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管理透视" sheetId="4" r:id="rId1"/>
    <sheet name="Sheet3" sheetId="8" r:id="rId2"/>
    <sheet name="Sheet4" sheetId="9" r:id="rId3"/>
    <sheet name="管理费用明细" sheetId="1" r:id="rId4"/>
    <sheet name="销售透视" sheetId="5" r:id="rId5"/>
    <sheet name="销售费用明细" sheetId="2" r:id="rId6"/>
    <sheet name="行政增加预算明细" sheetId="3" state="hidden" r:id="rId7"/>
    <sheet name="Sheet1" sheetId="7" r:id="rId8"/>
    <sheet name="总裁部费用明细" sheetId="6" r:id="rId9"/>
    <sheet name="Sheet6" sheetId="11" r:id="rId10"/>
    <sheet name="Sheet5" sheetId="10" r:id="rId11"/>
    <sheet name="Sheet2" sheetId="12" r:id="rId12"/>
  </sheets>
  <definedNames>
    <definedName name="_xlnm._FilterDatabase" localSheetId="0" hidden="1">管理透视!$A$1:$AC$92</definedName>
    <definedName name="_xlnm._FilterDatabase" localSheetId="2" hidden="1">Sheet4!$A$1:$C$181</definedName>
    <definedName name="_xlnm._FilterDatabase" localSheetId="3" hidden="1">管理费用明细!$A$1:$M$507</definedName>
    <definedName name="_xlnm._FilterDatabase" localSheetId="5" hidden="1">销售费用明细!$A$1:$M$61</definedName>
  </definedNames>
  <calcPr calcId="144525"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<sst xmlns="http://schemas.openxmlformats.org/spreadsheetml/2006/main" count="4545" uniqueCount="441">
  <si>
    <t>科目名称</t>
  </si>
  <si>
    <t>收支项目名称</t>
  </si>
  <si>
    <t>安全环保部</t>
  </si>
  <si>
    <t>财务管理部</t>
  </si>
  <si>
    <t>采购管理中心</t>
  </si>
  <si>
    <t>党委办公室</t>
  </si>
  <si>
    <t>董事会办公室</t>
  </si>
  <si>
    <t>法律事务部</t>
  </si>
  <si>
    <t>工程玻璃事业部</t>
  </si>
  <si>
    <t>工程管理部</t>
  </si>
  <si>
    <t>海外事业部</t>
  </si>
  <si>
    <t>旧改办公室</t>
  </si>
  <si>
    <t>内控部</t>
  </si>
  <si>
    <t>人力资源部</t>
  </si>
  <si>
    <t>审计监察部</t>
  </si>
  <si>
    <t>太阳能事业部</t>
  </si>
  <si>
    <t>信息管理部</t>
  </si>
  <si>
    <t>行政管理部</t>
  </si>
  <si>
    <t>研发分院</t>
  </si>
  <si>
    <t>运营部</t>
  </si>
  <si>
    <t>战略投资部</t>
  </si>
  <si>
    <t>平板与电子玻璃事业部</t>
  </si>
  <si>
    <t>浮法玻璃事业部</t>
  </si>
  <si>
    <t>光伏玻璃事业部</t>
  </si>
  <si>
    <t>电子玻璃事业部</t>
  </si>
  <si>
    <t>矿产资源管理中心</t>
  </si>
  <si>
    <t>运营管理中心</t>
  </si>
  <si>
    <t>总裁部</t>
  </si>
  <si>
    <t>总计</t>
  </si>
  <si>
    <t>660202\管理费用\办公费</t>
  </si>
  <si>
    <t>办公费-其他</t>
  </si>
  <si>
    <t>办公用品</t>
  </si>
  <si>
    <t>保安费</t>
  </si>
  <si>
    <t>保洁费</t>
  </si>
  <si>
    <t>标牌广告制作费</t>
  </si>
  <si>
    <t>电脑耗材</t>
  </si>
  <si>
    <t>加班餐费</t>
  </si>
  <si>
    <t>快递费</t>
  </si>
  <si>
    <t>内部聚餐费</t>
  </si>
  <si>
    <t>内部招待餐费</t>
  </si>
  <si>
    <t>软件服务费</t>
  </si>
  <si>
    <t>宿舍客房用品</t>
  </si>
  <si>
    <t>行政物资</t>
  </si>
  <si>
    <t>饮用水</t>
  </si>
  <si>
    <t>证照年检</t>
  </si>
  <si>
    <t>660203\管理费用\通迅费</t>
  </si>
  <si>
    <t>固话费</t>
  </si>
  <si>
    <t>手机话费</t>
  </si>
  <si>
    <t>网络费</t>
  </si>
  <si>
    <t>660204\管理费用\差旅费</t>
  </si>
  <si>
    <t>差旅费-其他</t>
  </si>
  <si>
    <t>出差补贴</t>
  </si>
  <si>
    <t>出差私车补贴</t>
  </si>
  <si>
    <t>市内交通费</t>
  </si>
  <si>
    <t>探亲路费</t>
  </si>
  <si>
    <t>长途交通费</t>
  </si>
  <si>
    <t>住宿费</t>
  </si>
  <si>
    <t>660205\管理费用\车辆使用费</t>
  </si>
  <si>
    <t>车辆保险费用</t>
  </si>
  <si>
    <t>车辆使用费-其他</t>
  </si>
  <si>
    <t>车辆维修费</t>
  </si>
  <si>
    <t>私车公用费用</t>
  </si>
  <si>
    <t>停车及过路费</t>
  </si>
  <si>
    <t>油费</t>
  </si>
  <si>
    <t>660206\管理费用\交际应酬费</t>
  </si>
  <si>
    <t>公司外部招待餐费</t>
  </si>
  <si>
    <t>公司外部招待物资</t>
  </si>
  <si>
    <t>公司外部招待住宿费</t>
  </si>
  <si>
    <t>交际应酬费-其他</t>
  </si>
  <si>
    <t>660208\管理费用\保险费</t>
  </si>
  <si>
    <t>保险费-其他</t>
  </si>
  <si>
    <t>财产保险</t>
  </si>
  <si>
    <t>车辆保险</t>
  </si>
  <si>
    <t>团体人身保险</t>
  </si>
  <si>
    <t>660209\管理费用\租赁费</t>
  </si>
  <si>
    <t>办公设备租赁费</t>
  </si>
  <si>
    <t>租赁费-其他</t>
  </si>
  <si>
    <t>660210\管理费用\食堂费用</t>
  </si>
  <si>
    <t>燃料费</t>
  </si>
  <si>
    <t>食材费用</t>
  </si>
  <si>
    <t>食堂耗材</t>
  </si>
  <si>
    <t>食堂维修</t>
  </si>
  <si>
    <t>员工餐费扣款</t>
  </si>
  <si>
    <t>660211\管理费用\修理费</t>
  </si>
  <si>
    <t>工程类维修</t>
  </si>
  <si>
    <t>设备类维修</t>
  </si>
  <si>
    <t>宿舍维修</t>
  </si>
  <si>
    <t>外协维修费</t>
  </si>
  <si>
    <t>维修耗材</t>
  </si>
  <si>
    <t>修理费-其他</t>
  </si>
  <si>
    <t>660212\管理费用\劳动保护费</t>
  </si>
  <si>
    <t>工作服</t>
  </si>
  <si>
    <t>劳保用品</t>
  </si>
  <si>
    <t>劳动保护费-其他</t>
  </si>
  <si>
    <t>医药品费用</t>
  </si>
  <si>
    <t>员工体检费</t>
  </si>
  <si>
    <t>660213\管理费用\水费</t>
  </si>
  <si>
    <t>办公楼水费</t>
  </si>
  <si>
    <t>宿舍水电费</t>
  </si>
  <si>
    <t>660214\管理费用\电费</t>
  </si>
  <si>
    <t>办公楼电费</t>
  </si>
  <si>
    <t>物业管理费</t>
  </si>
  <si>
    <t>660215\管理费用\会务费</t>
  </si>
  <si>
    <t>会务费-其他</t>
  </si>
  <si>
    <t>会议交通</t>
  </si>
  <si>
    <t>会议食宿</t>
  </si>
  <si>
    <t>会议用品</t>
  </si>
  <si>
    <t>660216\管理费用\诉讼费</t>
  </si>
  <si>
    <t>律师费</t>
  </si>
  <si>
    <t>诉讼费-其他</t>
  </si>
  <si>
    <t>诉讼仲裁费</t>
  </si>
  <si>
    <t>660217\管理费用\人力资源开发费</t>
  </si>
  <si>
    <t>培训费</t>
  </si>
  <si>
    <t>人力资源开发费-其他</t>
  </si>
  <si>
    <t>招聘费</t>
  </si>
  <si>
    <t>660218\管理费用\图书资料费</t>
  </si>
  <si>
    <t>图书杂志费</t>
  </si>
  <si>
    <t>660219\管理费用\审计咨询费</t>
  </si>
  <si>
    <t>专利咨询服务费</t>
  </si>
  <si>
    <t>咨询服务费</t>
  </si>
  <si>
    <t>660220\管理费用\工会经费</t>
  </si>
  <si>
    <t>职工薪酬-工会经费</t>
  </si>
  <si>
    <t>660221\管理费用\行业协会费</t>
  </si>
  <si>
    <t>行业或协会费</t>
  </si>
  <si>
    <t>660223\管理费用\董事会费</t>
  </si>
  <si>
    <t>董事、监事津贴</t>
  </si>
  <si>
    <t>董事会费用</t>
  </si>
  <si>
    <t>股东大会费用</t>
  </si>
  <si>
    <t>660224\管理费用\证券费</t>
  </si>
  <si>
    <t>年报费用</t>
  </si>
  <si>
    <t>信息披露费</t>
  </si>
  <si>
    <t>证券费-其他</t>
  </si>
  <si>
    <t>660226\管理费用\环境保护费</t>
  </si>
  <si>
    <t>防虫、消杀费用</t>
  </si>
  <si>
    <t>垃圾清理费</t>
  </si>
  <si>
    <t>绿化绿植费</t>
  </si>
  <si>
    <t>660231\管理费用\认证检测费</t>
  </si>
  <si>
    <t>检测费</t>
  </si>
  <si>
    <t>体系认证费</t>
  </si>
  <si>
    <t>660299\管理费用\其他</t>
  </si>
  <si>
    <t>不计入各部门预算考核</t>
  </si>
  <si>
    <t>9月代垫工资</t>
  </si>
  <si>
    <t>660201\管理费用\职工薪酬-工资社保公积金</t>
  </si>
  <si>
    <t>660227\管理费用\研制开发费</t>
  </si>
  <si>
    <t>研制开发费</t>
  </si>
  <si>
    <t>660229\管理费用\无形资产摊销</t>
  </si>
  <si>
    <t>无形资产摊销</t>
  </si>
  <si>
    <t>660230\管理费用\长期待摊费用摊销</t>
  </si>
  <si>
    <t>长期待摊费用摊销</t>
  </si>
  <si>
    <t>660207\管理费用\折旧费</t>
  </si>
  <si>
    <t>折旧费</t>
  </si>
  <si>
    <t>求和项:本期借方</t>
  </si>
  <si>
    <t>汇总部门名称</t>
  </si>
  <si>
    <t>汇总</t>
  </si>
  <si>
    <t>办公费</t>
  </si>
  <si>
    <t>通迅费</t>
  </si>
  <si>
    <t>差旅费</t>
  </si>
  <si>
    <t>交际应酬费</t>
  </si>
  <si>
    <t>人力资源开发费</t>
  </si>
  <si>
    <t>审计咨询费</t>
  </si>
  <si>
    <t>保险费</t>
  </si>
  <si>
    <t>食堂费用</t>
  </si>
  <si>
    <t>会务费</t>
  </si>
  <si>
    <t>劳动保护费</t>
  </si>
  <si>
    <t>行业协会费</t>
  </si>
  <si>
    <t>董事会费</t>
  </si>
  <si>
    <t>证券费</t>
  </si>
  <si>
    <t>诉讼费</t>
  </si>
  <si>
    <t>车辆使用费</t>
  </si>
  <si>
    <t>图书资料费</t>
  </si>
  <si>
    <t>认证检测费</t>
  </si>
  <si>
    <t>修理费</t>
  </si>
  <si>
    <t>租赁费</t>
  </si>
  <si>
    <t>水费</t>
  </si>
  <si>
    <t>电费</t>
  </si>
  <si>
    <t>工会经费</t>
  </si>
  <si>
    <t>环境保护费</t>
  </si>
  <si>
    <t>其他</t>
  </si>
  <si>
    <t>摘要</t>
  </si>
  <si>
    <t>部门名称</t>
  </si>
  <si>
    <t>方向</t>
  </si>
  <si>
    <t>期初余额</t>
  </si>
  <si>
    <t>本期借方</t>
  </si>
  <si>
    <t>本期贷方</t>
  </si>
  <si>
    <t>借方累计</t>
  </si>
  <si>
    <t>贷方累计</t>
  </si>
  <si>
    <t>期末余额</t>
  </si>
  <si>
    <t>【收支项目：内部聚餐费</t>
  </si>
  <si>
    <t>【部门：总裁部</t>
  </si>
  <si>
    <t>借</t>
  </si>
  <si>
    <t>【部门：审计监察部</t>
  </si>
  <si>
    <t>【部门：董事会办公室</t>
  </si>
  <si>
    <t>【部门：内控部</t>
  </si>
  <si>
    <t>【部门：财务管理部</t>
  </si>
  <si>
    <t>【部门：人力资源部</t>
  </si>
  <si>
    <t>【部门：行政部</t>
  </si>
  <si>
    <t>【部门：法律事务部</t>
  </si>
  <si>
    <t>【部门：信息管理部</t>
  </si>
  <si>
    <t>【部门：安全环保部</t>
  </si>
  <si>
    <t>【部门：运营部</t>
  </si>
  <si>
    <t>【部门：战略投资部</t>
  </si>
  <si>
    <t>贷</t>
  </si>
  <si>
    <t>【部门：工程玻璃事业部运营管理中心</t>
  </si>
  <si>
    <t>【部门：太阳能事业部</t>
  </si>
  <si>
    <t>【部门：海外事业部</t>
  </si>
  <si>
    <t>【部门：平板与电子玻璃事业部运营管理中心</t>
  </si>
  <si>
    <t>【部门：采购规划部</t>
  </si>
  <si>
    <t>【部门：采购业务部</t>
  </si>
  <si>
    <t>【部门：采购管理中心系统管理组</t>
  </si>
  <si>
    <t>【部门：工程管理部</t>
  </si>
  <si>
    <t>【部门：旧改办公室</t>
  </si>
  <si>
    <t>【部门：党委办公室</t>
  </si>
  <si>
    <t>【部门：浮法玻璃事业部运营管理中心</t>
  </si>
  <si>
    <t>【收支项目：内部招待餐费</t>
  </si>
  <si>
    <t>平</t>
  </si>
  <si>
    <t>【部门：工程玻璃事业部研发分院</t>
  </si>
  <si>
    <t>【部门：光伏玻璃事业部运营管理中心</t>
  </si>
  <si>
    <t>【收支项目：加班餐费</t>
  </si>
  <si>
    <t>【收支项目：办公用品</t>
  </si>
  <si>
    <t>【部门：战略部</t>
  </si>
  <si>
    <t>【部门：电子玻璃事业部运营管理中心</t>
  </si>
  <si>
    <t>【部门：矿产资源运营管理中心</t>
  </si>
  <si>
    <t>【收支项目：行政物资</t>
  </si>
  <si>
    <t>【收支项目：快递费</t>
  </si>
  <si>
    <t>【收支项目：饮用水</t>
  </si>
  <si>
    <t>【收支项目：电脑耗材</t>
  </si>
  <si>
    <t>【收支项目：证照年检</t>
  </si>
  <si>
    <t>【收支项目：软件服务费</t>
  </si>
  <si>
    <t>【收支项目：宿舍客房用品</t>
  </si>
  <si>
    <t>【收支项目：标牌广告制作费</t>
  </si>
  <si>
    <t>【部门：品牌宣传办公室</t>
  </si>
  <si>
    <t>【收支项目：保安费</t>
  </si>
  <si>
    <t>【收支项目：保洁费</t>
  </si>
  <si>
    <t>【收支项目：办公费-其他</t>
  </si>
  <si>
    <t>【收支项目：网络费</t>
  </si>
  <si>
    <t>【收支项目：固话费</t>
  </si>
  <si>
    <t>【部门：平板与电子玻璃运营管理中心</t>
  </si>
  <si>
    <t>【收支项目：手机话费</t>
  </si>
  <si>
    <t>【部门：研发分院</t>
  </si>
  <si>
    <t>【部门：寻源管理部</t>
  </si>
  <si>
    <t>【部门：浮法玻璃事业部研发分院</t>
  </si>
  <si>
    <t>【部门：矿产资源管理中心</t>
  </si>
  <si>
    <t>【收支项目：长途交通费</t>
  </si>
  <si>
    <t>【收支项目：市内交通费</t>
  </si>
  <si>
    <t>【收支项目：住宿费</t>
  </si>
  <si>
    <t>【收支项目：出差补贴</t>
  </si>
  <si>
    <t>【收支项目：出差私车补贴</t>
  </si>
  <si>
    <t>【收支项目：探亲路费</t>
  </si>
  <si>
    <t>【收支项目：差旅费-其他</t>
  </si>
  <si>
    <t>【收支项目：停车及过路费</t>
  </si>
  <si>
    <t>【收支项目：油费</t>
  </si>
  <si>
    <t>【收支项目：车辆维修费</t>
  </si>
  <si>
    <t>【收支项目：车辆保险费用</t>
  </si>
  <si>
    <t>【收支项目：私车公用费用</t>
  </si>
  <si>
    <t>【收支项目：车辆使用费-其他</t>
  </si>
  <si>
    <t>【收支项目：公司外部招待餐费</t>
  </si>
  <si>
    <t>【收支项目：公司外部招待物资</t>
  </si>
  <si>
    <t>【收支项目：公司外部招待住宿费</t>
  </si>
  <si>
    <t>【收支项目：交际应酬费-其他</t>
  </si>
  <si>
    <t>【收支项目：折旧费</t>
  </si>
  <si>
    <t>【部门：运营管理中心</t>
  </si>
  <si>
    <t>【收支项目：财产保险</t>
  </si>
  <si>
    <t>【收支项目：车辆保险</t>
  </si>
  <si>
    <t>【收支项目：团体人身保险</t>
  </si>
  <si>
    <t>【收支项目：保险费-其他</t>
  </si>
  <si>
    <t>【收支项目：办公设备租赁费</t>
  </si>
  <si>
    <t>【收支项目：租赁费-其他</t>
  </si>
  <si>
    <t>【收支项目：食材费用</t>
  </si>
  <si>
    <t>【收支项目：食堂耗材</t>
  </si>
  <si>
    <t>【收支项目：食堂维修</t>
  </si>
  <si>
    <t>【收支项目：员工餐费扣款</t>
  </si>
  <si>
    <t>【部门：总裁办食堂</t>
  </si>
  <si>
    <t>【收支项目：燃料费</t>
  </si>
  <si>
    <t>【收支项目：外协维修费</t>
  </si>
  <si>
    <t>【收支项目：宿舍维修</t>
  </si>
  <si>
    <t>【收支项目：设备类维修</t>
  </si>
  <si>
    <t>【收支项目：工程类维修</t>
  </si>
  <si>
    <t>【收支项目：维修耗材</t>
  </si>
  <si>
    <t>【收支项目：修理费-其他</t>
  </si>
  <si>
    <t>【收支项目：劳保用品</t>
  </si>
  <si>
    <t>【收支项目：工作服</t>
  </si>
  <si>
    <t>【收支项目：员工体检费</t>
  </si>
  <si>
    <t>【收支项目：医药品费用</t>
  </si>
  <si>
    <t>【收支项目：劳动保护费-其他</t>
  </si>
  <si>
    <t>【收支项目：宿舍水电费</t>
  </si>
  <si>
    <t>【收支项目：办公楼水费</t>
  </si>
  <si>
    <t>【收支项目：物业管理费</t>
  </si>
  <si>
    <t>【收支项目：办公楼电费</t>
  </si>
  <si>
    <t>【收支项目：会议用品</t>
  </si>
  <si>
    <t>【收支项目：会议交通</t>
  </si>
  <si>
    <t>【收支项目：会议食宿</t>
  </si>
  <si>
    <t>【收支项目：会务费-其他</t>
  </si>
  <si>
    <t>【收支项目：律师费</t>
  </si>
  <si>
    <t>【收支项目：诉讼仲裁费</t>
  </si>
  <si>
    <t>【收支项目：诉讼费-其他</t>
  </si>
  <si>
    <t>【收支项目：培训费</t>
  </si>
  <si>
    <t>【收支项目：招聘费</t>
  </si>
  <si>
    <t>【收支项目：人力资源开发费-其他</t>
  </si>
  <si>
    <t>【收支项目：图书杂志费</t>
  </si>
  <si>
    <t>【收支项目：咨询服务费</t>
  </si>
  <si>
    <t>【收支项目：专利咨询服务费</t>
  </si>
  <si>
    <t>【收支项目：职工薪酬-工会经费</t>
  </si>
  <si>
    <t>【收支项目：行业或协会费</t>
  </si>
  <si>
    <t>【收支项目：董事会费用</t>
  </si>
  <si>
    <t>【收支项目：股东大会费用</t>
  </si>
  <si>
    <t>【收支项目：董事、监事津贴</t>
  </si>
  <si>
    <t>【收支项目：年报费用</t>
  </si>
  <si>
    <t>【收支项目：信息披露费</t>
  </si>
  <si>
    <t>【收支项目：证券费-其他</t>
  </si>
  <si>
    <t>【收支项目：绿化绿植费</t>
  </si>
  <si>
    <t>【收支项目：垃圾清理费</t>
  </si>
  <si>
    <t>【收支项目：防虫、消杀费用</t>
  </si>
  <si>
    <t>【收支项目：研制开发费</t>
  </si>
  <si>
    <t>【收支项目：无形资产摊销</t>
  </si>
  <si>
    <t>【收支项目：长期待摊费用摊销</t>
  </si>
  <si>
    <t>【收支项目：体系认证费</t>
  </si>
  <si>
    <t>【收支项目：检测费</t>
  </si>
  <si>
    <t>光伏玻璃营销中心</t>
  </si>
  <si>
    <t>华南营销中心</t>
  </si>
  <si>
    <t>660102\销售费用\办公费</t>
  </si>
  <si>
    <t>660103\销售费用\通讯费</t>
  </si>
  <si>
    <t>660104\销售费用\差旅费</t>
  </si>
  <si>
    <t>660105\销售费用\车辆使用费</t>
  </si>
  <si>
    <t>660106\销售费用\交际应酬费</t>
  </si>
  <si>
    <t>公司外部招待交通费</t>
  </si>
  <si>
    <t>660109\销售费用\租赁费</t>
  </si>
  <si>
    <t>房屋租赁费</t>
  </si>
  <si>
    <t>660199\销售费用\其他</t>
  </si>
  <si>
    <t>销售费用-其他</t>
  </si>
  <si>
    <t>660101\销售费用\职工薪酬-工资社保公积金</t>
  </si>
  <si>
    <t>职工薪酬-工资及奖金</t>
  </si>
  <si>
    <t>660107\销售费用\折旧费</t>
  </si>
  <si>
    <t>【收支项目：职工薪酬-工资及奖金】</t>
  </si>
  <si>
    <t>【部门：综合管理组】</t>
  </si>
  <si>
    <t>【部门：华南营销中心】</t>
  </si>
  <si>
    <t>【部门：光伏玻璃营销中心】</t>
  </si>
  <si>
    <t>【部门：光伏玻璃事业部运营管理中心】</t>
  </si>
  <si>
    <t>【收支项目：内部聚餐费】</t>
  </si>
  <si>
    <t>【收支项目：办公用品】</t>
  </si>
  <si>
    <t>【部门：工程玻璃事业部运营管理中心】</t>
  </si>
  <si>
    <t>【收支项目：行政物资】</t>
  </si>
  <si>
    <t>【收支项目：快递费】</t>
  </si>
  <si>
    <t>【部门：项目管理组】</t>
  </si>
  <si>
    <t>【收支项目：饮用水】</t>
  </si>
  <si>
    <t>【收支项目：软件服务费】</t>
  </si>
  <si>
    <t>【收支项目：标牌广告制作费】</t>
  </si>
  <si>
    <t>【收支项目：网络费】</t>
  </si>
  <si>
    <t>【收支项目：固话费】</t>
  </si>
  <si>
    <t>【收支项目：手机话费】</t>
  </si>
  <si>
    <t>【收支项目：长途交通费】</t>
  </si>
  <si>
    <t>【收支项目：市内交通费】</t>
  </si>
  <si>
    <t>【收支项目：住宿费】</t>
  </si>
  <si>
    <t>【收支项目：出差补贴】</t>
  </si>
  <si>
    <t>【收支项目：出差私车补贴】</t>
  </si>
  <si>
    <t>【收支项目：探亲路费】</t>
  </si>
  <si>
    <t>【收支项目：停车及过路费】</t>
  </si>
  <si>
    <t>【收支项目：油费】</t>
  </si>
  <si>
    <t>【收支项目：车辆维修费】</t>
  </si>
  <si>
    <t>【收支项目：私车公用费用】</t>
  </si>
  <si>
    <t>【收支项目：车辆使用费-其他】</t>
  </si>
  <si>
    <t>【收支项目：公司外部招待餐费】</t>
  </si>
  <si>
    <t>【收支项目：公司外部招待物资】</t>
  </si>
  <si>
    <t>【收支项目：公司外部招待住宿费】</t>
  </si>
  <si>
    <t>【收支项目：公司外部招待交通费】</t>
  </si>
  <si>
    <t>【收支项目：交际应酬费-其他】</t>
  </si>
  <si>
    <t>【收支项目：折旧费】</t>
  </si>
  <si>
    <t>【收支项目：房屋租赁费】</t>
  </si>
  <si>
    <t>【收支项目：办公设备租赁费】</t>
  </si>
  <si>
    <t>【收支项目：销售费用-其他】</t>
  </si>
  <si>
    <t>求和项:借方</t>
  </si>
  <si>
    <t>人员</t>
  </si>
  <si>
    <t>戴平生</t>
  </si>
  <si>
    <t>何进</t>
  </si>
  <si>
    <t>孙莉</t>
  </si>
  <si>
    <t>王琦</t>
  </si>
  <si>
    <t>王声容</t>
  </si>
  <si>
    <t>王文欣</t>
  </si>
  <si>
    <t>月</t>
  </si>
  <si>
    <t>日</t>
  </si>
  <si>
    <t>凭证号</t>
  </si>
  <si>
    <t>对方科目</t>
  </si>
  <si>
    <t>借方</t>
  </si>
  <si>
    <t>贷方</t>
  </si>
  <si>
    <t>余额</t>
  </si>
  <si>
    <t>记-0022</t>
  </si>
  <si>
    <t>EXP00230800263 黄佳惠报销办公费</t>
  </si>
  <si>
    <t>其他应付款</t>
  </si>
  <si>
    <t>记-0167</t>
  </si>
  <si>
    <t>EXP00230800351 戴平生报销差旅费</t>
  </si>
  <si>
    <t>记-0904</t>
  </si>
  <si>
    <t>9月11日付王琦总报销交际应酬费</t>
  </si>
  <si>
    <t>银行存款</t>
  </si>
  <si>
    <t>9月11日付王琦总报销差旅费</t>
  </si>
  <si>
    <t>9月11日付王琦总报销差旅费-机票款</t>
  </si>
  <si>
    <t>9月11日付王琦总报销差旅费-高铁票</t>
  </si>
  <si>
    <t>9月11日付王琦总报销何进总差旅费-高铁票</t>
  </si>
  <si>
    <t>9月11日付王琦总报销6-7月通讯费</t>
  </si>
  <si>
    <t>9月11日付王琦总报销车辆使用费</t>
  </si>
  <si>
    <t>记-0468</t>
  </si>
  <si>
    <t>EXP00230900203 张海燕报销戴平生总马来西亚签证费用（核销预付款）</t>
  </si>
  <si>
    <t>EXP00230900203 张海燕报销何进总APEC办卡费用（核销预付款）</t>
  </si>
  <si>
    <t>记-0491</t>
  </si>
  <si>
    <t>EXP00230900166 支付顺丰速运有限公司快递费（文欣总）</t>
  </si>
  <si>
    <t>记-0475</t>
  </si>
  <si>
    <t>EXP00230900216 黄佳惠报销交际应酬费</t>
  </si>
  <si>
    <t>记-1080</t>
  </si>
  <si>
    <t>9月21日付何进总报销交际应酬费</t>
  </si>
  <si>
    <t>记-0526</t>
  </si>
  <si>
    <t>EXP00230900162 黄佳惠报销何进总办公室绿植费用</t>
  </si>
  <si>
    <t>记-0646</t>
  </si>
  <si>
    <t>EXP00230800388 付深圳市白云航空旅游有限公司7月高铁机票款（王琦总）</t>
  </si>
  <si>
    <t>EXP00230800388 付深圳市白云航空旅游有限公司7月高铁机票款（何进总）</t>
  </si>
  <si>
    <t>EXP00230800388 付深圳市白云航空旅游有限公司7月高铁机票款（戴平生总）</t>
  </si>
  <si>
    <t>EXP00230800388 付深圳市白云航空旅游有限公司7月高铁机票款（王声容总）</t>
  </si>
  <si>
    <t>记-0649</t>
  </si>
  <si>
    <t>应付青海新能源代垫8月1日王声容总酒店住宿费用</t>
  </si>
  <si>
    <t>应收内部往来</t>
  </si>
  <si>
    <t>记-0675</t>
  </si>
  <si>
    <t>EXP12230800068 应收代垫集团江苏吴江苏州湾恒力国际酒店有限公司7月恒力酒店住宿费用</t>
  </si>
  <si>
    <t>记-1247</t>
  </si>
  <si>
    <t>9月26日支付孙莉总报销交际应酬费</t>
  </si>
  <si>
    <t>记-1253</t>
  </si>
  <si>
    <t>9月26日支付边峰总报销孙莉总差旅费</t>
  </si>
  <si>
    <t>共用费用不分摊</t>
  </si>
  <si>
    <t>共用</t>
  </si>
  <si>
    <t>其中48.8何进总，1992孙莉总</t>
  </si>
  <si>
    <t>记-0180</t>
  </si>
  <si>
    <t>EXP00230900034 黄佳惠报销办公费</t>
  </si>
  <si>
    <t>记-1352</t>
  </si>
  <si>
    <t>计提09月份折旧</t>
  </si>
  <si>
    <t>无形资产累计摊销/累计折旧</t>
  </si>
  <si>
    <t>记-0295</t>
  </si>
  <si>
    <t>EXP00230900158 黄佳惠报销总裁部领导生日物资</t>
  </si>
  <si>
    <t>记-0305</t>
  </si>
  <si>
    <t>EXP00230800217 支付深圳市李记蔬菜配送有限公司食材费用</t>
  </si>
  <si>
    <t>EXP00230900162 黄佳惠报销行政物资费用</t>
  </si>
  <si>
    <t>记-0862</t>
  </si>
  <si>
    <t>EXP00230900294 黄佳惠报销总裁部领导办公费</t>
  </si>
  <si>
    <t>求和项:金额</t>
  </si>
  <si>
    <t>费用</t>
  </si>
  <si>
    <t>金额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</si>
</sst>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17" applyNumberFormat="0" applyAlignment="0" applyProtection="0">
      <alignment vertical="center"/>
    </xf>
    <xf numFmtId="0" fontId="11" fillId="8" borderId="18" applyNumberFormat="0" applyAlignment="0" applyProtection="0">
      <alignment vertical="center"/>
    </xf>
    <xf numFmtId="0" fontId="12" fillId="8" borderId="17" applyNumberFormat="0" applyAlignment="0" applyProtection="0">
      <alignment vertical="center"/>
    </xf>
    <xf numFmtId="0" fontId="13" fillId="9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4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/>
      </border>
    </dxf>
    <dxf>
      <border>
        <bottom/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9CBAA"/>
      <color rgb="0092D050"/>
      <color rgb="00FFFF00"/>
      <color rgb="00D2F4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4" minRefreshableVersion="1" refreshedDate="45208.5708449074" refreshedBy="081705" recordCount="34">
  <cacheSource type="worksheet">
    <worksheetSource ref="A2:M36" sheet="总裁部费用明细"/>
  </cacheSource>
  <cacheFields count="13">
    <cacheField name="月" numFmtId="0">
      <sharedItems containsSemiMixedTypes="0" containsString="0" containsNumber="1" containsInteger="1" minValue="9" maxValue="9" count="1">
        <n v="9"/>
      </sharedItems>
    </cacheField>
    <cacheField name="日" numFmtId="0">
      <sharedItems containsSemiMixedTypes="0" containsString="0" containsNumber="1" containsInteger="1" minValue="4" maxValue="26" count="8">
        <n v="4"/>
        <n v="8"/>
        <n v="11"/>
        <n v="20"/>
        <n v="21"/>
        <n v="22"/>
        <n v="25"/>
        <n v="26"/>
      </sharedItems>
    </cacheField>
    <cacheField name="科目名称" numFmtId="0">
      <sharedItems count="6">
        <s v="660202\管理费用\办公费"/>
        <s v="660204\管理费用\差旅费"/>
        <s v="660206\管理费用\交际应酬费"/>
        <s v="660203\管理费用\通迅费"/>
        <s v="660205\管理费用\车辆使用费"/>
        <s v="660226\管理费用\环境保护费"/>
      </sharedItems>
    </cacheField>
    <cacheField name="收支项目名称" numFmtId="0">
      <sharedItems count="11">
        <s v="行政物资"/>
        <s v="住宿费"/>
        <s v="长途交通费"/>
        <s v="公司外部招待餐费"/>
        <s v="公司外部招待物资"/>
        <s v="市内交通费"/>
        <s v="手机话费"/>
        <s v="停车及过路费"/>
        <s v="证照年检"/>
        <s v="快递费"/>
        <s v="绿化绿植费"/>
      </sharedItems>
    </cacheField>
    <cacheField name="部门名称" numFmtId="0">
      <sharedItems count="1">
        <s v="总裁部"/>
      </sharedItems>
    </cacheField>
    <cacheField name="凭证号" numFmtId="0">
      <sharedItems count="13">
        <s v="记-0022"/>
        <s v="记-0167"/>
        <s v="记-0904"/>
        <s v="记-0468"/>
        <s v="记-0491"/>
        <s v="记-0475"/>
        <s v="记-1080"/>
        <s v="记-0526"/>
        <s v="记-0646"/>
        <s v="记-0649"/>
        <s v="记-0675"/>
        <s v="记-1247"/>
        <s v="记-1253"/>
      </sharedItems>
    </cacheField>
    <cacheField name="摘要" numFmtId="0">
      <sharedItems count="23">
        <s v="EXP00230800263 黄佳惠报销办公费"/>
        <s v="EXP00230800351 戴平生报销差旅费"/>
        <s v="9月11日付王琦总报销交际应酬费"/>
        <s v="9月11日付王琦总报销差旅费"/>
        <s v="9月11日付王琦总报销差旅费-机票款"/>
        <s v="9月11日付王琦总报销差旅费-高铁票"/>
        <s v="9月11日付王琦总报销何进总差旅费-高铁票"/>
        <s v="9月11日付王琦总报销6-7月通讯费"/>
        <s v="9月11日付王琦总报销车辆使用费"/>
        <s v="EXP00230900203 张海燕报销戴平生总马来西亚签证费用（核销预付款）"/>
        <s v="EXP00230900203 张海燕报销何进总APEC办卡费用（核销预付款）"/>
        <s v="EXP00230900166 支付顺丰速运有限公司快递费（文欣总）"/>
        <s v="EXP00230900216 黄佳惠报销交际应酬费"/>
        <s v="9月21日付何进总报销交际应酬费"/>
        <s v="EXP00230900162 黄佳惠报销何进总办公室绿植费用"/>
        <s v="EXP00230800388 付深圳市白云航空旅游有限公司7月高铁机票款（王琦总）"/>
        <s v="EXP00230800388 付深圳市白云航空旅游有限公司7月高铁机票款（何进总）"/>
        <s v="EXP00230800388 付深圳市白云航空旅游有限公司7月高铁机票款（戴平生总）"/>
        <s v="EXP00230800388 付深圳市白云航空旅游有限公司7月高铁机票款（王声容总）"/>
        <s v="应付青海新能源代垫8月1日王声容总酒店住宿费用"/>
        <s v="EXP12230800068 应收代垫集团江苏吴江苏州湾恒力国际酒店有限公司7月恒力酒店住宿费用"/>
        <s v="9月26日支付孙莉总报销交际应酬费"/>
        <s v="9月26日支付边峰总报销孙莉总差旅费"/>
      </sharedItems>
    </cacheField>
    <cacheField name="对方科目" numFmtId="0">
      <sharedItems count="3">
        <s v="其他应付款"/>
        <s v="银行存款"/>
        <s v="应收内部往来"/>
      </sharedItems>
    </cacheField>
    <cacheField name="借方" numFmtId="0">
      <sharedItems containsSemiMixedTypes="0" containsString="0" containsNumber="1" minValue="23" maxValue="17700.2" count="34">
        <n v="48.8"/>
        <n v="1992"/>
        <n v="600.94"/>
        <n v="1216.98"/>
        <n v="1802.29"/>
        <n v="2462.84"/>
        <n v="17700.2"/>
        <n v="11500"/>
        <n v="5169.31"/>
        <n v="2230"/>
        <n v="1711.01"/>
        <n v="283.49"/>
        <n v="591"/>
        <n v="737.16"/>
        <n v="3000"/>
        <n v="1650"/>
        <n v="1920"/>
        <n v="23"/>
        <n v="1243.68"/>
        <n v="10157.3"/>
        <n v="585"/>
        <n v="56.61"/>
        <n v="455"/>
        <n v="655.98"/>
        <n v="3061"/>
        <n v="10651.67"/>
        <n v="11799"/>
        <n v="12432"/>
        <n v="547.17"/>
        <n v="1556.6"/>
        <n v="14685.1"/>
        <n v="2452.81"/>
        <n v="2238.53"/>
        <n v="68.5"/>
      </sharedItems>
    </cacheField>
    <cacheField name="贷方" numFmtId="0">
      <sharedItems containsString="0" containsBlank="1" containsNonDate="0" count="1">
        <m/>
      </sharedItems>
    </cacheField>
    <cacheField name="方向" numFmtId="0">
      <sharedItems count="1">
        <s v="借"/>
      </sharedItems>
    </cacheField>
    <cacheField name="余额" numFmtId="0">
      <sharedItems containsSemiMixedTypes="0" containsString="0" containsNumber="1" minValue="1138400.97" maxValue="1278674.79" count="34">
        <n v="1138400.97"/>
        <n v="1140715.57"/>
        <n v="1141316.51"/>
        <n v="1142533.49"/>
        <n v="1144335.78"/>
        <n v="1146798.62"/>
        <n v="1167084.77"/>
        <n v="1178584.77"/>
        <n v="1183754.08"/>
        <n v="1185984.08"/>
        <n v="1187695.09"/>
        <n v="1187978.58"/>
        <n v="1188569.58"/>
        <n v="1189306.74"/>
        <n v="1192306.74"/>
        <n v="1203668.84"/>
        <n v="1205588.84"/>
        <n v="1205611.84"/>
        <n v="1206855.52"/>
        <n v="1217012.82"/>
        <n v="1218014.82"/>
        <n v="1218071.43"/>
        <n v="1218526.43"/>
        <n v="1219182.41"/>
        <n v="1222243.41"/>
        <n v="1232895.08"/>
        <n v="1244694.08"/>
        <n v="1257126.08"/>
        <n v="1257673.25"/>
        <n v="1259229.85"/>
        <n v="1273914.95"/>
        <n v="1276367.76"/>
        <n v="1278606.29"/>
        <n v="1278674.79"/>
      </sharedItems>
    </cacheField>
    <cacheField name="人员" numFmtId="0">
      <sharedItems count="6">
        <s v="何进"/>
        <s v="孙莉"/>
        <s v="戴平生"/>
        <s v="王琦"/>
        <s v="王文欣"/>
        <s v="王声容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1" refreshedVersion="4" minRefreshableVersion="1" refreshedDate="45208.6503703704" refreshedBy="081705" recordCount="505">
  <cacheSource type="worksheet">
    <worksheetSource ref="B1:M506" sheet="管理费用明细"/>
  </cacheSource>
  <cacheFields count="12">
    <cacheField name="科目名称" numFmtId="0">
      <sharedItems count="28">
        <s v="660202\管理费用\办公费"/>
        <s v="660203\管理费用\通迅费"/>
        <s v="660204\管理费用\差旅费"/>
        <s v="660205\管理费用\车辆使用费"/>
        <s v="660206\管理费用\交际应酬费"/>
        <s v="660207\管理费用\折旧费"/>
        <s v="660208\管理费用\保险费"/>
        <s v="660209\管理费用\租赁费"/>
        <s v="660210\管理费用\食堂费用"/>
        <s v="660211\管理费用\修理费"/>
        <s v="660212\管理费用\劳动保护费"/>
        <s v="660213\管理费用\水费"/>
        <s v="660214\管理费用\电费"/>
        <s v="660215\管理费用\会务费"/>
        <s v="660216\管理费用\诉讼费"/>
        <s v="660217\管理费用\人力资源开发费"/>
        <s v="660218\管理费用\图书资料费"/>
        <s v="660219\管理费用\审计咨询费"/>
        <s v="660220\管理费用\工会经费"/>
        <s v="660221\管理费用\行业协会费"/>
        <s v="660223\管理费用\董事会费"/>
        <s v="660224\管理费用\证券费"/>
        <s v="660226\管理费用\环境保护费"/>
        <s v="660227\管理费用\研制开发费"/>
        <s v="660229\管理费用\无形资产摊销"/>
        <s v="660230\管理费用\长期待摊费用摊销"/>
        <s v="660231\管理费用\认证检测费"/>
        <s v="660299\管理费用\其他"/>
      </sharedItems>
    </cacheField>
    <cacheField name="收支项目名称" numFmtId="0">
      <sharedItems count="91">
        <s v="【收支项目：内部聚餐费"/>
        <s v="【收支项目：内部招待餐费"/>
        <s v="【收支项目：加班餐费"/>
        <s v="【收支项目：办公用品"/>
        <s v="【收支项目：行政物资"/>
        <s v="【收支项目：快递费"/>
        <s v="【收支项目：饮用水"/>
        <s v="【收支项目：电脑耗材"/>
        <s v="【收支项目：证照年检"/>
        <s v="【收支项目：软件服务费"/>
        <s v="【收支项目：宿舍客房用品"/>
        <s v="【收支项目：标牌广告制作费"/>
        <s v="【收支项目：保安费"/>
        <s v="【收支项目：保洁费"/>
        <s v="【收支项目：办公费-其他"/>
        <s v="【收支项目：网络费"/>
        <s v="【收支项目：固话费"/>
        <s v="【收支项目：手机话费"/>
        <s v="【收支项目：长途交通费"/>
        <s v="【收支项目：市内交通费"/>
        <s v="【收支项目：住宿费"/>
        <s v="【收支项目：出差补贴"/>
        <s v="【收支项目：出差私车补贴"/>
        <s v="【收支项目：探亲路费"/>
        <s v="【收支项目：差旅费-其他"/>
        <s v="【收支项目：停车及过路费"/>
        <s v="【收支项目：油费"/>
        <s v="【收支项目：车辆维修费"/>
        <s v="【收支项目：车辆保险费用"/>
        <s v="【收支项目：私车公用费用"/>
        <s v="【收支项目：车辆使用费-其他"/>
        <s v="【收支项目：公司外部招待餐费"/>
        <s v="【收支项目：公司外部招待物资"/>
        <s v="【收支项目：公司外部招待住宿费"/>
        <s v="【收支项目：交际应酬费-其他"/>
        <s v="【收支项目：折旧费"/>
        <s v="【收支项目：财产保险"/>
        <s v="【收支项目：车辆保险"/>
        <s v="【收支项目：团体人身保险"/>
        <s v="【收支项目：保险费-其他"/>
        <s v="【收支项目：办公设备租赁费"/>
        <s v="【收支项目：租赁费-其他"/>
        <s v="【收支项目：食材费用"/>
        <s v="【收支项目：食堂耗材"/>
        <s v="【收支项目：食堂维修"/>
        <s v="【收支项目：员工餐费扣款"/>
        <s v="【收支项目：燃料费"/>
        <s v="【收支项目：外协维修费"/>
        <s v="【收支项目：宿舍维修"/>
        <s v="【收支项目：设备类维修"/>
        <s v="【收支项目：工程类维修"/>
        <s v="【收支项目：维修耗材"/>
        <s v="【收支项目：修理费-其他"/>
        <s v="【收支项目：劳保用品"/>
        <s v="【收支项目：工作服"/>
        <s v="【收支项目：员工体检费"/>
        <s v="【收支项目：医药品费用"/>
        <s v="【收支项目：劳动保护费-其他"/>
        <s v="【收支项目：宿舍水电费"/>
        <s v="【收支项目：办公楼水费"/>
        <s v="【收支项目：物业管理费"/>
        <s v="【收支项目：办公楼电费"/>
        <s v="【收支项目：会议用品"/>
        <s v="【收支项目：会议交通"/>
        <s v="【收支项目：会议食宿"/>
        <s v="【收支项目：会务费-其他"/>
        <s v="【收支项目：律师费"/>
        <s v="【收支项目：诉讼仲裁费"/>
        <s v="【收支项目：诉讼费-其他"/>
        <s v="【收支项目：培训费"/>
        <s v="【收支项目：招聘费"/>
        <s v="【收支项目：人力资源开发费-其他"/>
        <s v="【收支项目：图书杂志费"/>
        <s v="【收支项目：咨询服务费"/>
        <s v="【收支项目：专利咨询服务费"/>
        <s v="【收支项目：职工薪酬-工会经费"/>
        <s v="【收支项目：行业或协会费"/>
        <s v="【收支项目：董事会费用"/>
        <s v="【收支项目：股东大会费用"/>
        <s v="【收支项目：董事、监事津贴"/>
        <s v="【收支项目：年报费用"/>
        <s v="【收支项目：信息披露费"/>
        <s v="【收支项目：证券费-其他"/>
        <s v="【收支项目：绿化绿植费"/>
        <s v="【收支项目：垃圾清理费"/>
        <s v="【收支项目：防虫、消杀费用"/>
        <s v="【收支项目：研制开发费"/>
        <s v="【收支项目：无形资产摊销"/>
        <s v="【收支项目：长期待摊费用摊销"/>
        <s v="【收支项目：体系认证费"/>
        <s v="【收支项目：检测费"/>
      </sharedItems>
    </cacheField>
    <cacheField name="汇总部门名称" numFmtId="0">
      <sharedItems count="26">
        <s v="总裁部"/>
        <s v="审计监察部"/>
        <s v="董事会办公室"/>
        <s v="内控部"/>
        <s v="财务管理部"/>
        <s v="人力资源部"/>
        <s v="行政管理部"/>
        <s v="法律事务部"/>
        <s v="信息管理部"/>
        <s v="安全环保部"/>
        <s v="运营部"/>
        <s v="战略投资部"/>
        <s v="工程玻璃事业部"/>
        <s v="太阳能事业部"/>
        <s v="海外事业部"/>
        <s v="平板与电子玻璃事业部"/>
        <s v="采购管理中心"/>
        <s v="工程管理部"/>
        <s v="旧改办公室"/>
        <s v="党委办公室"/>
        <s v="浮法玻璃事业部"/>
        <s v="光伏玻璃事业部"/>
        <s v="电子玻璃事业部"/>
        <s v="矿产资源管理中心"/>
        <s v="研发分院"/>
        <s v="运营管理中心"/>
      </sharedItems>
    </cacheField>
    <cacheField name="部门名称" numFmtId="0">
      <sharedItems count="36">
        <s v="【部门：总裁部"/>
        <s v="【部门：审计监察部"/>
        <s v="【部门：董事会办公室"/>
        <s v="【部门：内控部"/>
        <s v="【部门：财务管理部"/>
        <s v="【部门：人力资源部"/>
        <s v="【部门：行政部"/>
        <s v="【部门：法律事务部"/>
        <s v="【部门：信息管理部"/>
        <s v="【部门：安全环保部"/>
        <s v="【部门：运营部"/>
        <s v="【部门：战略投资部"/>
        <s v="【部门：工程玻璃事业部运营管理中心"/>
        <s v="【部门：太阳能事业部"/>
        <s v="【部门：海外事业部"/>
        <s v="【部门：平板与电子玻璃事业部运营管理中心"/>
        <s v="【部门：采购规划部"/>
        <s v="【部门：采购业务部"/>
        <s v="【部门：采购管理中心系统管理组"/>
        <s v="【部门：工程管理部"/>
        <s v="【部门：旧改办公室"/>
        <s v="【部门：党委办公室"/>
        <s v="【部门：浮法玻璃事业部运营管理中心"/>
        <s v="【部门：工程玻璃事业部研发分院"/>
        <s v="【部门：光伏玻璃事业部运营管理中心"/>
        <s v="【部门：战略部"/>
        <s v="【部门：电子玻璃事业部运营管理中心"/>
        <s v="【部门：矿产资源运营管理中心"/>
        <s v="【部门：品牌宣传办公室"/>
        <s v="【部门：平板与电子玻璃运营管理中心"/>
        <s v="【部门：研发分院"/>
        <s v="【部门：寻源管理部"/>
        <s v="【部门：浮法玻璃事业部研发分院"/>
        <s v="【部门：矿产资源管理中心"/>
        <s v="【部门：运营管理中心"/>
        <s v="【部门：总裁办食堂"/>
      </sharedItems>
    </cacheField>
    <cacheField name="方向" numFmtId="0">
      <sharedItems count="3">
        <s v="借"/>
        <s v="贷"/>
        <s v="平"/>
      </sharedItems>
    </cacheField>
    <cacheField name="期初余额" numFmtId="0">
      <sharedItems containsString="0" containsBlank="1" containsNumber="1" minValue="18.31" maxValue="1717735.84" count="459">
        <n v="488"/>
        <n v="35976.44"/>
        <n v="5165.59"/>
        <n v="1456.17"/>
        <n v="60815.64"/>
        <n v="8102.39"/>
        <n v="8667.58"/>
        <n v="22367.5"/>
        <n v="2332.8"/>
        <n v="1000"/>
        <n v="1892"/>
        <n v="7200"/>
        <n v="1684"/>
        <n v="7363.51"/>
        <n v="2075"/>
        <n v="63"/>
        <n v="1968"/>
        <n v="2200"/>
        <n v="3698"/>
        <n v="46"/>
        <n v="772.5"/>
        <n v="2944.17"/>
        <m/>
        <n v="1640"/>
        <n v="11400"/>
        <n v="2029"/>
        <n v="993"/>
        <n v="484"/>
        <n v="839"/>
        <n v="718"/>
        <n v="10397.63"/>
        <n v="4039.1"/>
        <n v="28813.75"/>
        <n v="985.39"/>
        <n v="11054.9"/>
        <n v="120"/>
        <n v="1294"/>
        <n v="1410.8"/>
        <n v="546.6"/>
        <n v="784.65"/>
        <n v="10048.67"/>
        <n v="4822.14"/>
        <n v="1486.01"/>
        <n v="13678.15"/>
        <n v="13728.27"/>
        <n v="57914.64"/>
        <n v="1088.76"/>
        <n v="3797.93"/>
        <n v="1216.66"/>
        <n v="1385.94"/>
        <n v="619.89"/>
        <n v="2548.39"/>
        <n v="428.79"/>
        <n v="1900.42"/>
        <n v="1689.58"/>
        <n v="681.98"/>
        <n v="326.51"/>
        <n v="1872.48"/>
        <n v="3740.8"/>
        <n v="2086.94"/>
        <n v="12178.2"/>
        <n v="158.98"/>
        <n v="1492"/>
        <n v="6719.88"/>
        <n v="233556.8"/>
        <n v="250.23"/>
        <n v="3424.9"/>
        <n v="168.87"/>
        <n v="86.73"/>
        <n v="3427.54"/>
        <n v="701"/>
        <n v="15890.33"/>
        <n v="1799.2"/>
        <n v="13860.47"/>
        <n v="6703.73"/>
        <n v="13785.48"/>
        <n v="626.73"/>
        <n v="686.7"/>
        <n v="426.8"/>
        <n v="546.2"/>
        <n v="416.2"/>
        <n v="1276.09"/>
        <n v="55"/>
        <n v="1141.2"/>
        <n v="143"/>
        <n v="84.5"/>
        <n v="93"/>
        <n v="60"/>
        <n v="34.2"/>
        <n v="263"/>
        <n v="38"/>
        <n v="408.3"/>
        <n v="1145.2"/>
        <n v="8384.06"/>
        <n v="67.96"/>
        <n v="106.11"/>
        <n v="45313.39"/>
        <n v="105.93"/>
        <n v="9779.52"/>
        <n v="8000"/>
        <n v="1050"/>
        <n v="3919.42"/>
        <n v="3643.02"/>
        <n v="96226.41"/>
        <n v="682.08"/>
        <n v="34071.4"/>
        <n v="1260"/>
        <n v="300"/>
        <n v="1391231.58"/>
        <n v="43279.25"/>
        <n v="22830.19"/>
        <n v="140"/>
        <n v="4595.53"/>
        <n v="150"/>
        <n v="50"/>
        <n v="101532.49"/>
        <n v="273148.87"/>
        <n v="345"/>
        <n v="809.8"/>
        <n v="450.5"/>
        <n v="3836.28"/>
        <n v="220"/>
        <n v="845874.27"/>
        <n v="520"/>
        <n v="440"/>
        <n v="650896.54"/>
        <n v="160986.78"/>
        <n v="211.2"/>
        <n v="1997.6"/>
        <n v="379.45"/>
        <n v="411"/>
        <n v="538346.34"/>
        <n v="338.59"/>
        <n v="167.59"/>
        <n v="342.5"/>
        <n v="567.38"/>
        <n v="665.02"/>
        <n v="713.41"/>
        <n v="128.11"/>
        <n v="7966.6"/>
        <n v="56.27"/>
        <n v="708.65"/>
        <n v="77.07"/>
        <n v="183.1"/>
        <n v="18.31"/>
        <n v="36.62"/>
        <n v="103.32"/>
        <n v="273.38"/>
        <n v="86.33"/>
        <n v="182.03"/>
        <n v="281.19"/>
        <n v="7613.13"/>
        <n v="4952.85"/>
        <n v="4652.79"/>
        <n v="2240.56"/>
        <n v="11356.81"/>
        <n v="9536.12"/>
        <n v="8929.4"/>
        <n v="4978.7"/>
        <n v="17540.98"/>
        <n v="9701.83"/>
        <n v="5563.97"/>
        <n v="1689.4"/>
        <n v="8301.22"/>
        <n v="4083.57"/>
        <n v="3833"/>
        <n v="5762.5"/>
        <n v="269.5"/>
        <n v="2859.95"/>
        <n v="900"/>
        <n v="38.77"/>
        <n v="599.03"/>
        <n v="4464.1"/>
        <n v="4576.08"/>
        <n v="1434.29"/>
        <n v="499"/>
        <n v="8900.65"/>
        <n v="1903.9"/>
        <n v="658.3"/>
        <n v="2091.04"/>
        <n v="145230.1"/>
        <n v="154554.75"/>
        <n v="30193.3"/>
        <n v="12560.03"/>
        <n v="37818.99"/>
        <n v="33430.22"/>
        <n v="13601.15"/>
        <n v="146.79"/>
        <n v="65630.53"/>
        <n v="91938.49"/>
        <n v="82160.46"/>
        <n v="77930.58"/>
        <n v="17637.57"/>
        <n v="188328.6"/>
        <n v="26191.07"/>
        <n v="19472.84"/>
        <n v="70790.94"/>
        <n v="10918.71"/>
        <n v="4133.04"/>
        <n v="3732.11"/>
        <n v="15421.31"/>
        <n v="26345.93"/>
        <n v="8844.68"/>
        <n v="51259.93"/>
        <n v="62514.02"/>
        <n v="95142.85"/>
        <n v="52663.07"/>
        <n v="2083.95"/>
        <n v="49486.61"/>
        <n v="4874.44"/>
        <n v="13853.28"/>
        <n v="3715.13"/>
        <n v="111.01"/>
        <n v="4545.45"/>
        <n v="7715.55"/>
        <n v="2174.44"/>
        <n v="7201.81"/>
        <n v="5954.73"/>
        <n v="7659.76"/>
        <n v="5609.61"/>
        <n v="1764.45"/>
        <n v="6687.71"/>
        <n v="446.2"/>
        <n v="800.89"/>
        <n v="1966.4"/>
        <n v="139.5"/>
        <n v="283.39"/>
        <n v="1999.72"/>
        <n v="3056.82"/>
        <n v="3964.94"/>
        <n v="3620.08"/>
        <n v="469.39"/>
        <n v="226.3"/>
        <n v="910.12"/>
        <n v="69303.28"/>
        <n v="210960.54"/>
        <n v="3787.72"/>
        <n v="13750.13"/>
        <n v="15007.45"/>
        <n v="19655.96"/>
        <n v="4160.92"/>
        <n v="1075.48"/>
        <n v="19223.57"/>
        <n v="55987.68"/>
        <n v="76864.54"/>
        <n v="69198.38"/>
        <n v="14319.83"/>
        <n v="106275.88"/>
        <n v="7990.63"/>
        <n v="18276.46"/>
        <n v="74447.18"/>
        <n v="1008.49"/>
        <n v="873.24"/>
        <n v="4861.71"/>
        <n v="2696.22"/>
        <n v="29237.43"/>
        <n v="12859.43"/>
        <n v="30607.03"/>
        <n v="5324.61"/>
        <n v="2432.08"/>
        <n v="2062.19"/>
        <n v="27748.22"/>
        <n v="32067"/>
        <n v="80"/>
        <n v="3960"/>
        <n v="2120"/>
        <n v="2280"/>
        <n v="930"/>
        <n v="200"/>
        <n v="4400"/>
        <n v="15002"/>
        <n v="8400"/>
        <n v="13240"/>
        <n v="4520"/>
        <n v="7771.19"/>
        <n v="880"/>
        <n v="1920"/>
        <n v="9960"/>
        <n v="1800"/>
        <n v="280"/>
        <n v="360"/>
        <n v="3520"/>
        <n v="5880"/>
        <n v="2720"/>
        <n v="4040"/>
        <n v="4880"/>
        <n v="193.4"/>
        <n v="492.42"/>
        <n v="410.67"/>
        <n v="6847.05"/>
        <n v="1295.58"/>
        <n v="2363.8"/>
        <n v="1043.2"/>
        <n v="1370"/>
        <n v="980"/>
        <n v="320.05"/>
        <n v="580"/>
        <n v="1200"/>
        <n v="600"/>
        <n v="3300"/>
        <n v="1500"/>
        <n v="2100"/>
        <n v="8522"/>
        <n v="53520.15"/>
        <n v="543875.83"/>
        <n v="27243.37"/>
        <n v="2680"/>
        <n v="8481.97"/>
        <n v="8902.08"/>
        <n v="526153.38"/>
        <n v="1880.8"/>
        <n v="17167.7"/>
        <n v="32283.88"/>
        <n v="5188.6"/>
        <n v="117613.38"/>
        <n v="9057.5"/>
        <n v="472"/>
        <n v="1237.37"/>
        <n v="5133"/>
        <n v="17986.9"/>
        <n v="56892.35"/>
        <n v="25744"/>
        <n v="3002.06"/>
        <n v="544"/>
        <n v="1252"/>
        <n v="1330"/>
        <n v="8118"/>
        <n v="36220"/>
        <n v="24904.42"/>
        <n v="40138.38"/>
        <n v="588"/>
        <n v="464876.77"/>
        <n v="47763"/>
        <n v="1980"/>
        <n v="20602.6"/>
        <n v="17376"/>
        <n v="198000"/>
        <n v="339.24"/>
        <n v="2576.86"/>
        <n v="1974"/>
        <n v="1139.76"/>
        <n v="11002.12"/>
        <n v="6400"/>
        <n v="45"/>
        <n v="215894.35"/>
        <n v="3168.06"/>
        <n v="1224.67"/>
        <n v="741.42"/>
        <n v="7754.92"/>
        <n v="214380.12"/>
        <n v="400457.76"/>
        <n v="1390.38"/>
        <n v="870216.01"/>
        <n v="104.24"/>
        <n v="690.2"/>
        <n v="1850.56"/>
        <n v="1931.35"/>
        <n v="327.3"/>
        <n v="878.36"/>
        <n v="516.23"/>
        <n v="182.48"/>
        <n v="654.88"/>
        <n v="1548.69"/>
        <n v="1087.25"/>
        <n v="81278.95"/>
        <n v="226415.09"/>
        <n v="17336"/>
        <n v="642.48"/>
        <n v="23030.1"/>
        <n v="87364.49"/>
        <n v="35476.05"/>
        <n v="7585.15"/>
        <n v="6124.2"/>
        <n v="833620.34"/>
        <n v="15662"/>
        <n v="2980.1"/>
        <n v="11666.5"/>
        <n v="9250.6"/>
        <n v="2342.3"/>
        <n v="1658"/>
        <n v="16480.35"/>
        <n v="93214.47"/>
        <n v="24673.45"/>
        <n v="205481"/>
        <n v="52320"/>
        <n v="33009.72"/>
        <n v="19935"/>
        <n v="23118.28"/>
        <n v="193015.35"/>
        <n v="11916"/>
        <n v="11210.47"/>
        <n v="4424.78"/>
        <n v="4178.39"/>
        <n v="1300"/>
        <n v="598.41"/>
        <n v="893"/>
        <n v="3367.68"/>
        <n v="4264.24"/>
        <n v="95648.64"/>
        <n v="23386.15"/>
        <n v="21157.85"/>
        <n v="1445.9"/>
        <n v="2108"/>
        <n v="13631.9"/>
        <n v="194628"/>
        <n v="87154.4"/>
        <n v="422"/>
        <n v="28694.02"/>
        <n v="4564"/>
        <n v="171388.6"/>
        <n v="642.62"/>
        <n v="754.72"/>
        <n v="1241.51"/>
        <n v="2148.45"/>
        <n v="7475"/>
        <n v="188.68"/>
        <n v="4245.28"/>
        <n v="1717735.84"/>
        <n v="3495.15"/>
        <n v="24056.6"/>
        <n v="8205.23"/>
        <n v="638429.57"/>
        <n v="149151.5"/>
        <n v="89075.61"/>
        <n v="52345.92"/>
        <n v="498.4"/>
        <n v="240"/>
        <n v="777.6"/>
        <n v="89622.64"/>
        <n v="417644.53"/>
        <n v="196333.07"/>
        <n v="360000"/>
        <n v="84905.66"/>
        <n v="313711.94"/>
        <n v="103213.32"/>
        <n v="2563.6"/>
        <n v="347169.8"/>
        <n v="28301.89"/>
        <n v="6122.64"/>
        <n v="177657.36"/>
        <n v="48722.46"/>
        <n v="80000"/>
        <n v="20000"/>
        <n v="59679.25"/>
        <n v="3649.47"/>
        <n v="52041.8"/>
        <n v="5142.4"/>
        <n v="127776.79"/>
        <n v="452830.19"/>
        <n v="1190"/>
        <n v="268220.5"/>
        <n v="29527.75"/>
        <n v="2800"/>
        <n v="362201.68"/>
        <n v="156126.78"/>
        <n v="5187.32"/>
        <n v="758283.47"/>
        <n v="80197.73"/>
        <n v="113679.25"/>
      </sharedItems>
    </cacheField>
    <cacheField name="本期借方" numFmtId="0">
      <sharedItems containsString="0" containsBlank="1" containsNumber="1" minValue="-452830.19" maxValue="594339.62" count="229">
        <n v="3383"/>
        <n v="1272.5"/>
        <m/>
        <n v="526"/>
        <n v="1556"/>
        <n v="1760"/>
        <n v="318"/>
        <n v="5582"/>
        <n v="5383.19"/>
        <n v="995"/>
        <n v="513.7"/>
        <n v="833.69"/>
        <n v="929"/>
        <n v="127.76"/>
        <n v="5890.55"/>
        <n v="3173.49"/>
        <n v="23"/>
        <n v="132"/>
        <n v="139"/>
        <n v="1157.06"/>
        <n v="220"/>
        <n v="120.4"/>
        <n v="49"/>
        <n v="80"/>
        <n v="116"/>
        <n v="24"/>
        <n v="69"/>
        <n v="26"/>
        <n v="35"/>
        <n v="41"/>
        <n v="50"/>
        <n v="1007.08"/>
        <n v="3570"/>
        <n v="238.5"/>
        <n v="283.02"/>
        <n v="92625.64"/>
        <n v="49273.74"/>
        <n v="3495.15"/>
        <n v="174676.08"/>
        <n v="97153.6"/>
        <n v="208.08"/>
        <n v="79.37"/>
        <n v="63.73"/>
        <n v="242.27"/>
        <n v="354.75"/>
        <n v="403.36"/>
        <n v="68.58"/>
        <n v="-3302.65"/>
        <n v="34.68"/>
        <n v="230.57"/>
        <n v="46.24"/>
        <n v="115.6"/>
        <n v="11.56"/>
        <n v="23.12"/>
        <n v="155.09"/>
        <n v="55.63"/>
        <n v="242.76"/>
        <n v="737.16"/>
        <n v="5491"/>
        <n v="619.34"/>
        <n v="2579.9"/>
        <n v="2370.3"/>
        <n v="2901.5"/>
        <n v="600"/>
        <n v="1028.9"/>
        <n v="2474.8"/>
        <n v="5881.14"/>
        <n v="450"/>
        <n v="1771.15"/>
        <n v="1972.34"/>
        <n v="1833.58"/>
        <n v="2309.67"/>
        <n v="521.9"/>
        <n v="49839.42"/>
        <n v="20759.93"/>
        <n v="1211.01"/>
        <n v="3235.33"/>
        <n v="6231.65"/>
        <n v="1846.33"/>
        <n v="10272.48"/>
        <n v="16751.97"/>
        <n v="18798.5"/>
        <n v="14080.52"/>
        <n v="6115.51"/>
        <n v="41604.74"/>
        <n v="574.77"/>
        <n v="4028.81"/>
        <n v="7482.13"/>
        <n v="1916.51"/>
        <n v="6974.77"/>
        <n v="17118.7"/>
        <n v="283.49"/>
        <n v="17482.52"/>
        <n v="13078.44"/>
        <n v="6793.99"/>
        <n v="27189.77"/>
        <n v="659.5"/>
        <n v="1691.7"/>
        <n v="1549.31"/>
        <n v="535.3"/>
        <n v="187.85"/>
        <n v="1528.03"/>
        <n v="1232.42"/>
        <n v="186.78"/>
        <n v="1108.26"/>
        <n v="118"/>
        <n v="151.33"/>
        <n v="1441.72"/>
        <n v="445.05"/>
        <n v="590.6"/>
        <n v="164"/>
        <n v="77.56"/>
        <n v="11543.81"/>
        <n v="38898.86"/>
        <n v="2515.8"/>
        <n v="5687.88"/>
        <n v="5713.23"/>
        <n v="6048.83"/>
        <n v="8826.81"/>
        <n v="547.16"/>
        <n v="10806.58"/>
        <n v="2492.12"/>
        <n v="2063.8"/>
        <n v="1381.14"/>
        <n v="5832.92"/>
        <n v="613.21"/>
        <n v="264.15"/>
        <n v="564.15"/>
        <n v="9327.72"/>
        <n v="7520"/>
        <n v="840"/>
        <n v="520"/>
        <n v="3240"/>
        <n v="2440"/>
        <n v="240"/>
        <n v="1558.76"/>
        <n v="480"/>
        <n v="640"/>
        <n v="120"/>
        <n v="960"/>
        <n v="920"/>
        <n v="181.7"/>
        <n v="574"/>
        <n v="300"/>
        <n v="3000"/>
        <n v="857.5"/>
        <n v="14487.65"/>
        <n v="44482.31"/>
        <n v="4793.73"/>
        <n v="1440"/>
        <n v="42542.6"/>
        <n v="9368.4"/>
        <n v="9087"/>
        <n v="9817.3"/>
        <n v="3103"/>
        <n v="887"/>
        <n v="504"/>
        <n v="1200"/>
        <n v="5163.2"/>
        <n v="17191.14"/>
        <n v="8613"/>
        <n v="7875.74"/>
        <n v="12743.68"/>
        <n v="2147"/>
        <n v="75316.6"/>
        <n v="578"/>
        <n v="4535"/>
        <n v="2244"/>
        <n v="26977.93"/>
        <n v="778.95"/>
        <n v="300.95"/>
        <n v="215.4"/>
        <n v="1167.68"/>
        <n v="18499.83"/>
        <n v="33628.34"/>
        <n v="296.52"/>
        <n v="105516.69"/>
        <n v="86.25"/>
        <n v="380.9"/>
        <n v="336.15"/>
        <n v="163.65"/>
        <n v="195.34"/>
        <n v="85.55"/>
        <n v="22.81"/>
        <n v="81.86"/>
        <n v="12.83"/>
        <n v="25.66"/>
        <n v="343.67"/>
        <n v="222114.63"/>
        <n v="321.24"/>
        <n v="11515.05"/>
        <n v="6329.1"/>
        <n v="127325.63"/>
        <n v="6492"/>
        <n v="10443.5"/>
        <n v="-26371"/>
        <n v="8640"/>
        <n v="6280"/>
        <n v="19858.49"/>
        <n v="11195.73"/>
        <n v="1125.75"/>
        <n v="180.82"/>
        <n v="-13759.86"/>
        <n v="2543.7"/>
        <n v="4621.51"/>
        <n v="142.6"/>
        <n v="67"/>
        <n v="497"/>
        <n v="7997.09"/>
        <n v="5"/>
        <n v="52936.39"/>
        <n v="594339.62"/>
        <n v="26415.09"/>
        <n v="20000"/>
        <n v="30693.07"/>
        <n v="8128.49"/>
        <n v="10000"/>
        <n v="360000"/>
        <n v="47169.81"/>
        <n v="28415.84"/>
        <n v="-452830.19"/>
        <n v="585"/>
        <n v="20632.84"/>
        <n v="1981.13"/>
        <n v="15355.38"/>
        <n v="648.42"/>
        <n v="71822.12"/>
        <n v="17428.36"/>
        <n v="18113.21"/>
      </sharedItems>
    </cacheField>
    <cacheField name="本期贷方" numFmtId="0">
      <sharedItems containsString="0" containsBlank="1" containsNonDate="0" count="1">
        <m/>
      </sharedItems>
    </cacheField>
    <cacheField name="借方累计" numFmtId="0">
      <sharedItems containsString="0" containsBlank="1" containsNumber="1" minValue="-1717735.84" maxValue="1483857.22" count="480">
        <n v="3871"/>
        <n v="37248.94"/>
        <n v="5165.59"/>
        <n v="1982.17"/>
        <n v="60815.64"/>
        <n v="8102.39"/>
        <n v="8667.58"/>
        <n v="22367.5"/>
        <n v="3888.8"/>
        <n v="1000"/>
        <n v="1892"/>
        <n v="-7200"/>
        <n v="488"/>
        <n v="3444"/>
        <n v="7363.51"/>
        <n v="2075"/>
        <n v="-63"/>
        <n v="1968"/>
        <n v="2200"/>
        <n v="3698"/>
        <n v="-1000"/>
        <n v="-46"/>
        <n v="772.5"/>
        <n v="2944.17"/>
        <n v="318"/>
        <n v="1640"/>
        <n v="11400"/>
        <n v="2029"/>
        <n v="993"/>
        <n v="484"/>
        <n v="839"/>
        <n v="5582"/>
        <n v="718"/>
        <n v="10397.63"/>
        <n v="4039.1"/>
        <n v="34196.94"/>
        <n v="985.39"/>
        <n v="12049.9"/>
        <n v="120"/>
        <n v="1294"/>
        <n v="1410.8"/>
        <n v="546.6"/>
        <n v="513.7"/>
        <n v="784.65"/>
        <n v="10048.67"/>
        <n v="4822.14"/>
        <n v="1486.01"/>
        <n v="13678.15"/>
        <n v="13728.27"/>
        <n v="58748.33"/>
        <n v="1088.76"/>
        <n v="4726.93"/>
        <m/>
        <n v="1216.66"/>
        <n v="1385.94"/>
        <n v="619.89"/>
        <n v="2548.39"/>
        <n v="428.79"/>
        <n v="1900.42"/>
        <n v="1689.58"/>
        <n v="681.98"/>
        <n v="326.51"/>
        <n v="2000.24"/>
        <n v="3740.8"/>
        <n v="2086.94"/>
        <n v="18068.75"/>
        <n v="158.98"/>
        <n v="1492"/>
        <n v="6719.88"/>
        <n v="236730.29"/>
        <n v="250.23"/>
        <n v="3424.9"/>
        <n v="168.87"/>
        <n v="86.73"/>
        <n v="3427.54"/>
        <n v="724"/>
        <n v="16022.33"/>
        <n v="1938.2"/>
        <n v="15017.53"/>
        <n v="6923.73"/>
        <n v="13905.88"/>
        <n v="675.73"/>
        <n v="766.7"/>
        <n v="426.8"/>
        <n v="662.2"/>
        <n v="440.2"/>
        <n v="1345.09"/>
        <n v="55"/>
        <n v="1141.2"/>
        <n v="143"/>
        <n v="110.5"/>
        <n v="93"/>
        <n v="60"/>
        <n v="34.2"/>
        <n v="298"/>
        <n v="38"/>
        <n v="408.3"/>
        <n v="41"/>
        <n v="1195.2"/>
        <n v="8384.06"/>
        <n v="67.96"/>
        <n v="106.11"/>
        <n v="46320.47"/>
        <n v="105.93"/>
        <n v="13349.52"/>
        <n v="8080"/>
        <n v="1050"/>
        <n v="238.5"/>
        <n v="3919.42"/>
        <n v="3926.04"/>
        <n v="96226.41"/>
        <n v="682.08"/>
        <n v="34071.4"/>
        <n v="1260"/>
        <n v="300"/>
        <n v="1483857.22"/>
        <n v="43279.25"/>
        <n v="22830.19"/>
        <n v="49273.74"/>
        <n v="140"/>
        <n v="4595.53"/>
        <n v="150"/>
        <n v="50"/>
        <n v="101532.49"/>
        <n v="276644.02"/>
        <n v="345"/>
        <n v="809.8"/>
        <n v="450.5"/>
        <n v="3836.28"/>
        <n v="220"/>
        <n v="1020550.35"/>
        <n v="520"/>
        <n v="440"/>
        <n v="650896.54"/>
        <n v="160986.78"/>
        <n v="211.2"/>
        <n v="1997.6"/>
        <n v="379.45"/>
        <n v="-411"/>
        <n v="635499.94"/>
        <n v="546.67"/>
        <n v="246.96"/>
        <n v="406.23"/>
        <n v="809.65"/>
        <n v="1019.77"/>
        <n v="1116.77"/>
        <n v="196.69"/>
        <n v="-11269.25"/>
        <n v="90.95"/>
        <n v="939.22"/>
        <n v="123.31"/>
        <n v="298.7"/>
        <n v="29.87"/>
        <n v="59.74"/>
        <n v="103.32"/>
        <n v="428.47"/>
        <n v="132.57"/>
        <n v="237.66"/>
        <n v="523.95"/>
        <n v="8350.29"/>
        <n v="10443.85"/>
        <n v="5272.13"/>
        <n v="2240.56"/>
        <n v="13936.71"/>
        <n v="9536.12"/>
        <n v="11299.7"/>
        <n v="4978.7"/>
        <n v="20442.48"/>
        <n v="10301.83"/>
        <n v="6592.87"/>
        <n v="4164.2"/>
        <n v="14182.36"/>
        <n v="4083.57"/>
        <n v="4283"/>
        <n v="5762.5"/>
        <n v="269.5"/>
        <n v="2859.95"/>
        <n v="900"/>
        <n v="-38.77"/>
        <n v="599.03"/>
        <n v="4464.1"/>
        <n v="6347.23"/>
        <n v="3406.63"/>
        <n v="2332.58"/>
        <n v="11210.32"/>
        <n v="1903.9"/>
        <n v="658.3"/>
        <n v="2612.94"/>
        <n v="195069.52"/>
        <n v="175314.68"/>
        <n v="31404.31"/>
        <n v="12560.03"/>
        <n v="41054.32"/>
        <n v="39661.87"/>
        <n v="15447.48"/>
        <n v="146.79"/>
        <n v="75903.01"/>
        <n v="108690.46"/>
        <n v="100958.96"/>
        <n v="92011.1"/>
        <n v="23753.08"/>
        <n v="229933.34"/>
        <n v="26765.84"/>
        <n v="23501.65"/>
        <n v="78273.07"/>
        <n v="10918.71"/>
        <n v="4133.04"/>
        <n v="3732.11"/>
        <n v="-13504.8"/>
        <n v="33320.7"/>
        <n v="8844.68"/>
        <n v="68378.63"/>
        <n v="62797.51"/>
        <n v="112625.37"/>
        <n v="65741.51"/>
        <n v="8877.94"/>
        <n v="76676.38"/>
        <n v="5533.94"/>
        <n v="15544.98"/>
        <n v="5264.44"/>
        <n v="111.01"/>
        <n v="5080.75"/>
        <n v="7715.55"/>
        <n v="2362.29"/>
        <n v="7201.81"/>
        <n v="7482.76"/>
        <n v="7659.76"/>
        <n v="6842.03"/>
        <n v="1951.23"/>
        <n v="7795.97"/>
        <n v="564.2"/>
        <n v="800.89"/>
        <n v="2117.73"/>
        <n v="139.5"/>
        <n v="283.39"/>
        <n v="1999.72"/>
        <n v="4498.54"/>
        <n v="4409.99"/>
        <n v="4210.68"/>
        <n v="633.39"/>
        <n v="226.3"/>
        <n v="987.68"/>
        <n v="80847.09"/>
        <n v="249859.4"/>
        <n v="6303.52"/>
        <n v="13750.13"/>
        <n v="20695.33"/>
        <n v="19655.96"/>
        <n v="9874.15"/>
        <n v="1075.48"/>
        <n v="19223.57"/>
        <n v="62036.51"/>
        <n v="76864.54"/>
        <n v="78025.19"/>
        <n v="14866.99"/>
        <n v="117082.46"/>
        <n v="10482.75"/>
        <n v="18276.46"/>
        <n v="76510.98"/>
        <n v="1008.49"/>
        <n v="873.24"/>
        <n v="4861.71"/>
        <n v="2696.22"/>
        <n v="30618.57"/>
        <n v="18692.35"/>
        <n v="31220.24"/>
        <n v="5588.76"/>
        <n v="2996.23"/>
        <n v="2062.19"/>
        <n v="37075.94"/>
        <n v="39587"/>
        <n v="80"/>
        <n v="3960"/>
        <n v="2960"/>
        <n v="2280"/>
        <n v="1450"/>
        <n v="280"/>
        <n v="4400"/>
        <n v="18242"/>
        <n v="8400"/>
        <n v="15680"/>
        <n v="4760"/>
        <n v="9329.95"/>
        <n v="880"/>
        <n v="1920"/>
        <n v="10440"/>
        <n v="1800"/>
        <n v="360"/>
        <n v="3520"/>
        <n v="6520"/>
        <n v="2840"/>
        <n v="5000"/>
        <n v="5800"/>
        <n v="193.4"/>
        <n v="492.42"/>
        <n v="410.67"/>
        <n v="181.7"/>
        <n v="6847.05"/>
        <n v="1869.58"/>
        <n v="2363.8"/>
        <n v="1043.2"/>
        <n v="1370"/>
        <n v="980"/>
        <n v="320.05"/>
        <n v="580"/>
        <n v="1200"/>
        <n v="3600"/>
        <n v="600"/>
        <n v="2100"/>
        <n v="1500"/>
        <n v="11522"/>
        <n v="54377.65"/>
        <n v="558363.48"/>
        <n v="71725.68"/>
        <n v="2680"/>
        <n v="8481.97"/>
        <n v="4793.73"/>
        <n v="10342.08"/>
        <n v="568695.98"/>
        <n v="1880.8"/>
        <n v="26536.1"/>
        <n v="41370.88"/>
        <n v="15005.9"/>
        <n v="120716.38"/>
        <n v="9057.5"/>
        <n v="1359"/>
        <n v="504"/>
        <n v="2437.37"/>
        <n v="5133"/>
        <n v="23150.1"/>
        <n v="74083.49"/>
        <n v="8613"/>
        <n v="33619.74"/>
        <n v="3002.06"/>
        <n v="544"/>
        <n v="1252"/>
        <n v="1330"/>
        <n v="8118"/>
        <n v="48963.68"/>
        <n v="2147"/>
        <n v="24904.42"/>
        <n v="115454.98"/>
        <n v="1166"/>
        <n v="469411.77"/>
        <n v="47763"/>
        <n v="1980"/>
        <n v="20602.6"/>
        <n v="17376"/>
        <n v="198000"/>
        <n v="339.24"/>
        <n v="2576.86"/>
        <n v="1974"/>
        <n v="1139.76"/>
        <n v="11002.12"/>
        <n v="6400"/>
        <n v="2244"/>
        <n v="45"/>
        <n v="242872.28"/>
        <n v="3947.01"/>
        <n v="1525.62"/>
        <n v="956.82"/>
        <n v="8922.6"/>
        <n v="232879.95"/>
        <n v="434086.1"/>
        <n v="1686.9"/>
        <n v="975732.7"/>
        <n v="104.24"/>
        <n v="776.45"/>
        <n v="2231.46"/>
        <n v="2267.5"/>
        <n v="490.95"/>
        <n v="1073.7"/>
        <n v="85.55"/>
        <n v="516.23"/>
        <n v="205.29"/>
        <n v="736.74"/>
        <n v="12.83"/>
        <n v="25.66"/>
        <n v="1892.36"/>
        <n v="1087.25"/>
        <n v="-81278.95"/>
        <n v="222114.63"/>
        <n v="226415.09"/>
        <n v="17336"/>
        <n v="963.72"/>
        <n v="34545.15"/>
        <n v="93693.59"/>
        <n v="35476.05"/>
        <n v="7585.15"/>
        <n v="6124.2"/>
        <n v="960945.97"/>
        <n v="15662"/>
        <n v="6492"/>
        <n v="2980.1"/>
        <n v="11666.5"/>
        <n v="9250.6"/>
        <n v="2342.3"/>
        <n v="1658"/>
        <n v="16480.35"/>
        <n v="103657.97"/>
        <n v="24673.45"/>
        <n v="-231852"/>
        <n v="60960"/>
        <n v="33009.72"/>
        <n v="26215"/>
        <n v="-3259.79"/>
        <n v="204211.08"/>
        <n v="11916"/>
        <n v="-11210.47"/>
        <n v="4424.78"/>
        <n v="4178.39"/>
        <n v="-1300"/>
        <n v="598.41"/>
        <n v="893"/>
        <n v="4493.43"/>
        <n v="4445.06"/>
        <n v="-109408.5"/>
        <n v="25929.85"/>
        <n v="25779.36"/>
        <n v="1588.5"/>
        <n v="2108"/>
        <n v="67"/>
        <n v="14128.9"/>
        <n v="-193428"/>
        <n v="87154.4"/>
        <n v="422"/>
        <n v="28694.02"/>
        <n v="4564"/>
        <n v="171388.6"/>
        <n v="642.62"/>
        <n v="754.72"/>
        <n v="1241.51"/>
        <n v="2148.45"/>
        <n v="15472.09"/>
        <n v="188.68"/>
        <n v="4245.28"/>
        <n v="-1717735.84"/>
        <n v="5"/>
        <n v="3495.15"/>
        <n v="24056.6"/>
        <n v="8205.23"/>
        <n v="-585493.18"/>
        <n v="-149151.5"/>
        <n v="89075.61"/>
        <n v="52345.92"/>
        <n v="498.4"/>
        <n v="240"/>
        <n v="777.6"/>
        <n v="89622.64"/>
        <n v="1011984.15"/>
        <n v="222748.16"/>
        <n v="360000"/>
        <n v="104905.66"/>
        <n v="344405.01"/>
        <n v="111341.81"/>
        <n v="2563.6"/>
        <n v="347169.8"/>
        <n v="28301.89"/>
        <n v="6122.64"/>
        <n v="177657.36"/>
        <n v="48722.46"/>
        <n v="90000"/>
        <n v="20000"/>
        <n v="419679.25"/>
        <n v="43520.34"/>
        <n v="52041.8"/>
        <n v="5142.4"/>
        <n v="28415.84"/>
        <n v="127776.79"/>
        <n v="1775"/>
        <n v="288853.34"/>
        <n v="29527.75"/>
        <n v="4781.13"/>
        <n v="362201.68"/>
        <n v="171482.16"/>
        <n v="5835.74"/>
        <n v="830105.59"/>
        <n v="97626.09"/>
        <n v="113679.25"/>
        <n v="18113.21"/>
      </sharedItems>
    </cacheField>
    <cacheField name="贷方累计" numFmtId="0">
      <sharedItems containsString="0" containsBlank="1" containsNonDate="0" count="1">
        <m/>
      </sharedItems>
    </cacheField>
    <cacheField name="方向2" numFmtId="0">
      <sharedItems count="3">
        <s v="借"/>
        <s v="贷"/>
        <s v="平"/>
      </sharedItems>
    </cacheField>
    <cacheField name="期末余额" numFmtId="0">
      <sharedItems containsString="0" containsBlank="1" containsNumber="1" minValue="5" maxValue="1717735.84" count="479">
        <n v="3871"/>
        <n v="37248.94"/>
        <n v="5165.59"/>
        <n v="1982.17"/>
        <n v="60815.64"/>
        <n v="8102.39"/>
        <n v="8667.58"/>
        <n v="22367.5"/>
        <n v="3888.8"/>
        <n v="1000"/>
        <n v="1892"/>
        <n v="7200"/>
        <n v="488"/>
        <n v="3444"/>
        <n v="7363.51"/>
        <n v="2075"/>
        <n v="63"/>
        <n v="1968"/>
        <n v="2200"/>
        <n v="3698"/>
        <n v="46"/>
        <n v="772.5"/>
        <n v="2944.17"/>
        <n v="318"/>
        <n v="1640"/>
        <n v="11400"/>
        <n v="2029"/>
        <n v="993"/>
        <n v="484"/>
        <n v="839"/>
        <n v="5582"/>
        <n v="718"/>
        <n v="10397.63"/>
        <n v="4039.1"/>
        <n v="34196.94"/>
        <n v="985.39"/>
        <n v="12049.9"/>
        <n v="120"/>
        <n v="1294"/>
        <n v="1410.8"/>
        <n v="546.6"/>
        <n v="513.7"/>
        <n v="784.65"/>
        <n v="10048.67"/>
        <n v="4822.14"/>
        <n v="1486.01"/>
        <n v="13678.15"/>
        <n v="13728.27"/>
        <n v="58748.33"/>
        <n v="1088.76"/>
        <n v="4726.93"/>
        <m/>
        <n v="1216.66"/>
        <n v="1385.94"/>
        <n v="619.89"/>
        <n v="2548.39"/>
        <n v="428.79"/>
        <n v="1900.42"/>
        <n v="1689.58"/>
        <n v="681.98"/>
        <n v="326.51"/>
        <n v="2000.24"/>
        <n v="3740.8"/>
        <n v="2086.94"/>
        <n v="18068.75"/>
        <n v="158.98"/>
        <n v="1492"/>
        <n v="6719.88"/>
        <n v="236730.29"/>
        <n v="250.23"/>
        <n v="3424.9"/>
        <n v="168.87"/>
        <n v="86.73"/>
        <n v="3427.54"/>
        <n v="724"/>
        <n v="16022.33"/>
        <n v="1938.2"/>
        <n v="15017.53"/>
        <n v="6923.73"/>
        <n v="13905.88"/>
        <n v="675.73"/>
        <n v="766.7"/>
        <n v="426.8"/>
        <n v="662.2"/>
        <n v="440.2"/>
        <n v="1345.09"/>
        <n v="55"/>
        <n v="1141.2"/>
        <n v="143"/>
        <n v="110.5"/>
        <n v="93"/>
        <n v="60"/>
        <n v="34.2"/>
        <n v="298"/>
        <n v="38"/>
        <n v="408.3"/>
        <n v="41"/>
        <n v="1195.2"/>
        <n v="8384.06"/>
        <n v="67.96"/>
        <n v="106.11"/>
        <n v="46320.47"/>
        <n v="105.93"/>
        <n v="13349.52"/>
        <n v="8080"/>
        <n v="1050"/>
        <n v="238.5"/>
        <n v="3919.42"/>
        <n v="3926.04"/>
        <n v="96226.41"/>
        <n v="682.08"/>
        <n v="34071.4"/>
        <n v="1260"/>
        <n v="300"/>
        <n v="1483857.22"/>
        <n v="43279.25"/>
        <n v="22830.19"/>
        <n v="49273.74"/>
        <n v="140"/>
        <n v="4595.53"/>
        <n v="150"/>
        <n v="50"/>
        <n v="101532.49"/>
        <n v="276644.02"/>
        <n v="345"/>
        <n v="809.8"/>
        <n v="450.5"/>
        <n v="3836.28"/>
        <n v="220"/>
        <n v="1020550.35"/>
        <n v="520"/>
        <n v="440"/>
        <n v="650896.54"/>
        <n v="160986.78"/>
        <n v="211.2"/>
        <n v="1997.6"/>
        <n v="379.45"/>
        <n v="411"/>
        <n v="635499.94"/>
        <n v="546.67"/>
        <n v="246.96"/>
        <n v="406.23"/>
        <n v="809.65"/>
        <n v="1019.77"/>
        <n v="1116.77"/>
        <n v="196.69"/>
        <n v="11269.25"/>
        <n v="90.95"/>
        <n v="939.22"/>
        <n v="123.31"/>
        <n v="298.7"/>
        <n v="29.87"/>
        <n v="59.74"/>
        <n v="103.32"/>
        <n v="428.47"/>
        <n v="132.57"/>
        <n v="237.66"/>
        <n v="523.95"/>
        <n v="8350.29"/>
        <n v="10443.85"/>
        <n v="5272.13"/>
        <n v="2240.56"/>
        <n v="13936.71"/>
        <n v="9536.12"/>
        <n v="11299.7"/>
        <n v="4978.7"/>
        <n v="20442.48"/>
        <n v="10301.83"/>
        <n v="6592.87"/>
        <n v="4164.2"/>
        <n v="14182.36"/>
        <n v="4083.57"/>
        <n v="4283"/>
        <n v="5762.5"/>
        <n v="269.5"/>
        <n v="2859.95"/>
        <n v="900"/>
        <n v="38.77"/>
        <n v="599.03"/>
        <n v="4464.1"/>
        <n v="6347.23"/>
        <n v="3406.63"/>
        <n v="2332.58"/>
        <n v="11210.32"/>
        <n v="1903.9"/>
        <n v="658.3"/>
        <n v="2612.94"/>
        <n v="195069.52"/>
        <n v="175314.68"/>
        <n v="31404.31"/>
        <n v="12560.03"/>
        <n v="41054.32"/>
        <n v="39661.87"/>
        <n v="15447.48"/>
        <n v="146.79"/>
        <n v="75903.01"/>
        <n v="108690.46"/>
        <n v="100958.96"/>
        <n v="92011.1"/>
        <n v="23753.08"/>
        <n v="229933.34"/>
        <n v="26765.84"/>
        <n v="23501.65"/>
        <n v="78273.07"/>
        <n v="10918.71"/>
        <n v="4133.04"/>
        <n v="3732.11"/>
        <n v="13504.8"/>
        <n v="33320.7"/>
        <n v="8844.68"/>
        <n v="68378.63"/>
        <n v="62797.51"/>
        <n v="112625.37"/>
        <n v="65741.51"/>
        <n v="8877.94"/>
        <n v="76676.38"/>
        <n v="5533.94"/>
        <n v="15544.98"/>
        <n v="5264.44"/>
        <n v="111.01"/>
        <n v="5080.75"/>
        <n v="7715.55"/>
        <n v="2362.29"/>
        <n v="7201.81"/>
        <n v="7482.76"/>
        <n v="7659.76"/>
        <n v="6842.03"/>
        <n v="1951.23"/>
        <n v="7795.97"/>
        <n v="564.2"/>
        <n v="800.89"/>
        <n v="2117.73"/>
        <n v="139.5"/>
        <n v="283.39"/>
        <n v="1999.72"/>
        <n v="4498.54"/>
        <n v="4409.99"/>
        <n v="4210.68"/>
        <n v="633.39"/>
        <n v="226.3"/>
        <n v="987.68"/>
        <n v="80847.09"/>
        <n v="249859.4"/>
        <n v="6303.52"/>
        <n v="13750.13"/>
        <n v="20695.33"/>
        <n v="19655.96"/>
        <n v="9874.15"/>
        <n v="1075.48"/>
        <n v="19223.57"/>
        <n v="62036.51"/>
        <n v="76864.54"/>
        <n v="78025.19"/>
        <n v="14866.99"/>
        <n v="117082.46"/>
        <n v="10482.75"/>
        <n v="18276.46"/>
        <n v="76510.98"/>
        <n v="1008.49"/>
        <n v="873.24"/>
        <n v="4861.71"/>
        <n v="2696.22"/>
        <n v="30618.57"/>
        <n v="18692.35"/>
        <n v="31220.24"/>
        <n v="5588.76"/>
        <n v="2996.23"/>
        <n v="2062.19"/>
        <n v="37075.94"/>
        <n v="39587"/>
        <n v="80"/>
        <n v="3960"/>
        <n v="2960"/>
        <n v="2280"/>
        <n v="1450"/>
        <n v="280"/>
        <n v="4400"/>
        <n v="18242"/>
        <n v="8400"/>
        <n v="15680"/>
        <n v="4760"/>
        <n v="9329.95"/>
        <n v="880"/>
        <n v="1920"/>
        <n v="10440"/>
        <n v="1800"/>
        <n v="360"/>
        <n v="3520"/>
        <n v="6520"/>
        <n v="2840"/>
        <n v="5000"/>
        <n v="5800"/>
        <n v="193.4"/>
        <n v="492.42"/>
        <n v="410.67"/>
        <n v="181.7"/>
        <n v="6847.05"/>
        <n v="1869.58"/>
        <n v="2363.8"/>
        <n v="1043.2"/>
        <n v="1370"/>
        <n v="980"/>
        <n v="320.05"/>
        <n v="580"/>
        <n v="1200"/>
        <n v="3600"/>
        <n v="600"/>
        <n v="2100"/>
        <n v="1500"/>
        <n v="11522"/>
        <n v="54377.65"/>
        <n v="558363.48"/>
        <n v="71725.68"/>
        <n v="2680"/>
        <n v="8481.97"/>
        <n v="4793.73"/>
        <n v="10342.08"/>
        <n v="568695.98"/>
        <n v="1880.8"/>
        <n v="26536.1"/>
        <n v="41370.88"/>
        <n v="15005.9"/>
        <n v="120716.38"/>
        <n v="9057.5"/>
        <n v="1359"/>
        <n v="504"/>
        <n v="2437.37"/>
        <n v="5133"/>
        <n v="23150.1"/>
        <n v="74083.49"/>
        <n v="8613"/>
        <n v="33619.74"/>
        <n v="3002.06"/>
        <n v="544"/>
        <n v="1252"/>
        <n v="1330"/>
        <n v="8118"/>
        <n v="48963.68"/>
        <n v="2147"/>
        <n v="24904.42"/>
        <n v="115454.98"/>
        <n v="1166"/>
        <n v="469411.77"/>
        <n v="47763"/>
        <n v="1980"/>
        <n v="20602.6"/>
        <n v="17376"/>
        <n v="198000"/>
        <n v="339.24"/>
        <n v="2576.86"/>
        <n v="1974"/>
        <n v="1139.76"/>
        <n v="11002.12"/>
        <n v="6400"/>
        <n v="2244"/>
        <n v="45"/>
        <n v="242872.28"/>
        <n v="3947.01"/>
        <n v="1525.62"/>
        <n v="956.82"/>
        <n v="8922.6"/>
        <n v="232879.95"/>
        <n v="434086.1"/>
        <n v="1686.9"/>
        <n v="975732.7"/>
        <n v="104.24"/>
        <n v="776.45"/>
        <n v="2231.46"/>
        <n v="2267.5"/>
        <n v="490.95"/>
        <n v="1073.7"/>
        <n v="85.55"/>
        <n v="516.23"/>
        <n v="205.29"/>
        <n v="736.74"/>
        <n v="12.83"/>
        <n v="25.66"/>
        <n v="1892.36"/>
        <n v="1087.25"/>
        <n v="81278.95"/>
        <n v="222114.63"/>
        <n v="226415.09"/>
        <n v="17336"/>
        <n v="963.72"/>
        <n v="34545.15"/>
        <n v="93693.59"/>
        <n v="35476.05"/>
        <n v="7585.15"/>
        <n v="6124.2"/>
        <n v="960945.97"/>
        <n v="15662"/>
        <n v="6492"/>
        <n v="2980.1"/>
        <n v="11666.5"/>
        <n v="9250.6"/>
        <n v="2342.3"/>
        <n v="1658"/>
        <n v="16480.35"/>
        <n v="103657.97"/>
        <n v="24673.45"/>
        <n v="231852"/>
        <n v="60960"/>
        <n v="33009.72"/>
        <n v="26215"/>
        <n v="3259.79"/>
        <n v="204211.08"/>
        <n v="11916"/>
        <n v="11210.47"/>
        <n v="4424.78"/>
        <n v="4178.39"/>
        <n v="1300"/>
        <n v="598.41"/>
        <n v="893"/>
        <n v="4493.43"/>
        <n v="4445.06"/>
        <n v="109408.5"/>
        <n v="25929.85"/>
        <n v="25779.36"/>
        <n v="1588.5"/>
        <n v="2108"/>
        <n v="67"/>
        <n v="14128.9"/>
        <n v="193428"/>
        <n v="87154.4"/>
        <n v="422"/>
        <n v="28694.02"/>
        <n v="4564"/>
        <n v="171388.6"/>
        <n v="642.62"/>
        <n v="754.72"/>
        <n v="1241.51"/>
        <n v="2148.45"/>
        <n v="15472.09"/>
        <n v="188.68"/>
        <n v="4245.28"/>
        <n v="1717735.84"/>
        <n v="5"/>
        <n v="3495.15"/>
        <n v="24056.6"/>
        <n v="8205.23"/>
        <n v="585493.18"/>
        <n v="149151.5"/>
        <n v="89075.61"/>
        <n v="52345.92"/>
        <n v="498.4"/>
        <n v="240"/>
        <n v="777.6"/>
        <n v="89622.64"/>
        <n v="1011984.15"/>
        <n v="222748.16"/>
        <n v="360000"/>
        <n v="104905.66"/>
        <n v="344405.01"/>
        <n v="111341.81"/>
        <n v="2563.6"/>
        <n v="347169.8"/>
        <n v="28301.89"/>
        <n v="6122.64"/>
        <n v="177657.36"/>
        <n v="48722.46"/>
        <n v="90000"/>
        <n v="20000"/>
        <n v="419679.25"/>
        <n v="43520.34"/>
        <n v="52041.8"/>
        <n v="5142.4"/>
        <n v="28415.84"/>
        <n v="127776.79"/>
        <n v="1775"/>
        <n v="288853.34"/>
        <n v="29527.75"/>
        <n v="4781.13"/>
        <n v="362201.68"/>
        <n v="171482.16"/>
        <n v="5835.74"/>
        <n v="830105.59"/>
        <n v="97626.09"/>
        <n v="113679.25"/>
        <n v="18113.2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1"/>
    <x v="0"/>
    <x v="0"/>
    <x v="1"/>
    <x v="1"/>
  </r>
  <r>
    <x v="0"/>
    <x v="1"/>
    <x v="1"/>
    <x v="1"/>
    <x v="0"/>
    <x v="1"/>
    <x v="1"/>
    <x v="0"/>
    <x v="2"/>
    <x v="0"/>
    <x v="0"/>
    <x v="2"/>
    <x v="2"/>
  </r>
  <r>
    <x v="0"/>
    <x v="1"/>
    <x v="1"/>
    <x v="1"/>
    <x v="0"/>
    <x v="1"/>
    <x v="1"/>
    <x v="0"/>
    <x v="3"/>
    <x v="0"/>
    <x v="0"/>
    <x v="3"/>
    <x v="2"/>
  </r>
  <r>
    <x v="0"/>
    <x v="1"/>
    <x v="1"/>
    <x v="2"/>
    <x v="0"/>
    <x v="1"/>
    <x v="1"/>
    <x v="0"/>
    <x v="4"/>
    <x v="0"/>
    <x v="0"/>
    <x v="4"/>
    <x v="2"/>
  </r>
  <r>
    <x v="0"/>
    <x v="1"/>
    <x v="1"/>
    <x v="2"/>
    <x v="0"/>
    <x v="1"/>
    <x v="1"/>
    <x v="0"/>
    <x v="5"/>
    <x v="0"/>
    <x v="0"/>
    <x v="5"/>
    <x v="2"/>
  </r>
  <r>
    <x v="0"/>
    <x v="2"/>
    <x v="2"/>
    <x v="3"/>
    <x v="0"/>
    <x v="2"/>
    <x v="2"/>
    <x v="1"/>
    <x v="6"/>
    <x v="0"/>
    <x v="0"/>
    <x v="6"/>
    <x v="3"/>
  </r>
  <r>
    <x v="0"/>
    <x v="2"/>
    <x v="2"/>
    <x v="4"/>
    <x v="0"/>
    <x v="2"/>
    <x v="2"/>
    <x v="1"/>
    <x v="7"/>
    <x v="0"/>
    <x v="0"/>
    <x v="7"/>
    <x v="3"/>
  </r>
  <r>
    <x v="0"/>
    <x v="2"/>
    <x v="1"/>
    <x v="1"/>
    <x v="0"/>
    <x v="2"/>
    <x v="3"/>
    <x v="1"/>
    <x v="8"/>
    <x v="0"/>
    <x v="0"/>
    <x v="8"/>
    <x v="3"/>
  </r>
  <r>
    <x v="0"/>
    <x v="2"/>
    <x v="1"/>
    <x v="2"/>
    <x v="0"/>
    <x v="2"/>
    <x v="4"/>
    <x v="1"/>
    <x v="9"/>
    <x v="0"/>
    <x v="0"/>
    <x v="9"/>
    <x v="3"/>
  </r>
  <r>
    <x v="0"/>
    <x v="2"/>
    <x v="1"/>
    <x v="2"/>
    <x v="0"/>
    <x v="2"/>
    <x v="5"/>
    <x v="1"/>
    <x v="10"/>
    <x v="0"/>
    <x v="0"/>
    <x v="10"/>
    <x v="3"/>
  </r>
  <r>
    <x v="0"/>
    <x v="2"/>
    <x v="1"/>
    <x v="2"/>
    <x v="0"/>
    <x v="2"/>
    <x v="6"/>
    <x v="1"/>
    <x v="11"/>
    <x v="0"/>
    <x v="0"/>
    <x v="11"/>
    <x v="3"/>
  </r>
  <r>
    <x v="0"/>
    <x v="2"/>
    <x v="1"/>
    <x v="5"/>
    <x v="0"/>
    <x v="2"/>
    <x v="3"/>
    <x v="1"/>
    <x v="12"/>
    <x v="0"/>
    <x v="0"/>
    <x v="12"/>
    <x v="3"/>
  </r>
  <r>
    <x v="0"/>
    <x v="2"/>
    <x v="3"/>
    <x v="6"/>
    <x v="0"/>
    <x v="2"/>
    <x v="7"/>
    <x v="1"/>
    <x v="13"/>
    <x v="0"/>
    <x v="0"/>
    <x v="13"/>
    <x v="3"/>
  </r>
  <r>
    <x v="0"/>
    <x v="2"/>
    <x v="4"/>
    <x v="7"/>
    <x v="0"/>
    <x v="2"/>
    <x v="8"/>
    <x v="1"/>
    <x v="14"/>
    <x v="0"/>
    <x v="0"/>
    <x v="14"/>
    <x v="3"/>
  </r>
  <r>
    <x v="0"/>
    <x v="3"/>
    <x v="0"/>
    <x v="8"/>
    <x v="0"/>
    <x v="3"/>
    <x v="9"/>
    <x v="0"/>
    <x v="15"/>
    <x v="0"/>
    <x v="0"/>
    <x v="15"/>
    <x v="2"/>
  </r>
  <r>
    <x v="0"/>
    <x v="3"/>
    <x v="0"/>
    <x v="8"/>
    <x v="0"/>
    <x v="3"/>
    <x v="10"/>
    <x v="0"/>
    <x v="16"/>
    <x v="0"/>
    <x v="0"/>
    <x v="16"/>
    <x v="0"/>
  </r>
  <r>
    <x v="0"/>
    <x v="3"/>
    <x v="0"/>
    <x v="9"/>
    <x v="0"/>
    <x v="4"/>
    <x v="11"/>
    <x v="0"/>
    <x v="17"/>
    <x v="0"/>
    <x v="0"/>
    <x v="17"/>
    <x v="4"/>
  </r>
  <r>
    <x v="0"/>
    <x v="4"/>
    <x v="2"/>
    <x v="4"/>
    <x v="0"/>
    <x v="5"/>
    <x v="12"/>
    <x v="0"/>
    <x v="18"/>
    <x v="0"/>
    <x v="0"/>
    <x v="18"/>
    <x v="1"/>
  </r>
  <r>
    <x v="0"/>
    <x v="4"/>
    <x v="2"/>
    <x v="3"/>
    <x v="0"/>
    <x v="6"/>
    <x v="13"/>
    <x v="1"/>
    <x v="19"/>
    <x v="0"/>
    <x v="0"/>
    <x v="19"/>
    <x v="0"/>
  </r>
  <r>
    <x v="0"/>
    <x v="5"/>
    <x v="5"/>
    <x v="10"/>
    <x v="0"/>
    <x v="7"/>
    <x v="14"/>
    <x v="0"/>
    <x v="20"/>
    <x v="0"/>
    <x v="0"/>
    <x v="20"/>
    <x v="0"/>
  </r>
  <r>
    <x v="0"/>
    <x v="6"/>
    <x v="1"/>
    <x v="2"/>
    <x v="0"/>
    <x v="8"/>
    <x v="15"/>
    <x v="0"/>
    <x v="21"/>
    <x v="0"/>
    <x v="0"/>
    <x v="21"/>
    <x v="3"/>
  </r>
  <r>
    <x v="0"/>
    <x v="6"/>
    <x v="1"/>
    <x v="2"/>
    <x v="0"/>
    <x v="8"/>
    <x v="15"/>
    <x v="0"/>
    <x v="22"/>
    <x v="0"/>
    <x v="0"/>
    <x v="22"/>
    <x v="3"/>
  </r>
  <r>
    <x v="0"/>
    <x v="6"/>
    <x v="1"/>
    <x v="2"/>
    <x v="0"/>
    <x v="8"/>
    <x v="16"/>
    <x v="0"/>
    <x v="23"/>
    <x v="0"/>
    <x v="0"/>
    <x v="23"/>
    <x v="0"/>
  </r>
  <r>
    <x v="0"/>
    <x v="6"/>
    <x v="1"/>
    <x v="2"/>
    <x v="0"/>
    <x v="8"/>
    <x v="17"/>
    <x v="0"/>
    <x v="24"/>
    <x v="0"/>
    <x v="0"/>
    <x v="24"/>
    <x v="2"/>
  </r>
  <r>
    <x v="0"/>
    <x v="6"/>
    <x v="1"/>
    <x v="2"/>
    <x v="0"/>
    <x v="8"/>
    <x v="16"/>
    <x v="0"/>
    <x v="25"/>
    <x v="0"/>
    <x v="0"/>
    <x v="25"/>
    <x v="0"/>
  </r>
  <r>
    <x v="0"/>
    <x v="6"/>
    <x v="1"/>
    <x v="2"/>
    <x v="0"/>
    <x v="8"/>
    <x v="15"/>
    <x v="0"/>
    <x v="26"/>
    <x v="0"/>
    <x v="0"/>
    <x v="26"/>
    <x v="3"/>
  </r>
  <r>
    <x v="0"/>
    <x v="6"/>
    <x v="1"/>
    <x v="2"/>
    <x v="0"/>
    <x v="8"/>
    <x v="18"/>
    <x v="0"/>
    <x v="27"/>
    <x v="0"/>
    <x v="0"/>
    <x v="27"/>
    <x v="5"/>
  </r>
  <r>
    <x v="0"/>
    <x v="6"/>
    <x v="1"/>
    <x v="1"/>
    <x v="0"/>
    <x v="9"/>
    <x v="19"/>
    <x v="2"/>
    <x v="28"/>
    <x v="0"/>
    <x v="0"/>
    <x v="28"/>
    <x v="5"/>
  </r>
  <r>
    <x v="0"/>
    <x v="7"/>
    <x v="1"/>
    <x v="1"/>
    <x v="0"/>
    <x v="10"/>
    <x v="20"/>
    <x v="2"/>
    <x v="29"/>
    <x v="0"/>
    <x v="0"/>
    <x v="29"/>
    <x v="0"/>
  </r>
  <r>
    <x v="0"/>
    <x v="7"/>
    <x v="2"/>
    <x v="3"/>
    <x v="0"/>
    <x v="11"/>
    <x v="21"/>
    <x v="1"/>
    <x v="30"/>
    <x v="0"/>
    <x v="0"/>
    <x v="30"/>
    <x v="1"/>
  </r>
  <r>
    <x v="0"/>
    <x v="7"/>
    <x v="1"/>
    <x v="1"/>
    <x v="0"/>
    <x v="12"/>
    <x v="22"/>
    <x v="1"/>
    <x v="31"/>
    <x v="0"/>
    <x v="0"/>
    <x v="31"/>
    <x v="1"/>
  </r>
  <r>
    <x v="0"/>
    <x v="7"/>
    <x v="1"/>
    <x v="2"/>
    <x v="0"/>
    <x v="12"/>
    <x v="22"/>
    <x v="1"/>
    <x v="32"/>
    <x v="0"/>
    <x v="0"/>
    <x v="32"/>
    <x v="1"/>
  </r>
  <r>
    <x v="0"/>
    <x v="7"/>
    <x v="1"/>
    <x v="5"/>
    <x v="0"/>
    <x v="12"/>
    <x v="22"/>
    <x v="1"/>
    <x v="33"/>
    <x v="0"/>
    <x v="0"/>
    <x v="3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5">
  <r>
    <x v="0"/>
    <x v="0"/>
    <x v="0"/>
    <x v="0"/>
    <x v="0"/>
    <x v="0"/>
    <x v="0"/>
    <x v="0"/>
    <x v="0"/>
    <x v="0"/>
    <x v="0"/>
    <x v="0"/>
  </r>
  <r>
    <x v="0"/>
    <x v="0"/>
    <x v="1"/>
    <x v="1"/>
    <x v="0"/>
    <x v="1"/>
    <x v="1"/>
    <x v="0"/>
    <x v="1"/>
    <x v="0"/>
    <x v="0"/>
    <x v="1"/>
  </r>
  <r>
    <x v="0"/>
    <x v="0"/>
    <x v="2"/>
    <x v="2"/>
    <x v="0"/>
    <x v="2"/>
    <x v="2"/>
    <x v="0"/>
    <x v="2"/>
    <x v="0"/>
    <x v="0"/>
    <x v="2"/>
  </r>
  <r>
    <x v="0"/>
    <x v="0"/>
    <x v="3"/>
    <x v="3"/>
    <x v="0"/>
    <x v="3"/>
    <x v="3"/>
    <x v="0"/>
    <x v="3"/>
    <x v="0"/>
    <x v="0"/>
    <x v="3"/>
  </r>
  <r>
    <x v="0"/>
    <x v="0"/>
    <x v="4"/>
    <x v="4"/>
    <x v="0"/>
    <x v="4"/>
    <x v="2"/>
    <x v="0"/>
    <x v="4"/>
    <x v="0"/>
    <x v="0"/>
    <x v="4"/>
  </r>
  <r>
    <x v="0"/>
    <x v="0"/>
    <x v="5"/>
    <x v="5"/>
    <x v="0"/>
    <x v="5"/>
    <x v="2"/>
    <x v="0"/>
    <x v="5"/>
    <x v="0"/>
    <x v="0"/>
    <x v="5"/>
  </r>
  <r>
    <x v="0"/>
    <x v="0"/>
    <x v="6"/>
    <x v="6"/>
    <x v="0"/>
    <x v="6"/>
    <x v="2"/>
    <x v="0"/>
    <x v="6"/>
    <x v="0"/>
    <x v="0"/>
    <x v="6"/>
  </r>
  <r>
    <x v="0"/>
    <x v="0"/>
    <x v="7"/>
    <x v="7"/>
    <x v="0"/>
    <x v="7"/>
    <x v="2"/>
    <x v="0"/>
    <x v="7"/>
    <x v="0"/>
    <x v="0"/>
    <x v="7"/>
  </r>
  <r>
    <x v="0"/>
    <x v="0"/>
    <x v="8"/>
    <x v="8"/>
    <x v="0"/>
    <x v="8"/>
    <x v="4"/>
    <x v="0"/>
    <x v="8"/>
    <x v="0"/>
    <x v="0"/>
    <x v="8"/>
  </r>
  <r>
    <x v="0"/>
    <x v="0"/>
    <x v="9"/>
    <x v="9"/>
    <x v="0"/>
    <x v="9"/>
    <x v="2"/>
    <x v="0"/>
    <x v="9"/>
    <x v="0"/>
    <x v="0"/>
    <x v="9"/>
  </r>
  <r>
    <x v="0"/>
    <x v="0"/>
    <x v="10"/>
    <x v="10"/>
    <x v="0"/>
    <x v="10"/>
    <x v="2"/>
    <x v="0"/>
    <x v="10"/>
    <x v="0"/>
    <x v="0"/>
    <x v="10"/>
  </r>
  <r>
    <x v="0"/>
    <x v="0"/>
    <x v="11"/>
    <x v="11"/>
    <x v="1"/>
    <x v="11"/>
    <x v="2"/>
    <x v="0"/>
    <x v="11"/>
    <x v="0"/>
    <x v="1"/>
    <x v="11"/>
  </r>
  <r>
    <x v="0"/>
    <x v="0"/>
    <x v="12"/>
    <x v="12"/>
    <x v="0"/>
    <x v="0"/>
    <x v="2"/>
    <x v="0"/>
    <x v="12"/>
    <x v="0"/>
    <x v="0"/>
    <x v="12"/>
  </r>
  <r>
    <x v="0"/>
    <x v="0"/>
    <x v="13"/>
    <x v="13"/>
    <x v="0"/>
    <x v="12"/>
    <x v="5"/>
    <x v="0"/>
    <x v="13"/>
    <x v="0"/>
    <x v="0"/>
    <x v="13"/>
  </r>
  <r>
    <x v="0"/>
    <x v="0"/>
    <x v="14"/>
    <x v="14"/>
    <x v="0"/>
    <x v="13"/>
    <x v="2"/>
    <x v="0"/>
    <x v="14"/>
    <x v="0"/>
    <x v="0"/>
    <x v="14"/>
  </r>
  <r>
    <x v="0"/>
    <x v="0"/>
    <x v="15"/>
    <x v="15"/>
    <x v="0"/>
    <x v="14"/>
    <x v="2"/>
    <x v="0"/>
    <x v="15"/>
    <x v="0"/>
    <x v="0"/>
    <x v="15"/>
  </r>
  <r>
    <x v="0"/>
    <x v="0"/>
    <x v="16"/>
    <x v="16"/>
    <x v="1"/>
    <x v="15"/>
    <x v="2"/>
    <x v="0"/>
    <x v="16"/>
    <x v="0"/>
    <x v="1"/>
    <x v="16"/>
  </r>
  <r>
    <x v="0"/>
    <x v="0"/>
    <x v="16"/>
    <x v="17"/>
    <x v="0"/>
    <x v="16"/>
    <x v="2"/>
    <x v="0"/>
    <x v="17"/>
    <x v="0"/>
    <x v="0"/>
    <x v="17"/>
  </r>
  <r>
    <x v="0"/>
    <x v="0"/>
    <x v="16"/>
    <x v="18"/>
    <x v="0"/>
    <x v="17"/>
    <x v="2"/>
    <x v="0"/>
    <x v="18"/>
    <x v="0"/>
    <x v="0"/>
    <x v="18"/>
  </r>
  <r>
    <x v="0"/>
    <x v="0"/>
    <x v="17"/>
    <x v="19"/>
    <x v="0"/>
    <x v="18"/>
    <x v="2"/>
    <x v="0"/>
    <x v="19"/>
    <x v="0"/>
    <x v="0"/>
    <x v="19"/>
  </r>
  <r>
    <x v="0"/>
    <x v="0"/>
    <x v="18"/>
    <x v="20"/>
    <x v="1"/>
    <x v="9"/>
    <x v="2"/>
    <x v="0"/>
    <x v="20"/>
    <x v="0"/>
    <x v="1"/>
    <x v="9"/>
  </r>
  <r>
    <x v="0"/>
    <x v="0"/>
    <x v="19"/>
    <x v="21"/>
    <x v="1"/>
    <x v="19"/>
    <x v="2"/>
    <x v="0"/>
    <x v="21"/>
    <x v="0"/>
    <x v="1"/>
    <x v="20"/>
  </r>
  <r>
    <x v="0"/>
    <x v="0"/>
    <x v="20"/>
    <x v="22"/>
    <x v="0"/>
    <x v="20"/>
    <x v="2"/>
    <x v="0"/>
    <x v="22"/>
    <x v="0"/>
    <x v="0"/>
    <x v="21"/>
  </r>
  <r>
    <x v="0"/>
    <x v="1"/>
    <x v="1"/>
    <x v="1"/>
    <x v="0"/>
    <x v="21"/>
    <x v="2"/>
    <x v="0"/>
    <x v="23"/>
    <x v="0"/>
    <x v="0"/>
    <x v="22"/>
  </r>
  <r>
    <x v="0"/>
    <x v="1"/>
    <x v="4"/>
    <x v="4"/>
    <x v="2"/>
    <x v="22"/>
    <x v="6"/>
    <x v="0"/>
    <x v="24"/>
    <x v="0"/>
    <x v="0"/>
    <x v="23"/>
  </r>
  <r>
    <x v="0"/>
    <x v="1"/>
    <x v="7"/>
    <x v="7"/>
    <x v="0"/>
    <x v="23"/>
    <x v="2"/>
    <x v="0"/>
    <x v="25"/>
    <x v="0"/>
    <x v="0"/>
    <x v="24"/>
  </r>
  <r>
    <x v="0"/>
    <x v="1"/>
    <x v="12"/>
    <x v="12"/>
    <x v="0"/>
    <x v="24"/>
    <x v="2"/>
    <x v="0"/>
    <x v="26"/>
    <x v="0"/>
    <x v="0"/>
    <x v="25"/>
  </r>
  <r>
    <x v="0"/>
    <x v="1"/>
    <x v="12"/>
    <x v="23"/>
    <x v="0"/>
    <x v="25"/>
    <x v="2"/>
    <x v="0"/>
    <x v="27"/>
    <x v="0"/>
    <x v="0"/>
    <x v="26"/>
  </r>
  <r>
    <x v="0"/>
    <x v="1"/>
    <x v="13"/>
    <x v="13"/>
    <x v="0"/>
    <x v="26"/>
    <x v="2"/>
    <x v="0"/>
    <x v="28"/>
    <x v="0"/>
    <x v="0"/>
    <x v="27"/>
  </r>
  <r>
    <x v="0"/>
    <x v="1"/>
    <x v="14"/>
    <x v="14"/>
    <x v="0"/>
    <x v="27"/>
    <x v="2"/>
    <x v="0"/>
    <x v="29"/>
    <x v="0"/>
    <x v="0"/>
    <x v="28"/>
  </r>
  <r>
    <x v="0"/>
    <x v="1"/>
    <x v="19"/>
    <x v="21"/>
    <x v="0"/>
    <x v="28"/>
    <x v="2"/>
    <x v="0"/>
    <x v="30"/>
    <x v="0"/>
    <x v="0"/>
    <x v="29"/>
  </r>
  <r>
    <x v="0"/>
    <x v="1"/>
    <x v="21"/>
    <x v="24"/>
    <x v="2"/>
    <x v="22"/>
    <x v="7"/>
    <x v="0"/>
    <x v="31"/>
    <x v="0"/>
    <x v="0"/>
    <x v="30"/>
  </r>
  <r>
    <x v="0"/>
    <x v="2"/>
    <x v="0"/>
    <x v="0"/>
    <x v="0"/>
    <x v="29"/>
    <x v="2"/>
    <x v="0"/>
    <x v="32"/>
    <x v="0"/>
    <x v="0"/>
    <x v="31"/>
  </r>
  <r>
    <x v="0"/>
    <x v="2"/>
    <x v="1"/>
    <x v="1"/>
    <x v="0"/>
    <x v="30"/>
    <x v="2"/>
    <x v="0"/>
    <x v="33"/>
    <x v="0"/>
    <x v="0"/>
    <x v="32"/>
  </r>
  <r>
    <x v="0"/>
    <x v="2"/>
    <x v="2"/>
    <x v="2"/>
    <x v="0"/>
    <x v="31"/>
    <x v="2"/>
    <x v="0"/>
    <x v="34"/>
    <x v="0"/>
    <x v="0"/>
    <x v="33"/>
  </r>
  <r>
    <x v="0"/>
    <x v="2"/>
    <x v="4"/>
    <x v="4"/>
    <x v="0"/>
    <x v="32"/>
    <x v="8"/>
    <x v="0"/>
    <x v="35"/>
    <x v="0"/>
    <x v="0"/>
    <x v="34"/>
  </r>
  <r>
    <x v="0"/>
    <x v="2"/>
    <x v="5"/>
    <x v="5"/>
    <x v="0"/>
    <x v="33"/>
    <x v="2"/>
    <x v="0"/>
    <x v="36"/>
    <x v="0"/>
    <x v="0"/>
    <x v="35"/>
  </r>
  <r>
    <x v="0"/>
    <x v="2"/>
    <x v="6"/>
    <x v="6"/>
    <x v="0"/>
    <x v="34"/>
    <x v="9"/>
    <x v="0"/>
    <x v="37"/>
    <x v="0"/>
    <x v="0"/>
    <x v="36"/>
  </r>
  <r>
    <x v="0"/>
    <x v="2"/>
    <x v="7"/>
    <x v="7"/>
    <x v="0"/>
    <x v="35"/>
    <x v="2"/>
    <x v="0"/>
    <x v="38"/>
    <x v="0"/>
    <x v="0"/>
    <x v="37"/>
  </r>
  <r>
    <x v="0"/>
    <x v="2"/>
    <x v="8"/>
    <x v="8"/>
    <x v="0"/>
    <x v="36"/>
    <x v="2"/>
    <x v="0"/>
    <x v="39"/>
    <x v="0"/>
    <x v="0"/>
    <x v="38"/>
  </r>
  <r>
    <x v="0"/>
    <x v="2"/>
    <x v="10"/>
    <x v="10"/>
    <x v="0"/>
    <x v="37"/>
    <x v="2"/>
    <x v="0"/>
    <x v="40"/>
    <x v="0"/>
    <x v="0"/>
    <x v="39"/>
  </r>
  <r>
    <x v="0"/>
    <x v="2"/>
    <x v="15"/>
    <x v="15"/>
    <x v="0"/>
    <x v="38"/>
    <x v="2"/>
    <x v="0"/>
    <x v="41"/>
    <x v="0"/>
    <x v="0"/>
    <x v="40"/>
  </r>
  <r>
    <x v="0"/>
    <x v="2"/>
    <x v="20"/>
    <x v="22"/>
    <x v="2"/>
    <x v="22"/>
    <x v="10"/>
    <x v="0"/>
    <x v="42"/>
    <x v="0"/>
    <x v="0"/>
    <x v="41"/>
  </r>
  <r>
    <x v="0"/>
    <x v="3"/>
    <x v="0"/>
    <x v="0"/>
    <x v="0"/>
    <x v="39"/>
    <x v="2"/>
    <x v="0"/>
    <x v="43"/>
    <x v="0"/>
    <x v="0"/>
    <x v="42"/>
  </r>
  <r>
    <x v="0"/>
    <x v="3"/>
    <x v="1"/>
    <x v="1"/>
    <x v="0"/>
    <x v="40"/>
    <x v="2"/>
    <x v="0"/>
    <x v="44"/>
    <x v="0"/>
    <x v="0"/>
    <x v="43"/>
  </r>
  <r>
    <x v="0"/>
    <x v="3"/>
    <x v="2"/>
    <x v="2"/>
    <x v="0"/>
    <x v="41"/>
    <x v="2"/>
    <x v="0"/>
    <x v="45"/>
    <x v="0"/>
    <x v="0"/>
    <x v="44"/>
  </r>
  <r>
    <x v="0"/>
    <x v="3"/>
    <x v="3"/>
    <x v="3"/>
    <x v="0"/>
    <x v="42"/>
    <x v="2"/>
    <x v="0"/>
    <x v="46"/>
    <x v="0"/>
    <x v="0"/>
    <x v="45"/>
  </r>
  <r>
    <x v="0"/>
    <x v="3"/>
    <x v="4"/>
    <x v="4"/>
    <x v="0"/>
    <x v="43"/>
    <x v="2"/>
    <x v="0"/>
    <x v="47"/>
    <x v="0"/>
    <x v="0"/>
    <x v="46"/>
  </r>
  <r>
    <x v="0"/>
    <x v="3"/>
    <x v="5"/>
    <x v="5"/>
    <x v="0"/>
    <x v="44"/>
    <x v="2"/>
    <x v="0"/>
    <x v="48"/>
    <x v="0"/>
    <x v="0"/>
    <x v="47"/>
  </r>
  <r>
    <x v="0"/>
    <x v="3"/>
    <x v="6"/>
    <x v="6"/>
    <x v="0"/>
    <x v="45"/>
    <x v="11"/>
    <x v="0"/>
    <x v="49"/>
    <x v="0"/>
    <x v="0"/>
    <x v="48"/>
  </r>
  <r>
    <x v="0"/>
    <x v="3"/>
    <x v="7"/>
    <x v="7"/>
    <x v="0"/>
    <x v="46"/>
    <x v="2"/>
    <x v="0"/>
    <x v="50"/>
    <x v="0"/>
    <x v="0"/>
    <x v="49"/>
  </r>
  <r>
    <x v="0"/>
    <x v="3"/>
    <x v="8"/>
    <x v="8"/>
    <x v="0"/>
    <x v="47"/>
    <x v="12"/>
    <x v="0"/>
    <x v="51"/>
    <x v="0"/>
    <x v="0"/>
    <x v="50"/>
  </r>
  <r>
    <x v="0"/>
    <x v="3"/>
    <x v="11"/>
    <x v="25"/>
    <x v="2"/>
    <x v="22"/>
    <x v="2"/>
    <x v="0"/>
    <x v="52"/>
    <x v="0"/>
    <x v="2"/>
    <x v="51"/>
  </r>
  <r>
    <x v="0"/>
    <x v="3"/>
    <x v="9"/>
    <x v="9"/>
    <x v="0"/>
    <x v="48"/>
    <x v="2"/>
    <x v="0"/>
    <x v="53"/>
    <x v="0"/>
    <x v="0"/>
    <x v="52"/>
  </r>
  <r>
    <x v="0"/>
    <x v="3"/>
    <x v="10"/>
    <x v="10"/>
    <x v="0"/>
    <x v="49"/>
    <x v="2"/>
    <x v="0"/>
    <x v="54"/>
    <x v="0"/>
    <x v="0"/>
    <x v="53"/>
  </r>
  <r>
    <x v="0"/>
    <x v="3"/>
    <x v="11"/>
    <x v="11"/>
    <x v="0"/>
    <x v="50"/>
    <x v="2"/>
    <x v="0"/>
    <x v="55"/>
    <x v="0"/>
    <x v="0"/>
    <x v="54"/>
  </r>
  <r>
    <x v="0"/>
    <x v="3"/>
    <x v="12"/>
    <x v="12"/>
    <x v="0"/>
    <x v="51"/>
    <x v="2"/>
    <x v="0"/>
    <x v="56"/>
    <x v="0"/>
    <x v="0"/>
    <x v="55"/>
  </r>
  <r>
    <x v="0"/>
    <x v="3"/>
    <x v="13"/>
    <x v="13"/>
    <x v="0"/>
    <x v="52"/>
    <x v="2"/>
    <x v="0"/>
    <x v="57"/>
    <x v="0"/>
    <x v="0"/>
    <x v="56"/>
  </r>
  <r>
    <x v="0"/>
    <x v="3"/>
    <x v="16"/>
    <x v="18"/>
    <x v="0"/>
    <x v="53"/>
    <x v="2"/>
    <x v="0"/>
    <x v="58"/>
    <x v="0"/>
    <x v="0"/>
    <x v="57"/>
  </r>
  <r>
    <x v="0"/>
    <x v="3"/>
    <x v="18"/>
    <x v="20"/>
    <x v="0"/>
    <x v="54"/>
    <x v="2"/>
    <x v="0"/>
    <x v="59"/>
    <x v="0"/>
    <x v="0"/>
    <x v="58"/>
  </r>
  <r>
    <x v="0"/>
    <x v="3"/>
    <x v="19"/>
    <x v="21"/>
    <x v="0"/>
    <x v="55"/>
    <x v="2"/>
    <x v="0"/>
    <x v="60"/>
    <x v="0"/>
    <x v="0"/>
    <x v="59"/>
  </r>
  <r>
    <x v="0"/>
    <x v="3"/>
    <x v="22"/>
    <x v="26"/>
    <x v="0"/>
    <x v="56"/>
    <x v="2"/>
    <x v="0"/>
    <x v="61"/>
    <x v="0"/>
    <x v="0"/>
    <x v="60"/>
  </r>
  <r>
    <x v="0"/>
    <x v="3"/>
    <x v="20"/>
    <x v="22"/>
    <x v="0"/>
    <x v="57"/>
    <x v="13"/>
    <x v="0"/>
    <x v="62"/>
    <x v="0"/>
    <x v="0"/>
    <x v="61"/>
  </r>
  <r>
    <x v="0"/>
    <x v="3"/>
    <x v="21"/>
    <x v="24"/>
    <x v="0"/>
    <x v="58"/>
    <x v="2"/>
    <x v="0"/>
    <x v="63"/>
    <x v="0"/>
    <x v="0"/>
    <x v="62"/>
  </r>
  <r>
    <x v="0"/>
    <x v="3"/>
    <x v="23"/>
    <x v="27"/>
    <x v="0"/>
    <x v="59"/>
    <x v="2"/>
    <x v="0"/>
    <x v="64"/>
    <x v="0"/>
    <x v="0"/>
    <x v="63"/>
  </r>
  <r>
    <x v="0"/>
    <x v="4"/>
    <x v="0"/>
    <x v="0"/>
    <x v="0"/>
    <x v="60"/>
    <x v="14"/>
    <x v="0"/>
    <x v="65"/>
    <x v="0"/>
    <x v="0"/>
    <x v="64"/>
  </r>
  <r>
    <x v="0"/>
    <x v="4"/>
    <x v="2"/>
    <x v="2"/>
    <x v="0"/>
    <x v="61"/>
    <x v="2"/>
    <x v="0"/>
    <x v="66"/>
    <x v="0"/>
    <x v="0"/>
    <x v="65"/>
  </r>
  <r>
    <x v="0"/>
    <x v="4"/>
    <x v="4"/>
    <x v="4"/>
    <x v="0"/>
    <x v="62"/>
    <x v="2"/>
    <x v="0"/>
    <x v="67"/>
    <x v="0"/>
    <x v="0"/>
    <x v="66"/>
  </r>
  <r>
    <x v="0"/>
    <x v="4"/>
    <x v="5"/>
    <x v="5"/>
    <x v="0"/>
    <x v="63"/>
    <x v="2"/>
    <x v="0"/>
    <x v="68"/>
    <x v="0"/>
    <x v="0"/>
    <x v="67"/>
  </r>
  <r>
    <x v="0"/>
    <x v="4"/>
    <x v="6"/>
    <x v="6"/>
    <x v="0"/>
    <x v="64"/>
    <x v="15"/>
    <x v="0"/>
    <x v="69"/>
    <x v="0"/>
    <x v="0"/>
    <x v="68"/>
  </r>
  <r>
    <x v="0"/>
    <x v="4"/>
    <x v="7"/>
    <x v="7"/>
    <x v="0"/>
    <x v="65"/>
    <x v="2"/>
    <x v="0"/>
    <x v="70"/>
    <x v="0"/>
    <x v="0"/>
    <x v="69"/>
  </r>
  <r>
    <x v="0"/>
    <x v="4"/>
    <x v="8"/>
    <x v="8"/>
    <x v="0"/>
    <x v="66"/>
    <x v="2"/>
    <x v="0"/>
    <x v="71"/>
    <x v="0"/>
    <x v="0"/>
    <x v="70"/>
  </r>
  <r>
    <x v="0"/>
    <x v="4"/>
    <x v="11"/>
    <x v="11"/>
    <x v="0"/>
    <x v="67"/>
    <x v="2"/>
    <x v="0"/>
    <x v="72"/>
    <x v="0"/>
    <x v="0"/>
    <x v="71"/>
  </r>
  <r>
    <x v="0"/>
    <x v="4"/>
    <x v="12"/>
    <x v="12"/>
    <x v="0"/>
    <x v="68"/>
    <x v="2"/>
    <x v="0"/>
    <x v="73"/>
    <x v="0"/>
    <x v="0"/>
    <x v="72"/>
  </r>
  <r>
    <x v="0"/>
    <x v="4"/>
    <x v="23"/>
    <x v="27"/>
    <x v="0"/>
    <x v="69"/>
    <x v="2"/>
    <x v="0"/>
    <x v="74"/>
    <x v="0"/>
    <x v="0"/>
    <x v="73"/>
  </r>
  <r>
    <x v="0"/>
    <x v="5"/>
    <x v="0"/>
    <x v="0"/>
    <x v="0"/>
    <x v="70"/>
    <x v="16"/>
    <x v="0"/>
    <x v="75"/>
    <x v="0"/>
    <x v="0"/>
    <x v="74"/>
  </r>
  <r>
    <x v="0"/>
    <x v="5"/>
    <x v="1"/>
    <x v="1"/>
    <x v="0"/>
    <x v="71"/>
    <x v="17"/>
    <x v="0"/>
    <x v="76"/>
    <x v="0"/>
    <x v="0"/>
    <x v="75"/>
  </r>
  <r>
    <x v="0"/>
    <x v="5"/>
    <x v="2"/>
    <x v="2"/>
    <x v="0"/>
    <x v="72"/>
    <x v="18"/>
    <x v="0"/>
    <x v="77"/>
    <x v="0"/>
    <x v="0"/>
    <x v="76"/>
  </r>
  <r>
    <x v="0"/>
    <x v="5"/>
    <x v="4"/>
    <x v="4"/>
    <x v="0"/>
    <x v="73"/>
    <x v="19"/>
    <x v="0"/>
    <x v="78"/>
    <x v="0"/>
    <x v="0"/>
    <x v="77"/>
  </r>
  <r>
    <x v="0"/>
    <x v="5"/>
    <x v="5"/>
    <x v="5"/>
    <x v="0"/>
    <x v="74"/>
    <x v="20"/>
    <x v="0"/>
    <x v="79"/>
    <x v="0"/>
    <x v="0"/>
    <x v="78"/>
  </r>
  <r>
    <x v="0"/>
    <x v="5"/>
    <x v="6"/>
    <x v="6"/>
    <x v="0"/>
    <x v="75"/>
    <x v="21"/>
    <x v="0"/>
    <x v="80"/>
    <x v="0"/>
    <x v="0"/>
    <x v="79"/>
  </r>
  <r>
    <x v="0"/>
    <x v="5"/>
    <x v="7"/>
    <x v="7"/>
    <x v="0"/>
    <x v="76"/>
    <x v="22"/>
    <x v="0"/>
    <x v="81"/>
    <x v="0"/>
    <x v="0"/>
    <x v="80"/>
  </r>
  <r>
    <x v="0"/>
    <x v="5"/>
    <x v="8"/>
    <x v="8"/>
    <x v="0"/>
    <x v="77"/>
    <x v="23"/>
    <x v="0"/>
    <x v="82"/>
    <x v="0"/>
    <x v="0"/>
    <x v="81"/>
  </r>
  <r>
    <x v="0"/>
    <x v="5"/>
    <x v="9"/>
    <x v="9"/>
    <x v="0"/>
    <x v="78"/>
    <x v="2"/>
    <x v="0"/>
    <x v="83"/>
    <x v="0"/>
    <x v="0"/>
    <x v="82"/>
  </r>
  <r>
    <x v="0"/>
    <x v="5"/>
    <x v="10"/>
    <x v="10"/>
    <x v="0"/>
    <x v="79"/>
    <x v="24"/>
    <x v="0"/>
    <x v="84"/>
    <x v="0"/>
    <x v="0"/>
    <x v="83"/>
  </r>
  <r>
    <x v="0"/>
    <x v="5"/>
    <x v="11"/>
    <x v="11"/>
    <x v="0"/>
    <x v="80"/>
    <x v="25"/>
    <x v="0"/>
    <x v="85"/>
    <x v="0"/>
    <x v="0"/>
    <x v="84"/>
  </r>
  <r>
    <x v="0"/>
    <x v="5"/>
    <x v="12"/>
    <x v="12"/>
    <x v="0"/>
    <x v="81"/>
    <x v="26"/>
    <x v="0"/>
    <x v="86"/>
    <x v="0"/>
    <x v="0"/>
    <x v="85"/>
  </r>
  <r>
    <x v="0"/>
    <x v="5"/>
    <x v="12"/>
    <x v="23"/>
    <x v="0"/>
    <x v="82"/>
    <x v="2"/>
    <x v="0"/>
    <x v="87"/>
    <x v="0"/>
    <x v="0"/>
    <x v="86"/>
  </r>
  <r>
    <x v="0"/>
    <x v="5"/>
    <x v="13"/>
    <x v="13"/>
    <x v="0"/>
    <x v="83"/>
    <x v="2"/>
    <x v="0"/>
    <x v="88"/>
    <x v="0"/>
    <x v="0"/>
    <x v="87"/>
  </r>
  <r>
    <x v="0"/>
    <x v="5"/>
    <x v="15"/>
    <x v="15"/>
    <x v="0"/>
    <x v="84"/>
    <x v="2"/>
    <x v="0"/>
    <x v="89"/>
    <x v="0"/>
    <x v="0"/>
    <x v="88"/>
  </r>
  <r>
    <x v="0"/>
    <x v="5"/>
    <x v="16"/>
    <x v="16"/>
    <x v="0"/>
    <x v="85"/>
    <x v="27"/>
    <x v="0"/>
    <x v="90"/>
    <x v="0"/>
    <x v="0"/>
    <x v="89"/>
  </r>
  <r>
    <x v="0"/>
    <x v="5"/>
    <x v="16"/>
    <x v="18"/>
    <x v="0"/>
    <x v="86"/>
    <x v="2"/>
    <x v="0"/>
    <x v="91"/>
    <x v="0"/>
    <x v="0"/>
    <x v="90"/>
  </r>
  <r>
    <x v="0"/>
    <x v="5"/>
    <x v="17"/>
    <x v="19"/>
    <x v="0"/>
    <x v="87"/>
    <x v="2"/>
    <x v="0"/>
    <x v="92"/>
    <x v="0"/>
    <x v="0"/>
    <x v="91"/>
  </r>
  <r>
    <x v="0"/>
    <x v="5"/>
    <x v="18"/>
    <x v="20"/>
    <x v="0"/>
    <x v="88"/>
    <x v="2"/>
    <x v="0"/>
    <x v="93"/>
    <x v="0"/>
    <x v="0"/>
    <x v="92"/>
  </r>
  <r>
    <x v="0"/>
    <x v="5"/>
    <x v="19"/>
    <x v="21"/>
    <x v="0"/>
    <x v="89"/>
    <x v="28"/>
    <x v="0"/>
    <x v="94"/>
    <x v="0"/>
    <x v="0"/>
    <x v="93"/>
  </r>
  <r>
    <x v="0"/>
    <x v="5"/>
    <x v="22"/>
    <x v="26"/>
    <x v="0"/>
    <x v="90"/>
    <x v="2"/>
    <x v="0"/>
    <x v="95"/>
    <x v="0"/>
    <x v="0"/>
    <x v="94"/>
  </r>
  <r>
    <x v="0"/>
    <x v="5"/>
    <x v="20"/>
    <x v="22"/>
    <x v="0"/>
    <x v="91"/>
    <x v="2"/>
    <x v="0"/>
    <x v="96"/>
    <x v="0"/>
    <x v="0"/>
    <x v="95"/>
  </r>
  <r>
    <x v="0"/>
    <x v="5"/>
    <x v="21"/>
    <x v="24"/>
    <x v="2"/>
    <x v="22"/>
    <x v="29"/>
    <x v="0"/>
    <x v="97"/>
    <x v="0"/>
    <x v="0"/>
    <x v="96"/>
  </r>
  <r>
    <x v="0"/>
    <x v="5"/>
    <x v="23"/>
    <x v="27"/>
    <x v="0"/>
    <x v="92"/>
    <x v="30"/>
    <x v="0"/>
    <x v="98"/>
    <x v="0"/>
    <x v="0"/>
    <x v="97"/>
  </r>
  <r>
    <x v="0"/>
    <x v="6"/>
    <x v="6"/>
    <x v="6"/>
    <x v="0"/>
    <x v="93"/>
    <x v="2"/>
    <x v="0"/>
    <x v="99"/>
    <x v="0"/>
    <x v="0"/>
    <x v="98"/>
  </r>
  <r>
    <x v="0"/>
    <x v="7"/>
    <x v="2"/>
    <x v="2"/>
    <x v="0"/>
    <x v="94"/>
    <x v="2"/>
    <x v="0"/>
    <x v="100"/>
    <x v="0"/>
    <x v="0"/>
    <x v="99"/>
  </r>
  <r>
    <x v="0"/>
    <x v="7"/>
    <x v="4"/>
    <x v="4"/>
    <x v="0"/>
    <x v="95"/>
    <x v="2"/>
    <x v="0"/>
    <x v="101"/>
    <x v="0"/>
    <x v="0"/>
    <x v="100"/>
  </r>
  <r>
    <x v="0"/>
    <x v="7"/>
    <x v="8"/>
    <x v="8"/>
    <x v="0"/>
    <x v="96"/>
    <x v="31"/>
    <x v="0"/>
    <x v="102"/>
    <x v="0"/>
    <x v="0"/>
    <x v="101"/>
  </r>
  <r>
    <x v="0"/>
    <x v="7"/>
    <x v="12"/>
    <x v="12"/>
    <x v="0"/>
    <x v="97"/>
    <x v="2"/>
    <x v="0"/>
    <x v="103"/>
    <x v="0"/>
    <x v="0"/>
    <x v="102"/>
  </r>
  <r>
    <x v="0"/>
    <x v="8"/>
    <x v="0"/>
    <x v="0"/>
    <x v="0"/>
    <x v="98"/>
    <x v="32"/>
    <x v="0"/>
    <x v="104"/>
    <x v="0"/>
    <x v="0"/>
    <x v="103"/>
  </r>
  <r>
    <x v="0"/>
    <x v="8"/>
    <x v="6"/>
    <x v="6"/>
    <x v="0"/>
    <x v="99"/>
    <x v="23"/>
    <x v="0"/>
    <x v="105"/>
    <x v="0"/>
    <x v="0"/>
    <x v="104"/>
  </r>
  <r>
    <x v="0"/>
    <x v="8"/>
    <x v="7"/>
    <x v="7"/>
    <x v="0"/>
    <x v="100"/>
    <x v="2"/>
    <x v="0"/>
    <x v="106"/>
    <x v="0"/>
    <x v="0"/>
    <x v="105"/>
  </r>
  <r>
    <x v="0"/>
    <x v="8"/>
    <x v="12"/>
    <x v="12"/>
    <x v="2"/>
    <x v="22"/>
    <x v="33"/>
    <x v="0"/>
    <x v="107"/>
    <x v="0"/>
    <x v="0"/>
    <x v="106"/>
  </r>
  <r>
    <x v="0"/>
    <x v="8"/>
    <x v="14"/>
    <x v="14"/>
    <x v="0"/>
    <x v="101"/>
    <x v="2"/>
    <x v="0"/>
    <x v="108"/>
    <x v="0"/>
    <x v="0"/>
    <x v="107"/>
  </r>
  <r>
    <x v="0"/>
    <x v="9"/>
    <x v="1"/>
    <x v="1"/>
    <x v="0"/>
    <x v="102"/>
    <x v="34"/>
    <x v="0"/>
    <x v="109"/>
    <x v="0"/>
    <x v="0"/>
    <x v="108"/>
  </r>
  <r>
    <x v="0"/>
    <x v="9"/>
    <x v="2"/>
    <x v="2"/>
    <x v="0"/>
    <x v="103"/>
    <x v="2"/>
    <x v="0"/>
    <x v="110"/>
    <x v="0"/>
    <x v="0"/>
    <x v="109"/>
  </r>
  <r>
    <x v="0"/>
    <x v="9"/>
    <x v="3"/>
    <x v="3"/>
    <x v="0"/>
    <x v="104"/>
    <x v="2"/>
    <x v="0"/>
    <x v="111"/>
    <x v="0"/>
    <x v="0"/>
    <x v="110"/>
  </r>
  <r>
    <x v="0"/>
    <x v="9"/>
    <x v="4"/>
    <x v="4"/>
    <x v="0"/>
    <x v="105"/>
    <x v="2"/>
    <x v="0"/>
    <x v="112"/>
    <x v="0"/>
    <x v="0"/>
    <x v="111"/>
  </r>
  <r>
    <x v="0"/>
    <x v="9"/>
    <x v="5"/>
    <x v="5"/>
    <x v="0"/>
    <x v="106"/>
    <x v="2"/>
    <x v="0"/>
    <x v="113"/>
    <x v="0"/>
    <x v="0"/>
    <x v="112"/>
  </r>
  <r>
    <x v="0"/>
    <x v="9"/>
    <x v="6"/>
    <x v="6"/>
    <x v="0"/>
    <x v="107"/>
    <x v="2"/>
    <x v="0"/>
    <x v="114"/>
    <x v="0"/>
    <x v="0"/>
    <x v="113"/>
  </r>
  <r>
    <x v="0"/>
    <x v="9"/>
    <x v="8"/>
    <x v="8"/>
    <x v="0"/>
    <x v="108"/>
    <x v="35"/>
    <x v="0"/>
    <x v="115"/>
    <x v="0"/>
    <x v="0"/>
    <x v="114"/>
  </r>
  <r>
    <x v="0"/>
    <x v="9"/>
    <x v="16"/>
    <x v="17"/>
    <x v="0"/>
    <x v="109"/>
    <x v="2"/>
    <x v="0"/>
    <x v="116"/>
    <x v="0"/>
    <x v="0"/>
    <x v="115"/>
  </r>
  <r>
    <x v="0"/>
    <x v="9"/>
    <x v="17"/>
    <x v="19"/>
    <x v="0"/>
    <x v="110"/>
    <x v="2"/>
    <x v="0"/>
    <x v="117"/>
    <x v="0"/>
    <x v="0"/>
    <x v="116"/>
  </r>
  <r>
    <x v="0"/>
    <x v="10"/>
    <x v="6"/>
    <x v="6"/>
    <x v="2"/>
    <x v="22"/>
    <x v="36"/>
    <x v="0"/>
    <x v="118"/>
    <x v="0"/>
    <x v="0"/>
    <x v="117"/>
  </r>
  <r>
    <x v="0"/>
    <x v="11"/>
    <x v="0"/>
    <x v="0"/>
    <x v="0"/>
    <x v="111"/>
    <x v="2"/>
    <x v="0"/>
    <x v="119"/>
    <x v="0"/>
    <x v="0"/>
    <x v="118"/>
  </r>
  <r>
    <x v="0"/>
    <x v="11"/>
    <x v="1"/>
    <x v="1"/>
    <x v="0"/>
    <x v="112"/>
    <x v="2"/>
    <x v="0"/>
    <x v="120"/>
    <x v="0"/>
    <x v="0"/>
    <x v="119"/>
  </r>
  <r>
    <x v="0"/>
    <x v="11"/>
    <x v="2"/>
    <x v="2"/>
    <x v="0"/>
    <x v="113"/>
    <x v="2"/>
    <x v="0"/>
    <x v="121"/>
    <x v="0"/>
    <x v="0"/>
    <x v="120"/>
  </r>
  <r>
    <x v="0"/>
    <x v="11"/>
    <x v="4"/>
    <x v="4"/>
    <x v="0"/>
    <x v="114"/>
    <x v="2"/>
    <x v="0"/>
    <x v="122"/>
    <x v="0"/>
    <x v="0"/>
    <x v="121"/>
  </r>
  <r>
    <x v="0"/>
    <x v="11"/>
    <x v="5"/>
    <x v="5"/>
    <x v="0"/>
    <x v="115"/>
    <x v="2"/>
    <x v="0"/>
    <x v="123"/>
    <x v="0"/>
    <x v="0"/>
    <x v="122"/>
  </r>
  <r>
    <x v="0"/>
    <x v="11"/>
    <x v="6"/>
    <x v="6"/>
    <x v="0"/>
    <x v="116"/>
    <x v="37"/>
    <x v="0"/>
    <x v="124"/>
    <x v="0"/>
    <x v="0"/>
    <x v="123"/>
  </r>
  <r>
    <x v="0"/>
    <x v="11"/>
    <x v="6"/>
    <x v="28"/>
    <x v="0"/>
    <x v="117"/>
    <x v="2"/>
    <x v="0"/>
    <x v="125"/>
    <x v="0"/>
    <x v="0"/>
    <x v="124"/>
  </r>
  <r>
    <x v="0"/>
    <x v="11"/>
    <x v="7"/>
    <x v="7"/>
    <x v="0"/>
    <x v="118"/>
    <x v="2"/>
    <x v="0"/>
    <x v="126"/>
    <x v="0"/>
    <x v="0"/>
    <x v="125"/>
  </r>
  <r>
    <x v="0"/>
    <x v="11"/>
    <x v="8"/>
    <x v="8"/>
    <x v="0"/>
    <x v="114"/>
    <x v="2"/>
    <x v="0"/>
    <x v="122"/>
    <x v="0"/>
    <x v="0"/>
    <x v="121"/>
  </r>
  <r>
    <x v="0"/>
    <x v="11"/>
    <x v="9"/>
    <x v="9"/>
    <x v="0"/>
    <x v="119"/>
    <x v="2"/>
    <x v="0"/>
    <x v="127"/>
    <x v="0"/>
    <x v="0"/>
    <x v="126"/>
  </r>
  <r>
    <x v="0"/>
    <x v="11"/>
    <x v="10"/>
    <x v="10"/>
    <x v="0"/>
    <x v="120"/>
    <x v="2"/>
    <x v="0"/>
    <x v="128"/>
    <x v="0"/>
    <x v="0"/>
    <x v="127"/>
  </r>
  <r>
    <x v="0"/>
    <x v="11"/>
    <x v="11"/>
    <x v="11"/>
    <x v="0"/>
    <x v="121"/>
    <x v="2"/>
    <x v="0"/>
    <x v="129"/>
    <x v="0"/>
    <x v="0"/>
    <x v="128"/>
  </r>
  <r>
    <x v="0"/>
    <x v="11"/>
    <x v="12"/>
    <x v="12"/>
    <x v="0"/>
    <x v="122"/>
    <x v="38"/>
    <x v="0"/>
    <x v="130"/>
    <x v="0"/>
    <x v="0"/>
    <x v="129"/>
  </r>
  <r>
    <x v="0"/>
    <x v="11"/>
    <x v="13"/>
    <x v="13"/>
    <x v="0"/>
    <x v="123"/>
    <x v="2"/>
    <x v="0"/>
    <x v="131"/>
    <x v="0"/>
    <x v="0"/>
    <x v="130"/>
  </r>
  <r>
    <x v="0"/>
    <x v="11"/>
    <x v="16"/>
    <x v="16"/>
    <x v="0"/>
    <x v="107"/>
    <x v="2"/>
    <x v="0"/>
    <x v="114"/>
    <x v="0"/>
    <x v="0"/>
    <x v="113"/>
  </r>
  <r>
    <x v="0"/>
    <x v="11"/>
    <x v="19"/>
    <x v="21"/>
    <x v="0"/>
    <x v="124"/>
    <x v="2"/>
    <x v="0"/>
    <x v="132"/>
    <x v="0"/>
    <x v="0"/>
    <x v="131"/>
  </r>
  <r>
    <x v="0"/>
    <x v="11"/>
    <x v="22"/>
    <x v="26"/>
    <x v="0"/>
    <x v="113"/>
    <x v="2"/>
    <x v="0"/>
    <x v="121"/>
    <x v="0"/>
    <x v="0"/>
    <x v="120"/>
  </r>
  <r>
    <x v="0"/>
    <x v="11"/>
    <x v="20"/>
    <x v="22"/>
    <x v="0"/>
    <x v="114"/>
    <x v="2"/>
    <x v="0"/>
    <x v="122"/>
    <x v="0"/>
    <x v="0"/>
    <x v="121"/>
  </r>
  <r>
    <x v="0"/>
    <x v="12"/>
    <x v="6"/>
    <x v="6"/>
    <x v="0"/>
    <x v="125"/>
    <x v="2"/>
    <x v="0"/>
    <x v="133"/>
    <x v="0"/>
    <x v="0"/>
    <x v="132"/>
  </r>
  <r>
    <x v="0"/>
    <x v="13"/>
    <x v="6"/>
    <x v="6"/>
    <x v="0"/>
    <x v="126"/>
    <x v="2"/>
    <x v="0"/>
    <x v="134"/>
    <x v="0"/>
    <x v="0"/>
    <x v="133"/>
  </r>
  <r>
    <x v="0"/>
    <x v="14"/>
    <x v="4"/>
    <x v="4"/>
    <x v="0"/>
    <x v="127"/>
    <x v="2"/>
    <x v="0"/>
    <x v="135"/>
    <x v="0"/>
    <x v="0"/>
    <x v="134"/>
  </r>
  <r>
    <x v="0"/>
    <x v="14"/>
    <x v="5"/>
    <x v="5"/>
    <x v="0"/>
    <x v="128"/>
    <x v="2"/>
    <x v="0"/>
    <x v="136"/>
    <x v="0"/>
    <x v="0"/>
    <x v="135"/>
  </r>
  <r>
    <x v="0"/>
    <x v="14"/>
    <x v="6"/>
    <x v="6"/>
    <x v="0"/>
    <x v="129"/>
    <x v="2"/>
    <x v="0"/>
    <x v="137"/>
    <x v="0"/>
    <x v="0"/>
    <x v="136"/>
  </r>
  <r>
    <x v="0"/>
    <x v="14"/>
    <x v="7"/>
    <x v="7"/>
    <x v="1"/>
    <x v="130"/>
    <x v="2"/>
    <x v="0"/>
    <x v="138"/>
    <x v="0"/>
    <x v="1"/>
    <x v="137"/>
  </r>
  <r>
    <x v="1"/>
    <x v="15"/>
    <x v="8"/>
    <x v="8"/>
    <x v="0"/>
    <x v="131"/>
    <x v="39"/>
    <x v="0"/>
    <x v="139"/>
    <x v="0"/>
    <x v="0"/>
    <x v="138"/>
  </r>
  <r>
    <x v="1"/>
    <x v="16"/>
    <x v="1"/>
    <x v="1"/>
    <x v="0"/>
    <x v="132"/>
    <x v="40"/>
    <x v="0"/>
    <x v="140"/>
    <x v="0"/>
    <x v="0"/>
    <x v="139"/>
  </r>
  <r>
    <x v="1"/>
    <x v="16"/>
    <x v="2"/>
    <x v="2"/>
    <x v="0"/>
    <x v="133"/>
    <x v="41"/>
    <x v="0"/>
    <x v="141"/>
    <x v="0"/>
    <x v="0"/>
    <x v="140"/>
  </r>
  <r>
    <x v="1"/>
    <x v="16"/>
    <x v="3"/>
    <x v="3"/>
    <x v="0"/>
    <x v="134"/>
    <x v="42"/>
    <x v="0"/>
    <x v="142"/>
    <x v="0"/>
    <x v="0"/>
    <x v="141"/>
  </r>
  <r>
    <x v="1"/>
    <x v="16"/>
    <x v="4"/>
    <x v="4"/>
    <x v="0"/>
    <x v="135"/>
    <x v="43"/>
    <x v="0"/>
    <x v="143"/>
    <x v="0"/>
    <x v="0"/>
    <x v="142"/>
  </r>
  <r>
    <x v="1"/>
    <x v="16"/>
    <x v="5"/>
    <x v="5"/>
    <x v="0"/>
    <x v="136"/>
    <x v="44"/>
    <x v="0"/>
    <x v="144"/>
    <x v="0"/>
    <x v="0"/>
    <x v="143"/>
  </r>
  <r>
    <x v="1"/>
    <x v="16"/>
    <x v="6"/>
    <x v="6"/>
    <x v="0"/>
    <x v="137"/>
    <x v="45"/>
    <x v="0"/>
    <x v="145"/>
    <x v="0"/>
    <x v="0"/>
    <x v="144"/>
  </r>
  <r>
    <x v="1"/>
    <x v="16"/>
    <x v="7"/>
    <x v="7"/>
    <x v="0"/>
    <x v="138"/>
    <x v="46"/>
    <x v="0"/>
    <x v="146"/>
    <x v="0"/>
    <x v="0"/>
    <x v="145"/>
  </r>
  <r>
    <x v="1"/>
    <x v="16"/>
    <x v="8"/>
    <x v="8"/>
    <x v="1"/>
    <x v="139"/>
    <x v="47"/>
    <x v="0"/>
    <x v="147"/>
    <x v="0"/>
    <x v="1"/>
    <x v="146"/>
  </r>
  <r>
    <x v="1"/>
    <x v="16"/>
    <x v="9"/>
    <x v="9"/>
    <x v="0"/>
    <x v="140"/>
    <x v="48"/>
    <x v="0"/>
    <x v="148"/>
    <x v="0"/>
    <x v="0"/>
    <x v="147"/>
  </r>
  <r>
    <x v="1"/>
    <x v="16"/>
    <x v="10"/>
    <x v="10"/>
    <x v="0"/>
    <x v="141"/>
    <x v="49"/>
    <x v="0"/>
    <x v="149"/>
    <x v="0"/>
    <x v="0"/>
    <x v="148"/>
  </r>
  <r>
    <x v="1"/>
    <x v="16"/>
    <x v="11"/>
    <x v="11"/>
    <x v="0"/>
    <x v="142"/>
    <x v="50"/>
    <x v="0"/>
    <x v="150"/>
    <x v="0"/>
    <x v="0"/>
    <x v="149"/>
  </r>
  <r>
    <x v="1"/>
    <x v="16"/>
    <x v="12"/>
    <x v="12"/>
    <x v="0"/>
    <x v="143"/>
    <x v="51"/>
    <x v="0"/>
    <x v="151"/>
    <x v="0"/>
    <x v="0"/>
    <x v="150"/>
  </r>
  <r>
    <x v="1"/>
    <x v="16"/>
    <x v="13"/>
    <x v="13"/>
    <x v="0"/>
    <x v="144"/>
    <x v="52"/>
    <x v="0"/>
    <x v="152"/>
    <x v="0"/>
    <x v="0"/>
    <x v="151"/>
  </r>
  <r>
    <x v="1"/>
    <x v="16"/>
    <x v="14"/>
    <x v="14"/>
    <x v="0"/>
    <x v="145"/>
    <x v="53"/>
    <x v="0"/>
    <x v="153"/>
    <x v="0"/>
    <x v="0"/>
    <x v="152"/>
  </r>
  <r>
    <x v="1"/>
    <x v="16"/>
    <x v="15"/>
    <x v="29"/>
    <x v="0"/>
    <x v="146"/>
    <x v="2"/>
    <x v="0"/>
    <x v="154"/>
    <x v="0"/>
    <x v="0"/>
    <x v="153"/>
  </r>
  <r>
    <x v="1"/>
    <x v="16"/>
    <x v="16"/>
    <x v="18"/>
    <x v="0"/>
    <x v="147"/>
    <x v="54"/>
    <x v="0"/>
    <x v="155"/>
    <x v="0"/>
    <x v="0"/>
    <x v="154"/>
  </r>
  <r>
    <x v="1"/>
    <x v="16"/>
    <x v="17"/>
    <x v="19"/>
    <x v="0"/>
    <x v="148"/>
    <x v="50"/>
    <x v="0"/>
    <x v="156"/>
    <x v="0"/>
    <x v="0"/>
    <x v="155"/>
  </r>
  <r>
    <x v="1"/>
    <x v="16"/>
    <x v="19"/>
    <x v="21"/>
    <x v="0"/>
    <x v="149"/>
    <x v="55"/>
    <x v="0"/>
    <x v="157"/>
    <x v="0"/>
    <x v="0"/>
    <x v="156"/>
  </r>
  <r>
    <x v="1"/>
    <x v="16"/>
    <x v="20"/>
    <x v="22"/>
    <x v="0"/>
    <x v="150"/>
    <x v="56"/>
    <x v="0"/>
    <x v="158"/>
    <x v="0"/>
    <x v="0"/>
    <x v="157"/>
  </r>
  <r>
    <x v="1"/>
    <x v="17"/>
    <x v="0"/>
    <x v="0"/>
    <x v="0"/>
    <x v="151"/>
    <x v="57"/>
    <x v="0"/>
    <x v="159"/>
    <x v="0"/>
    <x v="0"/>
    <x v="158"/>
  </r>
  <r>
    <x v="1"/>
    <x v="17"/>
    <x v="1"/>
    <x v="1"/>
    <x v="0"/>
    <x v="152"/>
    <x v="58"/>
    <x v="0"/>
    <x v="160"/>
    <x v="0"/>
    <x v="0"/>
    <x v="159"/>
  </r>
  <r>
    <x v="1"/>
    <x v="17"/>
    <x v="2"/>
    <x v="2"/>
    <x v="0"/>
    <x v="153"/>
    <x v="59"/>
    <x v="0"/>
    <x v="161"/>
    <x v="0"/>
    <x v="0"/>
    <x v="160"/>
  </r>
  <r>
    <x v="1"/>
    <x v="17"/>
    <x v="3"/>
    <x v="3"/>
    <x v="0"/>
    <x v="154"/>
    <x v="2"/>
    <x v="0"/>
    <x v="162"/>
    <x v="0"/>
    <x v="0"/>
    <x v="161"/>
  </r>
  <r>
    <x v="1"/>
    <x v="17"/>
    <x v="4"/>
    <x v="4"/>
    <x v="0"/>
    <x v="155"/>
    <x v="60"/>
    <x v="0"/>
    <x v="163"/>
    <x v="0"/>
    <x v="0"/>
    <x v="162"/>
  </r>
  <r>
    <x v="1"/>
    <x v="17"/>
    <x v="5"/>
    <x v="5"/>
    <x v="0"/>
    <x v="156"/>
    <x v="2"/>
    <x v="0"/>
    <x v="164"/>
    <x v="0"/>
    <x v="0"/>
    <x v="163"/>
  </r>
  <r>
    <x v="1"/>
    <x v="17"/>
    <x v="6"/>
    <x v="6"/>
    <x v="0"/>
    <x v="157"/>
    <x v="61"/>
    <x v="0"/>
    <x v="165"/>
    <x v="0"/>
    <x v="0"/>
    <x v="164"/>
  </r>
  <r>
    <x v="1"/>
    <x v="17"/>
    <x v="7"/>
    <x v="7"/>
    <x v="0"/>
    <x v="158"/>
    <x v="2"/>
    <x v="0"/>
    <x v="166"/>
    <x v="0"/>
    <x v="0"/>
    <x v="165"/>
  </r>
  <r>
    <x v="1"/>
    <x v="17"/>
    <x v="8"/>
    <x v="8"/>
    <x v="0"/>
    <x v="159"/>
    <x v="62"/>
    <x v="0"/>
    <x v="167"/>
    <x v="0"/>
    <x v="0"/>
    <x v="166"/>
  </r>
  <r>
    <x v="1"/>
    <x v="17"/>
    <x v="9"/>
    <x v="9"/>
    <x v="0"/>
    <x v="160"/>
    <x v="63"/>
    <x v="0"/>
    <x v="168"/>
    <x v="0"/>
    <x v="0"/>
    <x v="167"/>
  </r>
  <r>
    <x v="1"/>
    <x v="17"/>
    <x v="10"/>
    <x v="10"/>
    <x v="0"/>
    <x v="161"/>
    <x v="64"/>
    <x v="0"/>
    <x v="169"/>
    <x v="0"/>
    <x v="0"/>
    <x v="168"/>
  </r>
  <r>
    <x v="1"/>
    <x v="17"/>
    <x v="11"/>
    <x v="11"/>
    <x v="0"/>
    <x v="162"/>
    <x v="65"/>
    <x v="0"/>
    <x v="170"/>
    <x v="0"/>
    <x v="0"/>
    <x v="169"/>
  </r>
  <r>
    <x v="1"/>
    <x v="17"/>
    <x v="12"/>
    <x v="12"/>
    <x v="0"/>
    <x v="163"/>
    <x v="66"/>
    <x v="0"/>
    <x v="171"/>
    <x v="0"/>
    <x v="0"/>
    <x v="170"/>
  </r>
  <r>
    <x v="1"/>
    <x v="17"/>
    <x v="12"/>
    <x v="23"/>
    <x v="0"/>
    <x v="164"/>
    <x v="2"/>
    <x v="0"/>
    <x v="172"/>
    <x v="0"/>
    <x v="0"/>
    <x v="171"/>
  </r>
  <r>
    <x v="1"/>
    <x v="17"/>
    <x v="13"/>
    <x v="13"/>
    <x v="0"/>
    <x v="165"/>
    <x v="67"/>
    <x v="0"/>
    <x v="173"/>
    <x v="0"/>
    <x v="0"/>
    <x v="172"/>
  </r>
  <r>
    <x v="1"/>
    <x v="17"/>
    <x v="14"/>
    <x v="14"/>
    <x v="0"/>
    <x v="166"/>
    <x v="2"/>
    <x v="0"/>
    <x v="174"/>
    <x v="0"/>
    <x v="0"/>
    <x v="173"/>
  </r>
  <r>
    <x v="1"/>
    <x v="17"/>
    <x v="24"/>
    <x v="30"/>
    <x v="0"/>
    <x v="167"/>
    <x v="2"/>
    <x v="0"/>
    <x v="175"/>
    <x v="0"/>
    <x v="0"/>
    <x v="174"/>
  </r>
  <r>
    <x v="1"/>
    <x v="17"/>
    <x v="15"/>
    <x v="15"/>
    <x v="0"/>
    <x v="168"/>
    <x v="2"/>
    <x v="0"/>
    <x v="176"/>
    <x v="0"/>
    <x v="0"/>
    <x v="175"/>
  </r>
  <r>
    <x v="1"/>
    <x v="17"/>
    <x v="16"/>
    <x v="16"/>
    <x v="0"/>
    <x v="169"/>
    <x v="2"/>
    <x v="0"/>
    <x v="177"/>
    <x v="0"/>
    <x v="0"/>
    <x v="176"/>
  </r>
  <r>
    <x v="1"/>
    <x v="17"/>
    <x v="16"/>
    <x v="17"/>
    <x v="1"/>
    <x v="170"/>
    <x v="2"/>
    <x v="0"/>
    <x v="178"/>
    <x v="0"/>
    <x v="1"/>
    <x v="177"/>
  </r>
  <r>
    <x v="1"/>
    <x v="17"/>
    <x v="16"/>
    <x v="31"/>
    <x v="0"/>
    <x v="171"/>
    <x v="2"/>
    <x v="0"/>
    <x v="179"/>
    <x v="0"/>
    <x v="0"/>
    <x v="178"/>
  </r>
  <r>
    <x v="1"/>
    <x v="17"/>
    <x v="16"/>
    <x v="18"/>
    <x v="0"/>
    <x v="172"/>
    <x v="2"/>
    <x v="0"/>
    <x v="180"/>
    <x v="0"/>
    <x v="0"/>
    <x v="179"/>
  </r>
  <r>
    <x v="1"/>
    <x v="17"/>
    <x v="17"/>
    <x v="19"/>
    <x v="0"/>
    <x v="173"/>
    <x v="68"/>
    <x v="0"/>
    <x v="181"/>
    <x v="0"/>
    <x v="0"/>
    <x v="180"/>
  </r>
  <r>
    <x v="1"/>
    <x v="17"/>
    <x v="19"/>
    <x v="21"/>
    <x v="0"/>
    <x v="174"/>
    <x v="69"/>
    <x v="0"/>
    <x v="182"/>
    <x v="0"/>
    <x v="0"/>
    <x v="181"/>
  </r>
  <r>
    <x v="1"/>
    <x v="17"/>
    <x v="22"/>
    <x v="26"/>
    <x v="0"/>
    <x v="175"/>
    <x v="70"/>
    <x v="0"/>
    <x v="183"/>
    <x v="0"/>
    <x v="0"/>
    <x v="182"/>
  </r>
  <r>
    <x v="1"/>
    <x v="17"/>
    <x v="20"/>
    <x v="22"/>
    <x v="0"/>
    <x v="176"/>
    <x v="71"/>
    <x v="0"/>
    <x v="184"/>
    <x v="0"/>
    <x v="0"/>
    <x v="183"/>
  </r>
  <r>
    <x v="1"/>
    <x v="17"/>
    <x v="20"/>
    <x v="32"/>
    <x v="0"/>
    <x v="177"/>
    <x v="2"/>
    <x v="0"/>
    <x v="185"/>
    <x v="0"/>
    <x v="0"/>
    <x v="184"/>
  </r>
  <r>
    <x v="1"/>
    <x v="17"/>
    <x v="21"/>
    <x v="24"/>
    <x v="2"/>
    <x v="22"/>
    <x v="2"/>
    <x v="0"/>
    <x v="52"/>
    <x v="0"/>
    <x v="2"/>
    <x v="51"/>
  </r>
  <r>
    <x v="1"/>
    <x v="17"/>
    <x v="23"/>
    <x v="33"/>
    <x v="0"/>
    <x v="178"/>
    <x v="2"/>
    <x v="0"/>
    <x v="186"/>
    <x v="0"/>
    <x v="0"/>
    <x v="185"/>
  </r>
  <r>
    <x v="1"/>
    <x v="17"/>
    <x v="23"/>
    <x v="27"/>
    <x v="0"/>
    <x v="179"/>
    <x v="72"/>
    <x v="0"/>
    <x v="187"/>
    <x v="0"/>
    <x v="0"/>
    <x v="186"/>
  </r>
  <r>
    <x v="2"/>
    <x v="18"/>
    <x v="0"/>
    <x v="0"/>
    <x v="0"/>
    <x v="180"/>
    <x v="73"/>
    <x v="0"/>
    <x v="188"/>
    <x v="0"/>
    <x v="0"/>
    <x v="187"/>
  </r>
  <r>
    <x v="2"/>
    <x v="18"/>
    <x v="1"/>
    <x v="1"/>
    <x v="0"/>
    <x v="181"/>
    <x v="74"/>
    <x v="0"/>
    <x v="189"/>
    <x v="0"/>
    <x v="0"/>
    <x v="188"/>
  </r>
  <r>
    <x v="2"/>
    <x v="18"/>
    <x v="2"/>
    <x v="2"/>
    <x v="0"/>
    <x v="182"/>
    <x v="75"/>
    <x v="0"/>
    <x v="190"/>
    <x v="0"/>
    <x v="0"/>
    <x v="189"/>
  </r>
  <r>
    <x v="2"/>
    <x v="18"/>
    <x v="3"/>
    <x v="3"/>
    <x v="0"/>
    <x v="183"/>
    <x v="2"/>
    <x v="0"/>
    <x v="191"/>
    <x v="0"/>
    <x v="0"/>
    <x v="190"/>
  </r>
  <r>
    <x v="2"/>
    <x v="18"/>
    <x v="4"/>
    <x v="4"/>
    <x v="0"/>
    <x v="184"/>
    <x v="76"/>
    <x v="0"/>
    <x v="192"/>
    <x v="0"/>
    <x v="0"/>
    <x v="191"/>
  </r>
  <r>
    <x v="2"/>
    <x v="18"/>
    <x v="5"/>
    <x v="5"/>
    <x v="0"/>
    <x v="185"/>
    <x v="77"/>
    <x v="0"/>
    <x v="193"/>
    <x v="0"/>
    <x v="0"/>
    <x v="192"/>
  </r>
  <r>
    <x v="2"/>
    <x v="18"/>
    <x v="6"/>
    <x v="6"/>
    <x v="0"/>
    <x v="186"/>
    <x v="78"/>
    <x v="0"/>
    <x v="194"/>
    <x v="0"/>
    <x v="0"/>
    <x v="193"/>
  </r>
  <r>
    <x v="2"/>
    <x v="18"/>
    <x v="6"/>
    <x v="28"/>
    <x v="0"/>
    <x v="187"/>
    <x v="2"/>
    <x v="0"/>
    <x v="195"/>
    <x v="0"/>
    <x v="0"/>
    <x v="194"/>
  </r>
  <r>
    <x v="2"/>
    <x v="18"/>
    <x v="7"/>
    <x v="7"/>
    <x v="0"/>
    <x v="188"/>
    <x v="79"/>
    <x v="0"/>
    <x v="196"/>
    <x v="0"/>
    <x v="0"/>
    <x v="195"/>
  </r>
  <r>
    <x v="2"/>
    <x v="18"/>
    <x v="8"/>
    <x v="8"/>
    <x v="0"/>
    <x v="189"/>
    <x v="80"/>
    <x v="0"/>
    <x v="197"/>
    <x v="0"/>
    <x v="0"/>
    <x v="196"/>
  </r>
  <r>
    <x v="2"/>
    <x v="18"/>
    <x v="9"/>
    <x v="9"/>
    <x v="0"/>
    <x v="190"/>
    <x v="81"/>
    <x v="0"/>
    <x v="198"/>
    <x v="0"/>
    <x v="0"/>
    <x v="197"/>
  </r>
  <r>
    <x v="2"/>
    <x v="18"/>
    <x v="10"/>
    <x v="10"/>
    <x v="0"/>
    <x v="191"/>
    <x v="82"/>
    <x v="0"/>
    <x v="199"/>
    <x v="0"/>
    <x v="0"/>
    <x v="198"/>
  </r>
  <r>
    <x v="2"/>
    <x v="18"/>
    <x v="11"/>
    <x v="11"/>
    <x v="0"/>
    <x v="192"/>
    <x v="83"/>
    <x v="0"/>
    <x v="200"/>
    <x v="0"/>
    <x v="0"/>
    <x v="199"/>
  </r>
  <r>
    <x v="2"/>
    <x v="18"/>
    <x v="12"/>
    <x v="12"/>
    <x v="0"/>
    <x v="193"/>
    <x v="84"/>
    <x v="0"/>
    <x v="201"/>
    <x v="0"/>
    <x v="0"/>
    <x v="200"/>
  </r>
  <r>
    <x v="2"/>
    <x v="18"/>
    <x v="12"/>
    <x v="23"/>
    <x v="0"/>
    <x v="194"/>
    <x v="85"/>
    <x v="0"/>
    <x v="202"/>
    <x v="0"/>
    <x v="0"/>
    <x v="201"/>
  </r>
  <r>
    <x v="2"/>
    <x v="18"/>
    <x v="13"/>
    <x v="13"/>
    <x v="0"/>
    <x v="195"/>
    <x v="86"/>
    <x v="0"/>
    <x v="203"/>
    <x v="0"/>
    <x v="0"/>
    <x v="202"/>
  </r>
  <r>
    <x v="2"/>
    <x v="18"/>
    <x v="14"/>
    <x v="14"/>
    <x v="0"/>
    <x v="196"/>
    <x v="87"/>
    <x v="0"/>
    <x v="204"/>
    <x v="0"/>
    <x v="0"/>
    <x v="203"/>
  </r>
  <r>
    <x v="2"/>
    <x v="18"/>
    <x v="24"/>
    <x v="30"/>
    <x v="0"/>
    <x v="197"/>
    <x v="2"/>
    <x v="0"/>
    <x v="205"/>
    <x v="0"/>
    <x v="0"/>
    <x v="204"/>
  </r>
  <r>
    <x v="2"/>
    <x v="18"/>
    <x v="15"/>
    <x v="15"/>
    <x v="0"/>
    <x v="198"/>
    <x v="2"/>
    <x v="0"/>
    <x v="206"/>
    <x v="0"/>
    <x v="0"/>
    <x v="205"/>
  </r>
  <r>
    <x v="2"/>
    <x v="18"/>
    <x v="16"/>
    <x v="16"/>
    <x v="0"/>
    <x v="199"/>
    <x v="2"/>
    <x v="0"/>
    <x v="207"/>
    <x v="0"/>
    <x v="0"/>
    <x v="206"/>
  </r>
  <r>
    <x v="2"/>
    <x v="18"/>
    <x v="16"/>
    <x v="17"/>
    <x v="1"/>
    <x v="200"/>
    <x v="88"/>
    <x v="0"/>
    <x v="208"/>
    <x v="0"/>
    <x v="1"/>
    <x v="207"/>
  </r>
  <r>
    <x v="2"/>
    <x v="18"/>
    <x v="16"/>
    <x v="31"/>
    <x v="0"/>
    <x v="201"/>
    <x v="89"/>
    <x v="0"/>
    <x v="209"/>
    <x v="0"/>
    <x v="0"/>
    <x v="208"/>
  </r>
  <r>
    <x v="2"/>
    <x v="18"/>
    <x v="16"/>
    <x v="18"/>
    <x v="0"/>
    <x v="202"/>
    <x v="2"/>
    <x v="0"/>
    <x v="210"/>
    <x v="0"/>
    <x v="0"/>
    <x v="209"/>
  </r>
  <r>
    <x v="2"/>
    <x v="18"/>
    <x v="17"/>
    <x v="19"/>
    <x v="0"/>
    <x v="203"/>
    <x v="90"/>
    <x v="0"/>
    <x v="211"/>
    <x v="0"/>
    <x v="0"/>
    <x v="210"/>
  </r>
  <r>
    <x v="2"/>
    <x v="18"/>
    <x v="22"/>
    <x v="26"/>
    <x v="0"/>
    <x v="204"/>
    <x v="91"/>
    <x v="0"/>
    <x v="212"/>
    <x v="0"/>
    <x v="0"/>
    <x v="211"/>
  </r>
  <r>
    <x v="2"/>
    <x v="18"/>
    <x v="20"/>
    <x v="22"/>
    <x v="0"/>
    <x v="205"/>
    <x v="92"/>
    <x v="0"/>
    <x v="213"/>
    <x v="0"/>
    <x v="0"/>
    <x v="212"/>
  </r>
  <r>
    <x v="2"/>
    <x v="18"/>
    <x v="20"/>
    <x v="32"/>
    <x v="0"/>
    <x v="206"/>
    <x v="93"/>
    <x v="0"/>
    <x v="214"/>
    <x v="0"/>
    <x v="0"/>
    <x v="213"/>
  </r>
  <r>
    <x v="2"/>
    <x v="18"/>
    <x v="21"/>
    <x v="24"/>
    <x v="0"/>
    <x v="207"/>
    <x v="94"/>
    <x v="0"/>
    <x v="215"/>
    <x v="0"/>
    <x v="0"/>
    <x v="214"/>
  </r>
  <r>
    <x v="2"/>
    <x v="18"/>
    <x v="23"/>
    <x v="27"/>
    <x v="0"/>
    <x v="208"/>
    <x v="95"/>
    <x v="0"/>
    <x v="216"/>
    <x v="0"/>
    <x v="0"/>
    <x v="215"/>
  </r>
  <r>
    <x v="2"/>
    <x v="19"/>
    <x v="0"/>
    <x v="0"/>
    <x v="0"/>
    <x v="209"/>
    <x v="96"/>
    <x v="0"/>
    <x v="217"/>
    <x v="0"/>
    <x v="0"/>
    <x v="216"/>
  </r>
  <r>
    <x v="2"/>
    <x v="19"/>
    <x v="1"/>
    <x v="1"/>
    <x v="0"/>
    <x v="210"/>
    <x v="97"/>
    <x v="0"/>
    <x v="218"/>
    <x v="0"/>
    <x v="0"/>
    <x v="217"/>
  </r>
  <r>
    <x v="2"/>
    <x v="19"/>
    <x v="2"/>
    <x v="2"/>
    <x v="0"/>
    <x v="211"/>
    <x v="98"/>
    <x v="0"/>
    <x v="219"/>
    <x v="0"/>
    <x v="0"/>
    <x v="218"/>
  </r>
  <r>
    <x v="2"/>
    <x v="19"/>
    <x v="3"/>
    <x v="3"/>
    <x v="0"/>
    <x v="212"/>
    <x v="2"/>
    <x v="0"/>
    <x v="220"/>
    <x v="0"/>
    <x v="0"/>
    <x v="219"/>
  </r>
  <r>
    <x v="2"/>
    <x v="19"/>
    <x v="4"/>
    <x v="4"/>
    <x v="0"/>
    <x v="213"/>
    <x v="99"/>
    <x v="0"/>
    <x v="221"/>
    <x v="0"/>
    <x v="0"/>
    <x v="220"/>
  </r>
  <r>
    <x v="2"/>
    <x v="19"/>
    <x v="5"/>
    <x v="5"/>
    <x v="0"/>
    <x v="214"/>
    <x v="2"/>
    <x v="0"/>
    <x v="222"/>
    <x v="0"/>
    <x v="0"/>
    <x v="221"/>
  </r>
  <r>
    <x v="2"/>
    <x v="19"/>
    <x v="6"/>
    <x v="6"/>
    <x v="0"/>
    <x v="215"/>
    <x v="100"/>
    <x v="0"/>
    <x v="223"/>
    <x v="0"/>
    <x v="0"/>
    <x v="222"/>
  </r>
  <r>
    <x v="2"/>
    <x v="19"/>
    <x v="7"/>
    <x v="7"/>
    <x v="0"/>
    <x v="216"/>
    <x v="2"/>
    <x v="0"/>
    <x v="224"/>
    <x v="0"/>
    <x v="0"/>
    <x v="223"/>
  </r>
  <r>
    <x v="2"/>
    <x v="19"/>
    <x v="8"/>
    <x v="8"/>
    <x v="0"/>
    <x v="217"/>
    <x v="101"/>
    <x v="0"/>
    <x v="225"/>
    <x v="0"/>
    <x v="0"/>
    <x v="224"/>
  </r>
  <r>
    <x v="2"/>
    <x v="19"/>
    <x v="9"/>
    <x v="9"/>
    <x v="0"/>
    <x v="218"/>
    <x v="2"/>
    <x v="0"/>
    <x v="226"/>
    <x v="0"/>
    <x v="0"/>
    <x v="225"/>
  </r>
  <r>
    <x v="2"/>
    <x v="19"/>
    <x v="10"/>
    <x v="10"/>
    <x v="0"/>
    <x v="219"/>
    <x v="102"/>
    <x v="0"/>
    <x v="227"/>
    <x v="0"/>
    <x v="0"/>
    <x v="226"/>
  </r>
  <r>
    <x v="2"/>
    <x v="19"/>
    <x v="11"/>
    <x v="11"/>
    <x v="0"/>
    <x v="220"/>
    <x v="103"/>
    <x v="0"/>
    <x v="228"/>
    <x v="0"/>
    <x v="0"/>
    <x v="227"/>
  </r>
  <r>
    <x v="2"/>
    <x v="19"/>
    <x v="12"/>
    <x v="12"/>
    <x v="0"/>
    <x v="221"/>
    <x v="104"/>
    <x v="0"/>
    <x v="229"/>
    <x v="0"/>
    <x v="0"/>
    <x v="228"/>
  </r>
  <r>
    <x v="2"/>
    <x v="19"/>
    <x v="12"/>
    <x v="23"/>
    <x v="0"/>
    <x v="222"/>
    <x v="105"/>
    <x v="0"/>
    <x v="230"/>
    <x v="0"/>
    <x v="0"/>
    <x v="229"/>
  </r>
  <r>
    <x v="2"/>
    <x v="19"/>
    <x v="13"/>
    <x v="13"/>
    <x v="0"/>
    <x v="223"/>
    <x v="2"/>
    <x v="0"/>
    <x v="231"/>
    <x v="0"/>
    <x v="0"/>
    <x v="230"/>
  </r>
  <r>
    <x v="2"/>
    <x v="19"/>
    <x v="14"/>
    <x v="14"/>
    <x v="0"/>
    <x v="224"/>
    <x v="106"/>
    <x v="0"/>
    <x v="232"/>
    <x v="0"/>
    <x v="0"/>
    <x v="231"/>
  </r>
  <r>
    <x v="2"/>
    <x v="19"/>
    <x v="15"/>
    <x v="15"/>
    <x v="0"/>
    <x v="225"/>
    <x v="2"/>
    <x v="0"/>
    <x v="233"/>
    <x v="0"/>
    <x v="0"/>
    <x v="232"/>
  </r>
  <r>
    <x v="2"/>
    <x v="19"/>
    <x v="16"/>
    <x v="16"/>
    <x v="0"/>
    <x v="226"/>
    <x v="2"/>
    <x v="0"/>
    <x v="234"/>
    <x v="0"/>
    <x v="0"/>
    <x v="233"/>
  </r>
  <r>
    <x v="2"/>
    <x v="19"/>
    <x v="16"/>
    <x v="31"/>
    <x v="0"/>
    <x v="227"/>
    <x v="2"/>
    <x v="0"/>
    <x v="235"/>
    <x v="0"/>
    <x v="0"/>
    <x v="234"/>
  </r>
  <r>
    <x v="2"/>
    <x v="19"/>
    <x v="17"/>
    <x v="19"/>
    <x v="0"/>
    <x v="228"/>
    <x v="107"/>
    <x v="0"/>
    <x v="236"/>
    <x v="0"/>
    <x v="0"/>
    <x v="235"/>
  </r>
  <r>
    <x v="2"/>
    <x v="19"/>
    <x v="22"/>
    <x v="26"/>
    <x v="0"/>
    <x v="229"/>
    <x v="108"/>
    <x v="0"/>
    <x v="237"/>
    <x v="0"/>
    <x v="0"/>
    <x v="236"/>
  </r>
  <r>
    <x v="2"/>
    <x v="19"/>
    <x v="20"/>
    <x v="22"/>
    <x v="0"/>
    <x v="230"/>
    <x v="109"/>
    <x v="0"/>
    <x v="238"/>
    <x v="0"/>
    <x v="0"/>
    <x v="237"/>
  </r>
  <r>
    <x v="2"/>
    <x v="19"/>
    <x v="20"/>
    <x v="32"/>
    <x v="0"/>
    <x v="231"/>
    <x v="110"/>
    <x v="0"/>
    <x v="239"/>
    <x v="0"/>
    <x v="0"/>
    <x v="238"/>
  </r>
  <r>
    <x v="2"/>
    <x v="19"/>
    <x v="21"/>
    <x v="24"/>
    <x v="0"/>
    <x v="232"/>
    <x v="2"/>
    <x v="0"/>
    <x v="240"/>
    <x v="0"/>
    <x v="0"/>
    <x v="239"/>
  </r>
  <r>
    <x v="2"/>
    <x v="19"/>
    <x v="23"/>
    <x v="27"/>
    <x v="0"/>
    <x v="233"/>
    <x v="111"/>
    <x v="0"/>
    <x v="241"/>
    <x v="0"/>
    <x v="0"/>
    <x v="240"/>
  </r>
  <r>
    <x v="2"/>
    <x v="20"/>
    <x v="0"/>
    <x v="0"/>
    <x v="0"/>
    <x v="234"/>
    <x v="112"/>
    <x v="0"/>
    <x v="242"/>
    <x v="0"/>
    <x v="0"/>
    <x v="241"/>
  </r>
  <r>
    <x v="2"/>
    <x v="20"/>
    <x v="1"/>
    <x v="1"/>
    <x v="0"/>
    <x v="235"/>
    <x v="113"/>
    <x v="0"/>
    <x v="243"/>
    <x v="0"/>
    <x v="0"/>
    <x v="242"/>
  </r>
  <r>
    <x v="2"/>
    <x v="20"/>
    <x v="2"/>
    <x v="2"/>
    <x v="0"/>
    <x v="236"/>
    <x v="114"/>
    <x v="0"/>
    <x v="244"/>
    <x v="0"/>
    <x v="0"/>
    <x v="243"/>
  </r>
  <r>
    <x v="2"/>
    <x v="20"/>
    <x v="3"/>
    <x v="3"/>
    <x v="0"/>
    <x v="237"/>
    <x v="2"/>
    <x v="0"/>
    <x v="245"/>
    <x v="0"/>
    <x v="0"/>
    <x v="244"/>
  </r>
  <r>
    <x v="2"/>
    <x v="20"/>
    <x v="4"/>
    <x v="4"/>
    <x v="0"/>
    <x v="238"/>
    <x v="115"/>
    <x v="0"/>
    <x v="246"/>
    <x v="0"/>
    <x v="0"/>
    <x v="245"/>
  </r>
  <r>
    <x v="2"/>
    <x v="20"/>
    <x v="5"/>
    <x v="5"/>
    <x v="0"/>
    <x v="239"/>
    <x v="2"/>
    <x v="0"/>
    <x v="247"/>
    <x v="0"/>
    <x v="0"/>
    <x v="246"/>
  </r>
  <r>
    <x v="2"/>
    <x v="20"/>
    <x v="6"/>
    <x v="6"/>
    <x v="0"/>
    <x v="240"/>
    <x v="116"/>
    <x v="0"/>
    <x v="248"/>
    <x v="0"/>
    <x v="0"/>
    <x v="247"/>
  </r>
  <r>
    <x v="2"/>
    <x v="20"/>
    <x v="6"/>
    <x v="28"/>
    <x v="0"/>
    <x v="241"/>
    <x v="2"/>
    <x v="0"/>
    <x v="249"/>
    <x v="0"/>
    <x v="0"/>
    <x v="248"/>
  </r>
  <r>
    <x v="2"/>
    <x v="20"/>
    <x v="7"/>
    <x v="7"/>
    <x v="0"/>
    <x v="242"/>
    <x v="2"/>
    <x v="0"/>
    <x v="250"/>
    <x v="0"/>
    <x v="0"/>
    <x v="249"/>
  </r>
  <r>
    <x v="2"/>
    <x v="20"/>
    <x v="8"/>
    <x v="8"/>
    <x v="0"/>
    <x v="243"/>
    <x v="117"/>
    <x v="0"/>
    <x v="251"/>
    <x v="0"/>
    <x v="0"/>
    <x v="250"/>
  </r>
  <r>
    <x v="2"/>
    <x v="20"/>
    <x v="9"/>
    <x v="9"/>
    <x v="0"/>
    <x v="244"/>
    <x v="2"/>
    <x v="0"/>
    <x v="252"/>
    <x v="0"/>
    <x v="0"/>
    <x v="251"/>
  </r>
  <r>
    <x v="2"/>
    <x v="20"/>
    <x v="10"/>
    <x v="10"/>
    <x v="0"/>
    <x v="245"/>
    <x v="118"/>
    <x v="0"/>
    <x v="253"/>
    <x v="0"/>
    <x v="0"/>
    <x v="252"/>
  </r>
  <r>
    <x v="2"/>
    <x v="20"/>
    <x v="11"/>
    <x v="11"/>
    <x v="0"/>
    <x v="246"/>
    <x v="119"/>
    <x v="0"/>
    <x v="254"/>
    <x v="0"/>
    <x v="0"/>
    <x v="253"/>
  </r>
  <r>
    <x v="2"/>
    <x v="20"/>
    <x v="12"/>
    <x v="12"/>
    <x v="0"/>
    <x v="247"/>
    <x v="120"/>
    <x v="0"/>
    <x v="255"/>
    <x v="0"/>
    <x v="0"/>
    <x v="254"/>
  </r>
  <r>
    <x v="2"/>
    <x v="20"/>
    <x v="12"/>
    <x v="23"/>
    <x v="0"/>
    <x v="248"/>
    <x v="121"/>
    <x v="0"/>
    <x v="256"/>
    <x v="0"/>
    <x v="0"/>
    <x v="255"/>
  </r>
  <r>
    <x v="2"/>
    <x v="20"/>
    <x v="13"/>
    <x v="13"/>
    <x v="0"/>
    <x v="249"/>
    <x v="2"/>
    <x v="0"/>
    <x v="257"/>
    <x v="0"/>
    <x v="0"/>
    <x v="256"/>
  </r>
  <r>
    <x v="2"/>
    <x v="20"/>
    <x v="14"/>
    <x v="14"/>
    <x v="0"/>
    <x v="250"/>
    <x v="122"/>
    <x v="0"/>
    <x v="258"/>
    <x v="0"/>
    <x v="0"/>
    <x v="257"/>
  </r>
  <r>
    <x v="2"/>
    <x v="20"/>
    <x v="15"/>
    <x v="15"/>
    <x v="2"/>
    <x v="22"/>
    <x v="2"/>
    <x v="0"/>
    <x v="52"/>
    <x v="0"/>
    <x v="2"/>
    <x v="51"/>
  </r>
  <r>
    <x v="2"/>
    <x v="20"/>
    <x v="16"/>
    <x v="16"/>
    <x v="0"/>
    <x v="251"/>
    <x v="2"/>
    <x v="0"/>
    <x v="259"/>
    <x v="0"/>
    <x v="0"/>
    <x v="258"/>
  </r>
  <r>
    <x v="2"/>
    <x v="20"/>
    <x v="16"/>
    <x v="17"/>
    <x v="0"/>
    <x v="252"/>
    <x v="2"/>
    <x v="0"/>
    <x v="260"/>
    <x v="0"/>
    <x v="0"/>
    <x v="259"/>
  </r>
  <r>
    <x v="2"/>
    <x v="20"/>
    <x v="16"/>
    <x v="31"/>
    <x v="0"/>
    <x v="253"/>
    <x v="2"/>
    <x v="0"/>
    <x v="261"/>
    <x v="0"/>
    <x v="0"/>
    <x v="260"/>
  </r>
  <r>
    <x v="2"/>
    <x v="20"/>
    <x v="16"/>
    <x v="18"/>
    <x v="0"/>
    <x v="254"/>
    <x v="2"/>
    <x v="0"/>
    <x v="262"/>
    <x v="0"/>
    <x v="0"/>
    <x v="261"/>
  </r>
  <r>
    <x v="2"/>
    <x v="20"/>
    <x v="17"/>
    <x v="19"/>
    <x v="0"/>
    <x v="255"/>
    <x v="123"/>
    <x v="0"/>
    <x v="263"/>
    <x v="0"/>
    <x v="0"/>
    <x v="262"/>
  </r>
  <r>
    <x v="2"/>
    <x v="20"/>
    <x v="22"/>
    <x v="26"/>
    <x v="0"/>
    <x v="256"/>
    <x v="124"/>
    <x v="0"/>
    <x v="264"/>
    <x v="0"/>
    <x v="0"/>
    <x v="263"/>
  </r>
  <r>
    <x v="2"/>
    <x v="20"/>
    <x v="20"/>
    <x v="22"/>
    <x v="0"/>
    <x v="257"/>
    <x v="125"/>
    <x v="0"/>
    <x v="265"/>
    <x v="0"/>
    <x v="0"/>
    <x v="264"/>
  </r>
  <r>
    <x v="2"/>
    <x v="20"/>
    <x v="20"/>
    <x v="32"/>
    <x v="0"/>
    <x v="258"/>
    <x v="126"/>
    <x v="0"/>
    <x v="266"/>
    <x v="0"/>
    <x v="0"/>
    <x v="265"/>
  </r>
  <r>
    <x v="2"/>
    <x v="20"/>
    <x v="21"/>
    <x v="24"/>
    <x v="0"/>
    <x v="259"/>
    <x v="127"/>
    <x v="0"/>
    <x v="267"/>
    <x v="0"/>
    <x v="0"/>
    <x v="266"/>
  </r>
  <r>
    <x v="2"/>
    <x v="20"/>
    <x v="23"/>
    <x v="33"/>
    <x v="0"/>
    <x v="260"/>
    <x v="2"/>
    <x v="0"/>
    <x v="268"/>
    <x v="0"/>
    <x v="0"/>
    <x v="267"/>
  </r>
  <r>
    <x v="2"/>
    <x v="20"/>
    <x v="23"/>
    <x v="27"/>
    <x v="0"/>
    <x v="261"/>
    <x v="128"/>
    <x v="0"/>
    <x v="269"/>
    <x v="0"/>
    <x v="0"/>
    <x v="268"/>
  </r>
  <r>
    <x v="2"/>
    <x v="21"/>
    <x v="1"/>
    <x v="1"/>
    <x v="0"/>
    <x v="262"/>
    <x v="129"/>
    <x v="0"/>
    <x v="270"/>
    <x v="0"/>
    <x v="0"/>
    <x v="269"/>
  </r>
  <r>
    <x v="2"/>
    <x v="21"/>
    <x v="2"/>
    <x v="2"/>
    <x v="0"/>
    <x v="263"/>
    <x v="2"/>
    <x v="0"/>
    <x v="271"/>
    <x v="0"/>
    <x v="0"/>
    <x v="270"/>
  </r>
  <r>
    <x v="2"/>
    <x v="21"/>
    <x v="3"/>
    <x v="3"/>
    <x v="0"/>
    <x v="264"/>
    <x v="2"/>
    <x v="0"/>
    <x v="272"/>
    <x v="0"/>
    <x v="0"/>
    <x v="271"/>
  </r>
  <r>
    <x v="2"/>
    <x v="21"/>
    <x v="4"/>
    <x v="4"/>
    <x v="0"/>
    <x v="265"/>
    <x v="130"/>
    <x v="0"/>
    <x v="273"/>
    <x v="0"/>
    <x v="0"/>
    <x v="272"/>
  </r>
  <r>
    <x v="2"/>
    <x v="21"/>
    <x v="5"/>
    <x v="5"/>
    <x v="0"/>
    <x v="266"/>
    <x v="2"/>
    <x v="0"/>
    <x v="274"/>
    <x v="0"/>
    <x v="0"/>
    <x v="273"/>
  </r>
  <r>
    <x v="2"/>
    <x v="21"/>
    <x v="6"/>
    <x v="6"/>
    <x v="0"/>
    <x v="267"/>
    <x v="131"/>
    <x v="0"/>
    <x v="275"/>
    <x v="0"/>
    <x v="0"/>
    <x v="274"/>
  </r>
  <r>
    <x v="2"/>
    <x v="21"/>
    <x v="6"/>
    <x v="28"/>
    <x v="0"/>
    <x v="268"/>
    <x v="23"/>
    <x v="0"/>
    <x v="276"/>
    <x v="0"/>
    <x v="0"/>
    <x v="275"/>
  </r>
  <r>
    <x v="2"/>
    <x v="21"/>
    <x v="7"/>
    <x v="7"/>
    <x v="0"/>
    <x v="269"/>
    <x v="2"/>
    <x v="0"/>
    <x v="277"/>
    <x v="0"/>
    <x v="0"/>
    <x v="276"/>
  </r>
  <r>
    <x v="2"/>
    <x v="21"/>
    <x v="8"/>
    <x v="8"/>
    <x v="0"/>
    <x v="270"/>
    <x v="132"/>
    <x v="0"/>
    <x v="278"/>
    <x v="0"/>
    <x v="0"/>
    <x v="277"/>
  </r>
  <r>
    <x v="2"/>
    <x v="21"/>
    <x v="9"/>
    <x v="9"/>
    <x v="0"/>
    <x v="271"/>
    <x v="2"/>
    <x v="0"/>
    <x v="279"/>
    <x v="0"/>
    <x v="0"/>
    <x v="278"/>
  </r>
  <r>
    <x v="2"/>
    <x v="21"/>
    <x v="10"/>
    <x v="10"/>
    <x v="0"/>
    <x v="272"/>
    <x v="133"/>
    <x v="0"/>
    <x v="280"/>
    <x v="0"/>
    <x v="0"/>
    <x v="279"/>
  </r>
  <r>
    <x v="2"/>
    <x v="21"/>
    <x v="11"/>
    <x v="11"/>
    <x v="0"/>
    <x v="273"/>
    <x v="134"/>
    <x v="0"/>
    <x v="281"/>
    <x v="0"/>
    <x v="0"/>
    <x v="280"/>
  </r>
  <r>
    <x v="2"/>
    <x v="21"/>
    <x v="12"/>
    <x v="12"/>
    <x v="0"/>
    <x v="274"/>
    <x v="135"/>
    <x v="0"/>
    <x v="282"/>
    <x v="0"/>
    <x v="0"/>
    <x v="281"/>
  </r>
  <r>
    <x v="2"/>
    <x v="21"/>
    <x v="12"/>
    <x v="23"/>
    <x v="0"/>
    <x v="275"/>
    <x v="2"/>
    <x v="0"/>
    <x v="283"/>
    <x v="0"/>
    <x v="0"/>
    <x v="282"/>
  </r>
  <r>
    <x v="2"/>
    <x v="21"/>
    <x v="13"/>
    <x v="13"/>
    <x v="0"/>
    <x v="276"/>
    <x v="2"/>
    <x v="0"/>
    <x v="284"/>
    <x v="0"/>
    <x v="0"/>
    <x v="283"/>
  </r>
  <r>
    <x v="2"/>
    <x v="21"/>
    <x v="14"/>
    <x v="14"/>
    <x v="0"/>
    <x v="277"/>
    <x v="136"/>
    <x v="0"/>
    <x v="285"/>
    <x v="0"/>
    <x v="0"/>
    <x v="284"/>
  </r>
  <r>
    <x v="2"/>
    <x v="21"/>
    <x v="24"/>
    <x v="30"/>
    <x v="0"/>
    <x v="278"/>
    <x v="2"/>
    <x v="0"/>
    <x v="286"/>
    <x v="0"/>
    <x v="0"/>
    <x v="285"/>
  </r>
  <r>
    <x v="2"/>
    <x v="21"/>
    <x v="15"/>
    <x v="15"/>
    <x v="2"/>
    <x v="22"/>
    <x v="2"/>
    <x v="0"/>
    <x v="52"/>
    <x v="0"/>
    <x v="2"/>
    <x v="51"/>
  </r>
  <r>
    <x v="2"/>
    <x v="21"/>
    <x v="16"/>
    <x v="16"/>
    <x v="0"/>
    <x v="279"/>
    <x v="2"/>
    <x v="0"/>
    <x v="276"/>
    <x v="0"/>
    <x v="0"/>
    <x v="275"/>
  </r>
  <r>
    <x v="2"/>
    <x v="21"/>
    <x v="16"/>
    <x v="17"/>
    <x v="0"/>
    <x v="280"/>
    <x v="2"/>
    <x v="0"/>
    <x v="287"/>
    <x v="0"/>
    <x v="0"/>
    <x v="286"/>
  </r>
  <r>
    <x v="2"/>
    <x v="21"/>
    <x v="16"/>
    <x v="31"/>
    <x v="0"/>
    <x v="281"/>
    <x v="2"/>
    <x v="0"/>
    <x v="288"/>
    <x v="0"/>
    <x v="0"/>
    <x v="287"/>
  </r>
  <r>
    <x v="2"/>
    <x v="21"/>
    <x v="17"/>
    <x v="19"/>
    <x v="0"/>
    <x v="282"/>
    <x v="137"/>
    <x v="0"/>
    <x v="289"/>
    <x v="0"/>
    <x v="0"/>
    <x v="288"/>
  </r>
  <r>
    <x v="2"/>
    <x v="21"/>
    <x v="20"/>
    <x v="22"/>
    <x v="0"/>
    <x v="283"/>
    <x v="138"/>
    <x v="0"/>
    <x v="290"/>
    <x v="0"/>
    <x v="0"/>
    <x v="289"/>
  </r>
  <r>
    <x v="2"/>
    <x v="21"/>
    <x v="20"/>
    <x v="32"/>
    <x v="0"/>
    <x v="284"/>
    <x v="139"/>
    <x v="0"/>
    <x v="291"/>
    <x v="0"/>
    <x v="0"/>
    <x v="290"/>
  </r>
  <r>
    <x v="2"/>
    <x v="21"/>
    <x v="23"/>
    <x v="27"/>
    <x v="0"/>
    <x v="285"/>
    <x v="140"/>
    <x v="0"/>
    <x v="292"/>
    <x v="0"/>
    <x v="0"/>
    <x v="291"/>
  </r>
  <r>
    <x v="2"/>
    <x v="22"/>
    <x v="1"/>
    <x v="1"/>
    <x v="0"/>
    <x v="286"/>
    <x v="2"/>
    <x v="0"/>
    <x v="293"/>
    <x v="0"/>
    <x v="0"/>
    <x v="292"/>
  </r>
  <r>
    <x v="2"/>
    <x v="22"/>
    <x v="3"/>
    <x v="3"/>
    <x v="0"/>
    <x v="287"/>
    <x v="2"/>
    <x v="0"/>
    <x v="294"/>
    <x v="0"/>
    <x v="0"/>
    <x v="293"/>
  </r>
  <r>
    <x v="2"/>
    <x v="22"/>
    <x v="4"/>
    <x v="4"/>
    <x v="0"/>
    <x v="288"/>
    <x v="2"/>
    <x v="0"/>
    <x v="295"/>
    <x v="0"/>
    <x v="0"/>
    <x v="294"/>
  </r>
  <r>
    <x v="2"/>
    <x v="22"/>
    <x v="6"/>
    <x v="28"/>
    <x v="2"/>
    <x v="22"/>
    <x v="141"/>
    <x v="0"/>
    <x v="296"/>
    <x v="0"/>
    <x v="0"/>
    <x v="295"/>
  </r>
  <r>
    <x v="2"/>
    <x v="22"/>
    <x v="9"/>
    <x v="9"/>
    <x v="0"/>
    <x v="289"/>
    <x v="2"/>
    <x v="0"/>
    <x v="297"/>
    <x v="0"/>
    <x v="0"/>
    <x v="296"/>
  </r>
  <r>
    <x v="2"/>
    <x v="22"/>
    <x v="12"/>
    <x v="12"/>
    <x v="0"/>
    <x v="290"/>
    <x v="142"/>
    <x v="0"/>
    <x v="298"/>
    <x v="0"/>
    <x v="0"/>
    <x v="297"/>
  </r>
  <r>
    <x v="2"/>
    <x v="22"/>
    <x v="12"/>
    <x v="23"/>
    <x v="0"/>
    <x v="291"/>
    <x v="2"/>
    <x v="0"/>
    <x v="299"/>
    <x v="0"/>
    <x v="0"/>
    <x v="298"/>
  </r>
  <r>
    <x v="2"/>
    <x v="22"/>
    <x v="13"/>
    <x v="13"/>
    <x v="0"/>
    <x v="292"/>
    <x v="2"/>
    <x v="0"/>
    <x v="300"/>
    <x v="0"/>
    <x v="0"/>
    <x v="299"/>
  </r>
  <r>
    <x v="2"/>
    <x v="22"/>
    <x v="14"/>
    <x v="14"/>
    <x v="0"/>
    <x v="293"/>
    <x v="2"/>
    <x v="0"/>
    <x v="301"/>
    <x v="0"/>
    <x v="0"/>
    <x v="300"/>
  </r>
  <r>
    <x v="2"/>
    <x v="22"/>
    <x v="15"/>
    <x v="15"/>
    <x v="2"/>
    <x v="22"/>
    <x v="2"/>
    <x v="0"/>
    <x v="52"/>
    <x v="0"/>
    <x v="2"/>
    <x v="51"/>
  </r>
  <r>
    <x v="2"/>
    <x v="22"/>
    <x v="17"/>
    <x v="19"/>
    <x v="0"/>
    <x v="294"/>
    <x v="2"/>
    <x v="0"/>
    <x v="302"/>
    <x v="0"/>
    <x v="0"/>
    <x v="301"/>
  </r>
  <r>
    <x v="2"/>
    <x v="22"/>
    <x v="20"/>
    <x v="22"/>
    <x v="0"/>
    <x v="295"/>
    <x v="2"/>
    <x v="0"/>
    <x v="303"/>
    <x v="0"/>
    <x v="0"/>
    <x v="302"/>
  </r>
  <r>
    <x v="2"/>
    <x v="22"/>
    <x v="23"/>
    <x v="27"/>
    <x v="0"/>
    <x v="296"/>
    <x v="2"/>
    <x v="0"/>
    <x v="304"/>
    <x v="0"/>
    <x v="0"/>
    <x v="303"/>
  </r>
  <r>
    <x v="2"/>
    <x v="23"/>
    <x v="1"/>
    <x v="1"/>
    <x v="0"/>
    <x v="297"/>
    <x v="2"/>
    <x v="0"/>
    <x v="305"/>
    <x v="0"/>
    <x v="0"/>
    <x v="304"/>
  </r>
  <r>
    <x v="2"/>
    <x v="23"/>
    <x v="4"/>
    <x v="4"/>
    <x v="0"/>
    <x v="278"/>
    <x v="2"/>
    <x v="0"/>
    <x v="286"/>
    <x v="0"/>
    <x v="0"/>
    <x v="285"/>
  </r>
  <r>
    <x v="2"/>
    <x v="23"/>
    <x v="5"/>
    <x v="5"/>
    <x v="0"/>
    <x v="298"/>
    <x v="143"/>
    <x v="0"/>
    <x v="177"/>
    <x v="0"/>
    <x v="0"/>
    <x v="176"/>
  </r>
  <r>
    <x v="2"/>
    <x v="23"/>
    <x v="6"/>
    <x v="6"/>
    <x v="0"/>
    <x v="299"/>
    <x v="143"/>
    <x v="0"/>
    <x v="306"/>
    <x v="0"/>
    <x v="0"/>
    <x v="305"/>
  </r>
  <r>
    <x v="2"/>
    <x v="23"/>
    <x v="7"/>
    <x v="7"/>
    <x v="0"/>
    <x v="298"/>
    <x v="2"/>
    <x v="0"/>
    <x v="307"/>
    <x v="0"/>
    <x v="0"/>
    <x v="306"/>
  </r>
  <r>
    <x v="2"/>
    <x v="23"/>
    <x v="8"/>
    <x v="8"/>
    <x v="0"/>
    <x v="300"/>
    <x v="63"/>
    <x v="0"/>
    <x v="308"/>
    <x v="0"/>
    <x v="0"/>
    <x v="307"/>
  </r>
  <r>
    <x v="2"/>
    <x v="23"/>
    <x v="9"/>
    <x v="9"/>
    <x v="0"/>
    <x v="169"/>
    <x v="2"/>
    <x v="0"/>
    <x v="177"/>
    <x v="0"/>
    <x v="0"/>
    <x v="176"/>
  </r>
  <r>
    <x v="2"/>
    <x v="23"/>
    <x v="10"/>
    <x v="10"/>
    <x v="0"/>
    <x v="301"/>
    <x v="2"/>
    <x v="0"/>
    <x v="308"/>
    <x v="0"/>
    <x v="0"/>
    <x v="307"/>
  </r>
  <r>
    <x v="2"/>
    <x v="23"/>
    <x v="11"/>
    <x v="11"/>
    <x v="2"/>
    <x v="22"/>
    <x v="143"/>
    <x v="0"/>
    <x v="114"/>
    <x v="0"/>
    <x v="0"/>
    <x v="113"/>
  </r>
  <r>
    <x v="2"/>
    <x v="23"/>
    <x v="15"/>
    <x v="15"/>
    <x v="0"/>
    <x v="107"/>
    <x v="2"/>
    <x v="0"/>
    <x v="114"/>
    <x v="0"/>
    <x v="0"/>
    <x v="113"/>
  </r>
  <r>
    <x v="2"/>
    <x v="23"/>
    <x v="16"/>
    <x v="16"/>
    <x v="0"/>
    <x v="107"/>
    <x v="2"/>
    <x v="0"/>
    <x v="114"/>
    <x v="0"/>
    <x v="0"/>
    <x v="113"/>
  </r>
  <r>
    <x v="2"/>
    <x v="23"/>
    <x v="16"/>
    <x v="17"/>
    <x v="0"/>
    <x v="107"/>
    <x v="2"/>
    <x v="0"/>
    <x v="114"/>
    <x v="0"/>
    <x v="0"/>
    <x v="113"/>
  </r>
  <r>
    <x v="2"/>
    <x v="23"/>
    <x v="20"/>
    <x v="22"/>
    <x v="0"/>
    <x v="300"/>
    <x v="2"/>
    <x v="0"/>
    <x v="309"/>
    <x v="0"/>
    <x v="0"/>
    <x v="308"/>
  </r>
  <r>
    <x v="2"/>
    <x v="23"/>
    <x v="20"/>
    <x v="32"/>
    <x v="0"/>
    <x v="107"/>
    <x v="2"/>
    <x v="0"/>
    <x v="114"/>
    <x v="0"/>
    <x v="0"/>
    <x v="113"/>
  </r>
  <r>
    <x v="2"/>
    <x v="24"/>
    <x v="20"/>
    <x v="22"/>
    <x v="0"/>
    <x v="111"/>
    <x v="2"/>
    <x v="0"/>
    <x v="119"/>
    <x v="0"/>
    <x v="0"/>
    <x v="118"/>
  </r>
  <r>
    <x v="3"/>
    <x v="25"/>
    <x v="0"/>
    <x v="0"/>
    <x v="0"/>
    <x v="302"/>
    <x v="144"/>
    <x v="0"/>
    <x v="310"/>
    <x v="0"/>
    <x v="0"/>
    <x v="309"/>
  </r>
  <r>
    <x v="3"/>
    <x v="25"/>
    <x v="6"/>
    <x v="6"/>
    <x v="0"/>
    <x v="303"/>
    <x v="145"/>
    <x v="0"/>
    <x v="311"/>
    <x v="0"/>
    <x v="0"/>
    <x v="310"/>
  </r>
  <r>
    <x v="3"/>
    <x v="26"/>
    <x v="6"/>
    <x v="6"/>
    <x v="0"/>
    <x v="304"/>
    <x v="146"/>
    <x v="0"/>
    <x v="312"/>
    <x v="0"/>
    <x v="0"/>
    <x v="311"/>
  </r>
  <r>
    <x v="3"/>
    <x v="27"/>
    <x v="6"/>
    <x v="6"/>
    <x v="0"/>
    <x v="305"/>
    <x v="147"/>
    <x v="0"/>
    <x v="313"/>
    <x v="0"/>
    <x v="0"/>
    <x v="312"/>
  </r>
  <r>
    <x v="3"/>
    <x v="28"/>
    <x v="6"/>
    <x v="6"/>
    <x v="0"/>
    <x v="306"/>
    <x v="2"/>
    <x v="0"/>
    <x v="314"/>
    <x v="0"/>
    <x v="0"/>
    <x v="313"/>
  </r>
  <r>
    <x v="3"/>
    <x v="29"/>
    <x v="0"/>
    <x v="0"/>
    <x v="0"/>
    <x v="307"/>
    <x v="2"/>
    <x v="0"/>
    <x v="315"/>
    <x v="0"/>
    <x v="0"/>
    <x v="314"/>
  </r>
  <r>
    <x v="3"/>
    <x v="29"/>
    <x v="20"/>
    <x v="22"/>
    <x v="2"/>
    <x v="22"/>
    <x v="148"/>
    <x v="0"/>
    <x v="316"/>
    <x v="0"/>
    <x v="0"/>
    <x v="315"/>
  </r>
  <r>
    <x v="3"/>
    <x v="30"/>
    <x v="6"/>
    <x v="6"/>
    <x v="0"/>
    <x v="308"/>
    <x v="149"/>
    <x v="0"/>
    <x v="317"/>
    <x v="0"/>
    <x v="0"/>
    <x v="316"/>
  </r>
  <r>
    <x v="4"/>
    <x v="31"/>
    <x v="0"/>
    <x v="0"/>
    <x v="0"/>
    <x v="309"/>
    <x v="150"/>
    <x v="0"/>
    <x v="318"/>
    <x v="0"/>
    <x v="0"/>
    <x v="317"/>
  </r>
  <r>
    <x v="4"/>
    <x v="31"/>
    <x v="1"/>
    <x v="1"/>
    <x v="0"/>
    <x v="310"/>
    <x v="2"/>
    <x v="0"/>
    <x v="319"/>
    <x v="0"/>
    <x v="0"/>
    <x v="318"/>
  </r>
  <r>
    <x v="4"/>
    <x v="31"/>
    <x v="2"/>
    <x v="2"/>
    <x v="0"/>
    <x v="311"/>
    <x v="151"/>
    <x v="0"/>
    <x v="320"/>
    <x v="0"/>
    <x v="0"/>
    <x v="319"/>
  </r>
  <r>
    <x v="4"/>
    <x v="31"/>
    <x v="4"/>
    <x v="4"/>
    <x v="0"/>
    <x v="312"/>
    <x v="152"/>
    <x v="0"/>
    <x v="321"/>
    <x v="0"/>
    <x v="0"/>
    <x v="320"/>
  </r>
  <r>
    <x v="4"/>
    <x v="31"/>
    <x v="5"/>
    <x v="5"/>
    <x v="0"/>
    <x v="313"/>
    <x v="153"/>
    <x v="0"/>
    <x v="322"/>
    <x v="0"/>
    <x v="0"/>
    <x v="321"/>
  </r>
  <r>
    <x v="4"/>
    <x v="31"/>
    <x v="6"/>
    <x v="6"/>
    <x v="0"/>
    <x v="314"/>
    <x v="154"/>
    <x v="0"/>
    <x v="323"/>
    <x v="0"/>
    <x v="0"/>
    <x v="322"/>
  </r>
  <r>
    <x v="4"/>
    <x v="31"/>
    <x v="6"/>
    <x v="28"/>
    <x v="0"/>
    <x v="315"/>
    <x v="2"/>
    <x v="0"/>
    <x v="324"/>
    <x v="0"/>
    <x v="0"/>
    <x v="323"/>
  </r>
  <r>
    <x v="4"/>
    <x v="31"/>
    <x v="7"/>
    <x v="7"/>
    <x v="0"/>
    <x v="316"/>
    <x v="155"/>
    <x v="0"/>
    <x v="325"/>
    <x v="0"/>
    <x v="0"/>
    <x v="324"/>
  </r>
  <r>
    <x v="4"/>
    <x v="31"/>
    <x v="8"/>
    <x v="8"/>
    <x v="2"/>
    <x v="22"/>
    <x v="156"/>
    <x v="0"/>
    <x v="326"/>
    <x v="0"/>
    <x v="0"/>
    <x v="325"/>
  </r>
  <r>
    <x v="4"/>
    <x v="31"/>
    <x v="9"/>
    <x v="9"/>
    <x v="0"/>
    <x v="317"/>
    <x v="157"/>
    <x v="0"/>
    <x v="327"/>
    <x v="0"/>
    <x v="0"/>
    <x v="326"/>
  </r>
  <r>
    <x v="4"/>
    <x v="31"/>
    <x v="10"/>
    <x v="10"/>
    <x v="0"/>
    <x v="318"/>
    <x v="2"/>
    <x v="0"/>
    <x v="328"/>
    <x v="0"/>
    <x v="0"/>
    <x v="327"/>
  </r>
  <r>
    <x v="4"/>
    <x v="31"/>
    <x v="11"/>
    <x v="11"/>
    <x v="0"/>
    <x v="319"/>
    <x v="158"/>
    <x v="0"/>
    <x v="329"/>
    <x v="0"/>
    <x v="0"/>
    <x v="328"/>
  </r>
  <r>
    <x v="4"/>
    <x v="31"/>
    <x v="12"/>
    <x v="12"/>
    <x v="0"/>
    <x v="320"/>
    <x v="159"/>
    <x v="0"/>
    <x v="330"/>
    <x v="0"/>
    <x v="0"/>
    <x v="329"/>
  </r>
  <r>
    <x v="4"/>
    <x v="31"/>
    <x v="12"/>
    <x v="23"/>
    <x v="2"/>
    <x v="22"/>
    <x v="160"/>
    <x v="0"/>
    <x v="331"/>
    <x v="0"/>
    <x v="0"/>
    <x v="330"/>
  </r>
  <r>
    <x v="4"/>
    <x v="31"/>
    <x v="13"/>
    <x v="13"/>
    <x v="0"/>
    <x v="321"/>
    <x v="161"/>
    <x v="0"/>
    <x v="332"/>
    <x v="0"/>
    <x v="0"/>
    <x v="331"/>
  </r>
  <r>
    <x v="4"/>
    <x v="31"/>
    <x v="14"/>
    <x v="14"/>
    <x v="0"/>
    <x v="322"/>
    <x v="2"/>
    <x v="0"/>
    <x v="333"/>
    <x v="0"/>
    <x v="0"/>
    <x v="332"/>
  </r>
  <r>
    <x v="4"/>
    <x v="31"/>
    <x v="15"/>
    <x v="15"/>
    <x v="2"/>
    <x v="22"/>
    <x v="2"/>
    <x v="0"/>
    <x v="52"/>
    <x v="0"/>
    <x v="2"/>
    <x v="51"/>
  </r>
  <r>
    <x v="4"/>
    <x v="31"/>
    <x v="16"/>
    <x v="18"/>
    <x v="0"/>
    <x v="323"/>
    <x v="2"/>
    <x v="0"/>
    <x v="334"/>
    <x v="0"/>
    <x v="0"/>
    <x v="333"/>
  </r>
  <r>
    <x v="4"/>
    <x v="31"/>
    <x v="22"/>
    <x v="26"/>
    <x v="0"/>
    <x v="324"/>
    <x v="2"/>
    <x v="0"/>
    <x v="335"/>
    <x v="0"/>
    <x v="0"/>
    <x v="334"/>
  </r>
  <r>
    <x v="4"/>
    <x v="31"/>
    <x v="20"/>
    <x v="22"/>
    <x v="0"/>
    <x v="325"/>
    <x v="2"/>
    <x v="0"/>
    <x v="336"/>
    <x v="0"/>
    <x v="0"/>
    <x v="335"/>
  </r>
  <r>
    <x v="4"/>
    <x v="31"/>
    <x v="23"/>
    <x v="27"/>
    <x v="0"/>
    <x v="326"/>
    <x v="2"/>
    <x v="0"/>
    <x v="337"/>
    <x v="0"/>
    <x v="0"/>
    <x v="336"/>
  </r>
  <r>
    <x v="4"/>
    <x v="32"/>
    <x v="0"/>
    <x v="0"/>
    <x v="0"/>
    <x v="327"/>
    <x v="162"/>
    <x v="0"/>
    <x v="338"/>
    <x v="0"/>
    <x v="0"/>
    <x v="337"/>
  </r>
  <r>
    <x v="4"/>
    <x v="32"/>
    <x v="1"/>
    <x v="1"/>
    <x v="2"/>
    <x v="22"/>
    <x v="163"/>
    <x v="0"/>
    <x v="339"/>
    <x v="0"/>
    <x v="0"/>
    <x v="338"/>
  </r>
  <r>
    <x v="4"/>
    <x v="32"/>
    <x v="2"/>
    <x v="2"/>
    <x v="0"/>
    <x v="328"/>
    <x v="2"/>
    <x v="0"/>
    <x v="340"/>
    <x v="0"/>
    <x v="0"/>
    <x v="339"/>
  </r>
  <r>
    <x v="4"/>
    <x v="32"/>
    <x v="4"/>
    <x v="4"/>
    <x v="0"/>
    <x v="329"/>
    <x v="164"/>
    <x v="0"/>
    <x v="341"/>
    <x v="0"/>
    <x v="0"/>
    <x v="340"/>
  </r>
  <r>
    <x v="4"/>
    <x v="32"/>
    <x v="5"/>
    <x v="5"/>
    <x v="0"/>
    <x v="330"/>
    <x v="165"/>
    <x v="0"/>
    <x v="342"/>
    <x v="0"/>
    <x v="0"/>
    <x v="341"/>
  </r>
  <r>
    <x v="4"/>
    <x v="32"/>
    <x v="6"/>
    <x v="6"/>
    <x v="0"/>
    <x v="331"/>
    <x v="166"/>
    <x v="0"/>
    <x v="343"/>
    <x v="0"/>
    <x v="0"/>
    <x v="342"/>
  </r>
  <r>
    <x v="4"/>
    <x v="32"/>
    <x v="6"/>
    <x v="28"/>
    <x v="0"/>
    <x v="332"/>
    <x v="2"/>
    <x v="0"/>
    <x v="344"/>
    <x v="0"/>
    <x v="0"/>
    <x v="343"/>
  </r>
  <r>
    <x v="4"/>
    <x v="32"/>
    <x v="11"/>
    <x v="11"/>
    <x v="0"/>
    <x v="333"/>
    <x v="2"/>
    <x v="0"/>
    <x v="345"/>
    <x v="0"/>
    <x v="0"/>
    <x v="344"/>
  </r>
  <r>
    <x v="4"/>
    <x v="32"/>
    <x v="12"/>
    <x v="12"/>
    <x v="0"/>
    <x v="334"/>
    <x v="2"/>
    <x v="0"/>
    <x v="346"/>
    <x v="0"/>
    <x v="0"/>
    <x v="345"/>
  </r>
  <r>
    <x v="4"/>
    <x v="32"/>
    <x v="13"/>
    <x v="13"/>
    <x v="0"/>
    <x v="335"/>
    <x v="2"/>
    <x v="0"/>
    <x v="347"/>
    <x v="0"/>
    <x v="0"/>
    <x v="346"/>
  </r>
  <r>
    <x v="4"/>
    <x v="32"/>
    <x v="15"/>
    <x v="15"/>
    <x v="0"/>
    <x v="336"/>
    <x v="2"/>
    <x v="0"/>
    <x v="348"/>
    <x v="0"/>
    <x v="0"/>
    <x v="347"/>
  </r>
  <r>
    <x v="4"/>
    <x v="32"/>
    <x v="20"/>
    <x v="22"/>
    <x v="0"/>
    <x v="337"/>
    <x v="2"/>
    <x v="0"/>
    <x v="349"/>
    <x v="0"/>
    <x v="0"/>
    <x v="348"/>
  </r>
  <r>
    <x v="4"/>
    <x v="33"/>
    <x v="0"/>
    <x v="0"/>
    <x v="0"/>
    <x v="338"/>
    <x v="2"/>
    <x v="0"/>
    <x v="350"/>
    <x v="0"/>
    <x v="0"/>
    <x v="349"/>
  </r>
  <r>
    <x v="4"/>
    <x v="33"/>
    <x v="2"/>
    <x v="2"/>
    <x v="0"/>
    <x v="339"/>
    <x v="2"/>
    <x v="0"/>
    <x v="351"/>
    <x v="0"/>
    <x v="0"/>
    <x v="350"/>
  </r>
  <r>
    <x v="4"/>
    <x v="33"/>
    <x v="5"/>
    <x v="5"/>
    <x v="0"/>
    <x v="340"/>
    <x v="2"/>
    <x v="0"/>
    <x v="352"/>
    <x v="0"/>
    <x v="0"/>
    <x v="351"/>
  </r>
  <r>
    <x v="4"/>
    <x v="33"/>
    <x v="6"/>
    <x v="6"/>
    <x v="0"/>
    <x v="341"/>
    <x v="2"/>
    <x v="0"/>
    <x v="353"/>
    <x v="0"/>
    <x v="0"/>
    <x v="352"/>
  </r>
  <r>
    <x v="4"/>
    <x v="33"/>
    <x v="7"/>
    <x v="7"/>
    <x v="0"/>
    <x v="342"/>
    <x v="2"/>
    <x v="0"/>
    <x v="354"/>
    <x v="0"/>
    <x v="0"/>
    <x v="353"/>
  </r>
  <r>
    <x v="4"/>
    <x v="33"/>
    <x v="12"/>
    <x v="12"/>
    <x v="2"/>
    <x v="22"/>
    <x v="167"/>
    <x v="0"/>
    <x v="355"/>
    <x v="0"/>
    <x v="0"/>
    <x v="354"/>
  </r>
  <r>
    <x v="4"/>
    <x v="33"/>
    <x v="20"/>
    <x v="22"/>
    <x v="2"/>
    <x v="22"/>
    <x v="2"/>
    <x v="0"/>
    <x v="52"/>
    <x v="0"/>
    <x v="2"/>
    <x v="51"/>
  </r>
  <r>
    <x v="4"/>
    <x v="34"/>
    <x v="0"/>
    <x v="0"/>
    <x v="0"/>
    <x v="343"/>
    <x v="2"/>
    <x v="0"/>
    <x v="356"/>
    <x v="0"/>
    <x v="0"/>
    <x v="355"/>
  </r>
  <r>
    <x v="5"/>
    <x v="35"/>
    <x v="0"/>
    <x v="0"/>
    <x v="0"/>
    <x v="344"/>
    <x v="168"/>
    <x v="0"/>
    <x v="357"/>
    <x v="0"/>
    <x v="0"/>
    <x v="356"/>
  </r>
  <r>
    <x v="5"/>
    <x v="35"/>
    <x v="1"/>
    <x v="1"/>
    <x v="0"/>
    <x v="345"/>
    <x v="169"/>
    <x v="0"/>
    <x v="358"/>
    <x v="0"/>
    <x v="0"/>
    <x v="357"/>
  </r>
  <r>
    <x v="5"/>
    <x v="35"/>
    <x v="2"/>
    <x v="2"/>
    <x v="0"/>
    <x v="346"/>
    <x v="170"/>
    <x v="0"/>
    <x v="359"/>
    <x v="0"/>
    <x v="0"/>
    <x v="358"/>
  </r>
  <r>
    <x v="5"/>
    <x v="35"/>
    <x v="3"/>
    <x v="3"/>
    <x v="0"/>
    <x v="347"/>
    <x v="171"/>
    <x v="0"/>
    <x v="360"/>
    <x v="0"/>
    <x v="0"/>
    <x v="359"/>
  </r>
  <r>
    <x v="5"/>
    <x v="35"/>
    <x v="4"/>
    <x v="4"/>
    <x v="0"/>
    <x v="348"/>
    <x v="172"/>
    <x v="0"/>
    <x v="361"/>
    <x v="0"/>
    <x v="0"/>
    <x v="360"/>
  </r>
  <r>
    <x v="5"/>
    <x v="35"/>
    <x v="5"/>
    <x v="5"/>
    <x v="0"/>
    <x v="349"/>
    <x v="173"/>
    <x v="0"/>
    <x v="362"/>
    <x v="0"/>
    <x v="0"/>
    <x v="361"/>
  </r>
  <r>
    <x v="5"/>
    <x v="35"/>
    <x v="6"/>
    <x v="6"/>
    <x v="0"/>
    <x v="350"/>
    <x v="174"/>
    <x v="0"/>
    <x v="363"/>
    <x v="0"/>
    <x v="0"/>
    <x v="362"/>
  </r>
  <r>
    <x v="5"/>
    <x v="35"/>
    <x v="7"/>
    <x v="7"/>
    <x v="0"/>
    <x v="351"/>
    <x v="175"/>
    <x v="0"/>
    <x v="364"/>
    <x v="0"/>
    <x v="0"/>
    <x v="363"/>
  </r>
  <r>
    <x v="5"/>
    <x v="35"/>
    <x v="8"/>
    <x v="8"/>
    <x v="0"/>
    <x v="352"/>
    <x v="176"/>
    <x v="0"/>
    <x v="365"/>
    <x v="0"/>
    <x v="0"/>
    <x v="364"/>
  </r>
  <r>
    <x v="5"/>
    <x v="35"/>
    <x v="25"/>
    <x v="34"/>
    <x v="0"/>
    <x v="353"/>
    <x v="2"/>
    <x v="0"/>
    <x v="366"/>
    <x v="0"/>
    <x v="0"/>
    <x v="365"/>
  </r>
  <r>
    <x v="5"/>
    <x v="35"/>
    <x v="9"/>
    <x v="9"/>
    <x v="0"/>
    <x v="354"/>
    <x v="177"/>
    <x v="0"/>
    <x v="367"/>
    <x v="0"/>
    <x v="0"/>
    <x v="366"/>
  </r>
  <r>
    <x v="5"/>
    <x v="35"/>
    <x v="10"/>
    <x v="10"/>
    <x v="0"/>
    <x v="355"/>
    <x v="178"/>
    <x v="0"/>
    <x v="368"/>
    <x v="0"/>
    <x v="0"/>
    <x v="367"/>
  </r>
  <r>
    <x v="5"/>
    <x v="35"/>
    <x v="11"/>
    <x v="11"/>
    <x v="0"/>
    <x v="356"/>
    <x v="179"/>
    <x v="0"/>
    <x v="369"/>
    <x v="0"/>
    <x v="0"/>
    <x v="368"/>
  </r>
  <r>
    <x v="5"/>
    <x v="35"/>
    <x v="12"/>
    <x v="12"/>
    <x v="0"/>
    <x v="357"/>
    <x v="180"/>
    <x v="0"/>
    <x v="370"/>
    <x v="0"/>
    <x v="0"/>
    <x v="369"/>
  </r>
  <r>
    <x v="5"/>
    <x v="35"/>
    <x v="12"/>
    <x v="23"/>
    <x v="0"/>
    <x v="358"/>
    <x v="181"/>
    <x v="0"/>
    <x v="371"/>
    <x v="0"/>
    <x v="0"/>
    <x v="370"/>
  </r>
  <r>
    <x v="5"/>
    <x v="35"/>
    <x v="13"/>
    <x v="13"/>
    <x v="2"/>
    <x v="22"/>
    <x v="182"/>
    <x v="0"/>
    <x v="372"/>
    <x v="0"/>
    <x v="0"/>
    <x v="371"/>
  </r>
  <r>
    <x v="5"/>
    <x v="35"/>
    <x v="24"/>
    <x v="30"/>
    <x v="0"/>
    <x v="359"/>
    <x v="2"/>
    <x v="0"/>
    <x v="373"/>
    <x v="0"/>
    <x v="0"/>
    <x v="372"/>
  </r>
  <r>
    <x v="5"/>
    <x v="35"/>
    <x v="16"/>
    <x v="31"/>
    <x v="0"/>
    <x v="360"/>
    <x v="183"/>
    <x v="0"/>
    <x v="374"/>
    <x v="0"/>
    <x v="0"/>
    <x v="373"/>
  </r>
  <r>
    <x v="5"/>
    <x v="35"/>
    <x v="16"/>
    <x v="18"/>
    <x v="0"/>
    <x v="361"/>
    <x v="184"/>
    <x v="0"/>
    <x v="375"/>
    <x v="0"/>
    <x v="0"/>
    <x v="374"/>
  </r>
  <r>
    <x v="5"/>
    <x v="35"/>
    <x v="17"/>
    <x v="19"/>
    <x v="2"/>
    <x v="22"/>
    <x v="185"/>
    <x v="0"/>
    <x v="376"/>
    <x v="0"/>
    <x v="0"/>
    <x v="375"/>
  </r>
  <r>
    <x v="5"/>
    <x v="35"/>
    <x v="20"/>
    <x v="22"/>
    <x v="2"/>
    <x v="22"/>
    <x v="186"/>
    <x v="0"/>
    <x v="377"/>
    <x v="0"/>
    <x v="0"/>
    <x v="376"/>
  </r>
  <r>
    <x v="5"/>
    <x v="35"/>
    <x v="20"/>
    <x v="32"/>
    <x v="0"/>
    <x v="362"/>
    <x v="187"/>
    <x v="0"/>
    <x v="378"/>
    <x v="0"/>
    <x v="0"/>
    <x v="377"/>
  </r>
  <r>
    <x v="6"/>
    <x v="36"/>
    <x v="4"/>
    <x v="4"/>
    <x v="0"/>
    <x v="363"/>
    <x v="2"/>
    <x v="0"/>
    <x v="379"/>
    <x v="0"/>
    <x v="0"/>
    <x v="378"/>
  </r>
  <r>
    <x v="6"/>
    <x v="37"/>
    <x v="6"/>
    <x v="6"/>
    <x v="1"/>
    <x v="364"/>
    <x v="2"/>
    <x v="0"/>
    <x v="380"/>
    <x v="0"/>
    <x v="1"/>
    <x v="379"/>
  </r>
  <r>
    <x v="6"/>
    <x v="38"/>
    <x v="5"/>
    <x v="5"/>
    <x v="2"/>
    <x v="22"/>
    <x v="188"/>
    <x v="0"/>
    <x v="381"/>
    <x v="0"/>
    <x v="0"/>
    <x v="380"/>
  </r>
  <r>
    <x v="6"/>
    <x v="39"/>
    <x v="2"/>
    <x v="2"/>
    <x v="0"/>
    <x v="365"/>
    <x v="2"/>
    <x v="0"/>
    <x v="382"/>
    <x v="0"/>
    <x v="0"/>
    <x v="381"/>
  </r>
  <r>
    <x v="6"/>
    <x v="39"/>
    <x v="5"/>
    <x v="5"/>
    <x v="0"/>
    <x v="366"/>
    <x v="2"/>
    <x v="0"/>
    <x v="383"/>
    <x v="0"/>
    <x v="0"/>
    <x v="382"/>
  </r>
  <r>
    <x v="7"/>
    <x v="40"/>
    <x v="6"/>
    <x v="6"/>
    <x v="0"/>
    <x v="367"/>
    <x v="189"/>
    <x v="0"/>
    <x v="384"/>
    <x v="0"/>
    <x v="0"/>
    <x v="383"/>
  </r>
  <r>
    <x v="7"/>
    <x v="41"/>
    <x v="6"/>
    <x v="6"/>
    <x v="0"/>
    <x v="368"/>
    <x v="190"/>
    <x v="0"/>
    <x v="385"/>
    <x v="0"/>
    <x v="0"/>
    <x v="384"/>
  </r>
  <r>
    <x v="8"/>
    <x v="42"/>
    <x v="0"/>
    <x v="0"/>
    <x v="0"/>
    <x v="369"/>
    <x v="191"/>
    <x v="0"/>
    <x v="386"/>
    <x v="0"/>
    <x v="0"/>
    <x v="385"/>
  </r>
  <r>
    <x v="8"/>
    <x v="42"/>
    <x v="2"/>
    <x v="2"/>
    <x v="0"/>
    <x v="370"/>
    <x v="2"/>
    <x v="0"/>
    <x v="387"/>
    <x v="0"/>
    <x v="0"/>
    <x v="386"/>
  </r>
  <r>
    <x v="8"/>
    <x v="42"/>
    <x v="4"/>
    <x v="4"/>
    <x v="0"/>
    <x v="371"/>
    <x v="2"/>
    <x v="0"/>
    <x v="388"/>
    <x v="0"/>
    <x v="0"/>
    <x v="387"/>
  </r>
  <r>
    <x v="8"/>
    <x v="42"/>
    <x v="5"/>
    <x v="5"/>
    <x v="0"/>
    <x v="372"/>
    <x v="2"/>
    <x v="0"/>
    <x v="389"/>
    <x v="0"/>
    <x v="0"/>
    <x v="388"/>
  </r>
  <r>
    <x v="8"/>
    <x v="42"/>
    <x v="6"/>
    <x v="6"/>
    <x v="0"/>
    <x v="373"/>
    <x v="192"/>
    <x v="0"/>
    <x v="390"/>
    <x v="0"/>
    <x v="0"/>
    <x v="389"/>
  </r>
  <r>
    <x v="8"/>
    <x v="42"/>
    <x v="7"/>
    <x v="7"/>
    <x v="0"/>
    <x v="374"/>
    <x v="2"/>
    <x v="0"/>
    <x v="391"/>
    <x v="0"/>
    <x v="0"/>
    <x v="390"/>
  </r>
  <r>
    <x v="8"/>
    <x v="42"/>
    <x v="8"/>
    <x v="8"/>
    <x v="2"/>
    <x v="22"/>
    <x v="193"/>
    <x v="0"/>
    <x v="392"/>
    <x v="0"/>
    <x v="0"/>
    <x v="391"/>
  </r>
  <r>
    <x v="8"/>
    <x v="42"/>
    <x v="10"/>
    <x v="10"/>
    <x v="0"/>
    <x v="375"/>
    <x v="2"/>
    <x v="0"/>
    <x v="393"/>
    <x v="0"/>
    <x v="0"/>
    <x v="392"/>
  </r>
  <r>
    <x v="8"/>
    <x v="42"/>
    <x v="11"/>
    <x v="11"/>
    <x v="0"/>
    <x v="376"/>
    <x v="2"/>
    <x v="0"/>
    <x v="394"/>
    <x v="0"/>
    <x v="0"/>
    <x v="393"/>
  </r>
  <r>
    <x v="8"/>
    <x v="42"/>
    <x v="13"/>
    <x v="13"/>
    <x v="0"/>
    <x v="377"/>
    <x v="2"/>
    <x v="0"/>
    <x v="395"/>
    <x v="0"/>
    <x v="0"/>
    <x v="394"/>
  </r>
  <r>
    <x v="8"/>
    <x v="42"/>
    <x v="16"/>
    <x v="18"/>
    <x v="0"/>
    <x v="378"/>
    <x v="2"/>
    <x v="0"/>
    <x v="396"/>
    <x v="0"/>
    <x v="0"/>
    <x v="395"/>
  </r>
  <r>
    <x v="8"/>
    <x v="42"/>
    <x v="22"/>
    <x v="26"/>
    <x v="0"/>
    <x v="379"/>
    <x v="2"/>
    <x v="0"/>
    <x v="397"/>
    <x v="0"/>
    <x v="0"/>
    <x v="396"/>
  </r>
  <r>
    <x v="8"/>
    <x v="42"/>
    <x v="20"/>
    <x v="22"/>
    <x v="0"/>
    <x v="380"/>
    <x v="2"/>
    <x v="0"/>
    <x v="398"/>
    <x v="0"/>
    <x v="0"/>
    <x v="397"/>
  </r>
  <r>
    <x v="8"/>
    <x v="43"/>
    <x v="6"/>
    <x v="6"/>
    <x v="0"/>
    <x v="381"/>
    <x v="194"/>
    <x v="0"/>
    <x v="399"/>
    <x v="0"/>
    <x v="0"/>
    <x v="398"/>
  </r>
  <r>
    <x v="8"/>
    <x v="44"/>
    <x v="6"/>
    <x v="6"/>
    <x v="0"/>
    <x v="382"/>
    <x v="2"/>
    <x v="0"/>
    <x v="400"/>
    <x v="0"/>
    <x v="0"/>
    <x v="399"/>
  </r>
  <r>
    <x v="8"/>
    <x v="45"/>
    <x v="6"/>
    <x v="35"/>
    <x v="1"/>
    <x v="383"/>
    <x v="195"/>
    <x v="0"/>
    <x v="401"/>
    <x v="0"/>
    <x v="1"/>
    <x v="400"/>
  </r>
  <r>
    <x v="8"/>
    <x v="46"/>
    <x v="6"/>
    <x v="6"/>
    <x v="0"/>
    <x v="384"/>
    <x v="196"/>
    <x v="0"/>
    <x v="402"/>
    <x v="0"/>
    <x v="0"/>
    <x v="401"/>
  </r>
  <r>
    <x v="9"/>
    <x v="47"/>
    <x v="6"/>
    <x v="6"/>
    <x v="0"/>
    <x v="385"/>
    <x v="2"/>
    <x v="0"/>
    <x v="403"/>
    <x v="0"/>
    <x v="0"/>
    <x v="402"/>
  </r>
  <r>
    <x v="9"/>
    <x v="48"/>
    <x v="6"/>
    <x v="6"/>
    <x v="0"/>
    <x v="386"/>
    <x v="197"/>
    <x v="0"/>
    <x v="404"/>
    <x v="0"/>
    <x v="0"/>
    <x v="403"/>
  </r>
  <r>
    <x v="9"/>
    <x v="49"/>
    <x v="6"/>
    <x v="6"/>
    <x v="1"/>
    <x v="387"/>
    <x v="198"/>
    <x v="0"/>
    <x v="405"/>
    <x v="0"/>
    <x v="1"/>
    <x v="404"/>
  </r>
  <r>
    <x v="9"/>
    <x v="50"/>
    <x v="6"/>
    <x v="6"/>
    <x v="0"/>
    <x v="388"/>
    <x v="199"/>
    <x v="0"/>
    <x v="406"/>
    <x v="0"/>
    <x v="0"/>
    <x v="405"/>
  </r>
  <r>
    <x v="9"/>
    <x v="50"/>
    <x v="8"/>
    <x v="8"/>
    <x v="0"/>
    <x v="389"/>
    <x v="2"/>
    <x v="0"/>
    <x v="407"/>
    <x v="0"/>
    <x v="0"/>
    <x v="406"/>
  </r>
  <r>
    <x v="9"/>
    <x v="51"/>
    <x v="6"/>
    <x v="6"/>
    <x v="1"/>
    <x v="390"/>
    <x v="2"/>
    <x v="0"/>
    <x v="408"/>
    <x v="0"/>
    <x v="1"/>
    <x v="407"/>
  </r>
  <r>
    <x v="9"/>
    <x v="52"/>
    <x v="6"/>
    <x v="6"/>
    <x v="2"/>
    <x v="22"/>
    <x v="2"/>
    <x v="0"/>
    <x v="52"/>
    <x v="0"/>
    <x v="2"/>
    <x v="51"/>
  </r>
  <r>
    <x v="10"/>
    <x v="53"/>
    <x v="6"/>
    <x v="6"/>
    <x v="0"/>
    <x v="391"/>
    <x v="2"/>
    <x v="0"/>
    <x v="409"/>
    <x v="0"/>
    <x v="0"/>
    <x v="408"/>
  </r>
  <r>
    <x v="10"/>
    <x v="54"/>
    <x v="6"/>
    <x v="6"/>
    <x v="0"/>
    <x v="392"/>
    <x v="2"/>
    <x v="0"/>
    <x v="410"/>
    <x v="0"/>
    <x v="0"/>
    <x v="409"/>
  </r>
  <r>
    <x v="10"/>
    <x v="55"/>
    <x v="22"/>
    <x v="26"/>
    <x v="1"/>
    <x v="393"/>
    <x v="2"/>
    <x v="0"/>
    <x v="411"/>
    <x v="0"/>
    <x v="1"/>
    <x v="410"/>
  </r>
  <r>
    <x v="10"/>
    <x v="56"/>
    <x v="6"/>
    <x v="6"/>
    <x v="0"/>
    <x v="394"/>
    <x v="2"/>
    <x v="0"/>
    <x v="412"/>
    <x v="0"/>
    <x v="0"/>
    <x v="411"/>
  </r>
  <r>
    <x v="10"/>
    <x v="57"/>
    <x v="6"/>
    <x v="6"/>
    <x v="0"/>
    <x v="395"/>
    <x v="2"/>
    <x v="0"/>
    <x v="413"/>
    <x v="0"/>
    <x v="0"/>
    <x v="412"/>
  </r>
  <r>
    <x v="11"/>
    <x v="58"/>
    <x v="6"/>
    <x v="6"/>
    <x v="0"/>
    <x v="396"/>
    <x v="200"/>
    <x v="0"/>
    <x v="414"/>
    <x v="0"/>
    <x v="0"/>
    <x v="413"/>
  </r>
  <r>
    <x v="11"/>
    <x v="59"/>
    <x v="6"/>
    <x v="6"/>
    <x v="0"/>
    <x v="397"/>
    <x v="201"/>
    <x v="0"/>
    <x v="415"/>
    <x v="0"/>
    <x v="0"/>
    <x v="414"/>
  </r>
  <r>
    <x v="12"/>
    <x v="58"/>
    <x v="6"/>
    <x v="6"/>
    <x v="1"/>
    <x v="398"/>
    <x v="202"/>
    <x v="0"/>
    <x v="416"/>
    <x v="0"/>
    <x v="1"/>
    <x v="415"/>
  </r>
  <r>
    <x v="12"/>
    <x v="60"/>
    <x v="6"/>
    <x v="6"/>
    <x v="0"/>
    <x v="399"/>
    <x v="203"/>
    <x v="0"/>
    <x v="417"/>
    <x v="0"/>
    <x v="0"/>
    <x v="416"/>
  </r>
  <r>
    <x v="12"/>
    <x v="61"/>
    <x v="6"/>
    <x v="6"/>
    <x v="0"/>
    <x v="400"/>
    <x v="204"/>
    <x v="0"/>
    <x v="418"/>
    <x v="0"/>
    <x v="0"/>
    <x v="417"/>
  </r>
  <r>
    <x v="12"/>
    <x v="46"/>
    <x v="6"/>
    <x v="6"/>
    <x v="0"/>
    <x v="401"/>
    <x v="205"/>
    <x v="0"/>
    <x v="419"/>
    <x v="0"/>
    <x v="0"/>
    <x v="418"/>
  </r>
  <r>
    <x v="13"/>
    <x v="62"/>
    <x v="2"/>
    <x v="2"/>
    <x v="0"/>
    <x v="402"/>
    <x v="2"/>
    <x v="0"/>
    <x v="420"/>
    <x v="0"/>
    <x v="0"/>
    <x v="419"/>
  </r>
  <r>
    <x v="13"/>
    <x v="62"/>
    <x v="4"/>
    <x v="4"/>
    <x v="2"/>
    <x v="22"/>
    <x v="206"/>
    <x v="0"/>
    <x v="421"/>
    <x v="0"/>
    <x v="0"/>
    <x v="420"/>
  </r>
  <r>
    <x v="13"/>
    <x v="62"/>
    <x v="5"/>
    <x v="5"/>
    <x v="0"/>
    <x v="403"/>
    <x v="207"/>
    <x v="0"/>
    <x v="422"/>
    <x v="0"/>
    <x v="0"/>
    <x v="421"/>
  </r>
  <r>
    <x v="13"/>
    <x v="62"/>
    <x v="6"/>
    <x v="6"/>
    <x v="1"/>
    <x v="404"/>
    <x v="157"/>
    <x v="0"/>
    <x v="423"/>
    <x v="0"/>
    <x v="1"/>
    <x v="422"/>
  </r>
  <r>
    <x v="13"/>
    <x v="62"/>
    <x v="10"/>
    <x v="10"/>
    <x v="0"/>
    <x v="405"/>
    <x v="2"/>
    <x v="0"/>
    <x v="424"/>
    <x v="0"/>
    <x v="0"/>
    <x v="423"/>
  </r>
  <r>
    <x v="13"/>
    <x v="63"/>
    <x v="2"/>
    <x v="2"/>
    <x v="0"/>
    <x v="406"/>
    <x v="2"/>
    <x v="0"/>
    <x v="425"/>
    <x v="0"/>
    <x v="0"/>
    <x v="424"/>
  </r>
  <r>
    <x v="13"/>
    <x v="64"/>
    <x v="2"/>
    <x v="2"/>
    <x v="0"/>
    <x v="407"/>
    <x v="2"/>
    <x v="0"/>
    <x v="426"/>
    <x v="0"/>
    <x v="0"/>
    <x v="425"/>
  </r>
  <r>
    <x v="13"/>
    <x v="64"/>
    <x v="3"/>
    <x v="3"/>
    <x v="0"/>
    <x v="408"/>
    <x v="2"/>
    <x v="0"/>
    <x v="427"/>
    <x v="0"/>
    <x v="0"/>
    <x v="426"/>
  </r>
  <r>
    <x v="13"/>
    <x v="64"/>
    <x v="5"/>
    <x v="5"/>
    <x v="0"/>
    <x v="409"/>
    <x v="2"/>
    <x v="0"/>
    <x v="428"/>
    <x v="0"/>
    <x v="0"/>
    <x v="427"/>
  </r>
  <r>
    <x v="13"/>
    <x v="64"/>
    <x v="6"/>
    <x v="6"/>
    <x v="0"/>
    <x v="410"/>
    <x v="2"/>
    <x v="0"/>
    <x v="429"/>
    <x v="0"/>
    <x v="0"/>
    <x v="428"/>
  </r>
  <r>
    <x v="13"/>
    <x v="64"/>
    <x v="10"/>
    <x v="10"/>
    <x v="0"/>
    <x v="411"/>
    <x v="2"/>
    <x v="0"/>
    <x v="430"/>
    <x v="0"/>
    <x v="0"/>
    <x v="429"/>
  </r>
  <r>
    <x v="13"/>
    <x v="64"/>
    <x v="11"/>
    <x v="11"/>
    <x v="0"/>
    <x v="412"/>
    <x v="2"/>
    <x v="0"/>
    <x v="431"/>
    <x v="0"/>
    <x v="0"/>
    <x v="430"/>
  </r>
  <r>
    <x v="13"/>
    <x v="65"/>
    <x v="5"/>
    <x v="5"/>
    <x v="0"/>
    <x v="413"/>
    <x v="2"/>
    <x v="0"/>
    <x v="432"/>
    <x v="0"/>
    <x v="0"/>
    <x v="431"/>
  </r>
  <r>
    <x v="13"/>
    <x v="65"/>
    <x v="6"/>
    <x v="6"/>
    <x v="0"/>
    <x v="414"/>
    <x v="208"/>
    <x v="0"/>
    <x v="433"/>
    <x v="0"/>
    <x v="0"/>
    <x v="432"/>
  </r>
  <r>
    <x v="13"/>
    <x v="65"/>
    <x v="11"/>
    <x v="11"/>
    <x v="0"/>
    <x v="415"/>
    <x v="2"/>
    <x v="0"/>
    <x v="434"/>
    <x v="0"/>
    <x v="0"/>
    <x v="433"/>
  </r>
  <r>
    <x v="13"/>
    <x v="65"/>
    <x v="23"/>
    <x v="27"/>
    <x v="0"/>
    <x v="416"/>
    <x v="2"/>
    <x v="0"/>
    <x v="435"/>
    <x v="0"/>
    <x v="0"/>
    <x v="434"/>
  </r>
  <r>
    <x v="14"/>
    <x v="66"/>
    <x v="7"/>
    <x v="7"/>
    <x v="1"/>
    <x v="417"/>
    <x v="2"/>
    <x v="0"/>
    <x v="436"/>
    <x v="0"/>
    <x v="1"/>
    <x v="435"/>
  </r>
  <r>
    <x v="14"/>
    <x v="67"/>
    <x v="7"/>
    <x v="7"/>
    <x v="2"/>
    <x v="22"/>
    <x v="209"/>
    <x v="0"/>
    <x v="437"/>
    <x v="0"/>
    <x v="0"/>
    <x v="436"/>
  </r>
  <r>
    <x v="14"/>
    <x v="68"/>
    <x v="7"/>
    <x v="7"/>
    <x v="0"/>
    <x v="418"/>
    <x v="2"/>
    <x v="0"/>
    <x v="438"/>
    <x v="0"/>
    <x v="0"/>
    <x v="437"/>
  </r>
  <r>
    <x v="15"/>
    <x v="69"/>
    <x v="3"/>
    <x v="3"/>
    <x v="0"/>
    <x v="419"/>
    <x v="2"/>
    <x v="0"/>
    <x v="439"/>
    <x v="0"/>
    <x v="0"/>
    <x v="438"/>
  </r>
  <r>
    <x v="15"/>
    <x v="69"/>
    <x v="4"/>
    <x v="4"/>
    <x v="0"/>
    <x v="420"/>
    <x v="2"/>
    <x v="0"/>
    <x v="440"/>
    <x v="0"/>
    <x v="0"/>
    <x v="439"/>
  </r>
  <r>
    <x v="15"/>
    <x v="69"/>
    <x v="5"/>
    <x v="5"/>
    <x v="1"/>
    <x v="421"/>
    <x v="210"/>
    <x v="0"/>
    <x v="441"/>
    <x v="0"/>
    <x v="1"/>
    <x v="440"/>
  </r>
  <r>
    <x v="15"/>
    <x v="69"/>
    <x v="9"/>
    <x v="9"/>
    <x v="1"/>
    <x v="422"/>
    <x v="2"/>
    <x v="0"/>
    <x v="442"/>
    <x v="0"/>
    <x v="1"/>
    <x v="441"/>
  </r>
  <r>
    <x v="15"/>
    <x v="70"/>
    <x v="5"/>
    <x v="5"/>
    <x v="0"/>
    <x v="423"/>
    <x v="2"/>
    <x v="0"/>
    <x v="443"/>
    <x v="0"/>
    <x v="0"/>
    <x v="442"/>
  </r>
  <r>
    <x v="15"/>
    <x v="71"/>
    <x v="5"/>
    <x v="5"/>
    <x v="0"/>
    <x v="424"/>
    <x v="2"/>
    <x v="0"/>
    <x v="444"/>
    <x v="0"/>
    <x v="0"/>
    <x v="443"/>
  </r>
  <r>
    <x v="16"/>
    <x v="72"/>
    <x v="11"/>
    <x v="11"/>
    <x v="0"/>
    <x v="425"/>
    <x v="2"/>
    <x v="0"/>
    <x v="445"/>
    <x v="0"/>
    <x v="0"/>
    <x v="444"/>
  </r>
  <r>
    <x v="16"/>
    <x v="72"/>
    <x v="20"/>
    <x v="22"/>
    <x v="0"/>
    <x v="426"/>
    <x v="2"/>
    <x v="0"/>
    <x v="446"/>
    <x v="0"/>
    <x v="0"/>
    <x v="445"/>
  </r>
  <r>
    <x v="16"/>
    <x v="72"/>
    <x v="23"/>
    <x v="27"/>
    <x v="0"/>
    <x v="427"/>
    <x v="2"/>
    <x v="0"/>
    <x v="447"/>
    <x v="0"/>
    <x v="0"/>
    <x v="446"/>
  </r>
  <r>
    <x v="17"/>
    <x v="73"/>
    <x v="1"/>
    <x v="1"/>
    <x v="0"/>
    <x v="428"/>
    <x v="2"/>
    <x v="0"/>
    <x v="448"/>
    <x v="0"/>
    <x v="0"/>
    <x v="447"/>
  </r>
  <r>
    <x v="17"/>
    <x v="73"/>
    <x v="2"/>
    <x v="2"/>
    <x v="0"/>
    <x v="429"/>
    <x v="211"/>
    <x v="0"/>
    <x v="449"/>
    <x v="0"/>
    <x v="0"/>
    <x v="448"/>
  </r>
  <r>
    <x v="17"/>
    <x v="73"/>
    <x v="4"/>
    <x v="4"/>
    <x v="0"/>
    <x v="430"/>
    <x v="212"/>
    <x v="0"/>
    <x v="450"/>
    <x v="0"/>
    <x v="0"/>
    <x v="449"/>
  </r>
  <r>
    <x v="17"/>
    <x v="73"/>
    <x v="5"/>
    <x v="5"/>
    <x v="0"/>
    <x v="431"/>
    <x v="2"/>
    <x v="0"/>
    <x v="451"/>
    <x v="0"/>
    <x v="0"/>
    <x v="450"/>
  </r>
  <r>
    <x v="17"/>
    <x v="73"/>
    <x v="6"/>
    <x v="6"/>
    <x v="0"/>
    <x v="432"/>
    <x v="213"/>
    <x v="0"/>
    <x v="452"/>
    <x v="0"/>
    <x v="0"/>
    <x v="451"/>
  </r>
  <r>
    <x v="17"/>
    <x v="73"/>
    <x v="6"/>
    <x v="28"/>
    <x v="0"/>
    <x v="433"/>
    <x v="214"/>
    <x v="0"/>
    <x v="453"/>
    <x v="0"/>
    <x v="0"/>
    <x v="452"/>
  </r>
  <r>
    <x v="17"/>
    <x v="73"/>
    <x v="7"/>
    <x v="7"/>
    <x v="0"/>
    <x v="434"/>
    <x v="215"/>
    <x v="0"/>
    <x v="454"/>
    <x v="0"/>
    <x v="0"/>
    <x v="453"/>
  </r>
  <r>
    <x v="17"/>
    <x v="73"/>
    <x v="9"/>
    <x v="9"/>
    <x v="0"/>
    <x v="435"/>
    <x v="2"/>
    <x v="0"/>
    <x v="455"/>
    <x v="0"/>
    <x v="0"/>
    <x v="454"/>
  </r>
  <r>
    <x v="17"/>
    <x v="73"/>
    <x v="10"/>
    <x v="10"/>
    <x v="0"/>
    <x v="436"/>
    <x v="2"/>
    <x v="0"/>
    <x v="456"/>
    <x v="0"/>
    <x v="0"/>
    <x v="455"/>
  </r>
  <r>
    <x v="17"/>
    <x v="73"/>
    <x v="11"/>
    <x v="11"/>
    <x v="0"/>
    <x v="437"/>
    <x v="2"/>
    <x v="0"/>
    <x v="457"/>
    <x v="0"/>
    <x v="0"/>
    <x v="456"/>
  </r>
  <r>
    <x v="17"/>
    <x v="73"/>
    <x v="12"/>
    <x v="23"/>
    <x v="0"/>
    <x v="438"/>
    <x v="2"/>
    <x v="0"/>
    <x v="458"/>
    <x v="0"/>
    <x v="0"/>
    <x v="457"/>
  </r>
  <r>
    <x v="17"/>
    <x v="73"/>
    <x v="17"/>
    <x v="19"/>
    <x v="0"/>
    <x v="439"/>
    <x v="2"/>
    <x v="0"/>
    <x v="459"/>
    <x v="0"/>
    <x v="0"/>
    <x v="458"/>
  </r>
  <r>
    <x v="17"/>
    <x v="74"/>
    <x v="12"/>
    <x v="23"/>
    <x v="0"/>
    <x v="440"/>
    <x v="2"/>
    <x v="0"/>
    <x v="460"/>
    <x v="0"/>
    <x v="0"/>
    <x v="459"/>
  </r>
  <r>
    <x v="18"/>
    <x v="75"/>
    <x v="6"/>
    <x v="6"/>
    <x v="0"/>
    <x v="441"/>
    <x v="216"/>
    <x v="0"/>
    <x v="461"/>
    <x v="0"/>
    <x v="0"/>
    <x v="460"/>
  </r>
  <r>
    <x v="19"/>
    <x v="76"/>
    <x v="2"/>
    <x v="2"/>
    <x v="0"/>
    <x v="442"/>
    <x v="2"/>
    <x v="0"/>
    <x v="462"/>
    <x v="0"/>
    <x v="0"/>
    <x v="461"/>
  </r>
  <r>
    <x v="19"/>
    <x v="76"/>
    <x v="6"/>
    <x v="6"/>
    <x v="0"/>
    <x v="443"/>
    <x v="217"/>
    <x v="0"/>
    <x v="463"/>
    <x v="0"/>
    <x v="0"/>
    <x v="462"/>
  </r>
  <r>
    <x v="19"/>
    <x v="76"/>
    <x v="12"/>
    <x v="12"/>
    <x v="1"/>
    <x v="444"/>
    <x v="218"/>
    <x v="0"/>
    <x v="464"/>
    <x v="0"/>
    <x v="0"/>
    <x v="463"/>
  </r>
  <r>
    <x v="20"/>
    <x v="77"/>
    <x v="2"/>
    <x v="2"/>
    <x v="0"/>
    <x v="445"/>
    <x v="2"/>
    <x v="0"/>
    <x v="465"/>
    <x v="0"/>
    <x v="0"/>
    <x v="464"/>
  </r>
  <r>
    <x v="20"/>
    <x v="78"/>
    <x v="2"/>
    <x v="2"/>
    <x v="0"/>
    <x v="446"/>
    <x v="2"/>
    <x v="0"/>
    <x v="466"/>
    <x v="0"/>
    <x v="0"/>
    <x v="465"/>
  </r>
  <r>
    <x v="20"/>
    <x v="79"/>
    <x v="2"/>
    <x v="2"/>
    <x v="2"/>
    <x v="22"/>
    <x v="2"/>
    <x v="0"/>
    <x v="52"/>
    <x v="0"/>
    <x v="2"/>
    <x v="51"/>
  </r>
  <r>
    <x v="21"/>
    <x v="80"/>
    <x v="2"/>
    <x v="2"/>
    <x v="2"/>
    <x v="22"/>
    <x v="219"/>
    <x v="0"/>
    <x v="467"/>
    <x v="0"/>
    <x v="0"/>
    <x v="466"/>
  </r>
  <r>
    <x v="21"/>
    <x v="81"/>
    <x v="2"/>
    <x v="2"/>
    <x v="0"/>
    <x v="447"/>
    <x v="2"/>
    <x v="0"/>
    <x v="468"/>
    <x v="0"/>
    <x v="0"/>
    <x v="467"/>
  </r>
  <r>
    <x v="21"/>
    <x v="82"/>
    <x v="2"/>
    <x v="2"/>
    <x v="0"/>
    <x v="448"/>
    <x v="220"/>
    <x v="0"/>
    <x v="52"/>
    <x v="0"/>
    <x v="2"/>
    <x v="51"/>
  </r>
  <r>
    <x v="22"/>
    <x v="83"/>
    <x v="0"/>
    <x v="0"/>
    <x v="0"/>
    <x v="449"/>
    <x v="221"/>
    <x v="0"/>
    <x v="469"/>
    <x v="0"/>
    <x v="0"/>
    <x v="468"/>
  </r>
  <r>
    <x v="22"/>
    <x v="83"/>
    <x v="6"/>
    <x v="6"/>
    <x v="0"/>
    <x v="450"/>
    <x v="222"/>
    <x v="0"/>
    <x v="470"/>
    <x v="0"/>
    <x v="0"/>
    <x v="469"/>
  </r>
  <r>
    <x v="22"/>
    <x v="84"/>
    <x v="6"/>
    <x v="6"/>
    <x v="0"/>
    <x v="451"/>
    <x v="2"/>
    <x v="0"/>
    <x v="471"/>
    <x v="0"/>
    <x v="0"/>
    <x v="470"/>
  </r>
  <r>
    <x v="22"/>
    <x v="85"/>
    <x v="6"/>
    <x v="6"/>
    <x v="0"/>
    <x v="452"/>
    <x v="223"/>
    <x v="0"/>
    <x v="472"/>
    <x v="0"/>
    <x v="0"/>
    <x v="471"/>
  </r>
  <r>
    <x v="23"/>
    <x v="86"/>
    <x v="12"/>
    <x v="23"/>
    <x v="0"/>
    <x v="453"/>
    <x v="2"/>
    <x v="0"/>
    <x v="473"/>
    <x v="0"/>
    <x v="0"/>
    <x v="472"/>
  </r>
  <r>
    <x v="24"/>
    <x v="87"/>
    <x v="4"/>
    <x v="4"/>
    <x v="0"/>
    <x v="454"/>
    <x v="224"/>
    <x v="0"/>
    <x v="474"/>
    <x v="0"/>
    <x v="0"/>
    <x v="473"/>
  </r>
  <r>
    <x v="24"/>
    <x v="87"/>
    <x v="6"/>
    <x v="6"/>
    <x v="0"/>
    <x v="455"/>
    <x v="225"/>
    <x v="0"/>
    <x v="475"/>
    <x v="0"/>
    <x v="0"/>
    <x v="474"/>
  </r>
  <r>
    <x v="24"/>
    <x v="87"/>
    <x v="8"/>
    <x v="8"/>
    <x v="0"/>
    <x v="456"/>
    <x v="226"/>
    <x v="0"/>
    <x v="476"/>
    <x v="0"/>
    <x v="0"/>
    <x v="475"/>
  </r>
  <r>
    <x v="25"/>
    <x v="88"/>
    <x v="8"/>
    <x v="8"/>
    <x v="0"/>
    <x v="457"/>
    <x v="227"/>
    <x v="0"/>
    <x v="477"/>
    <x v="0"/>
    <x v="0"/>
    <x v="476"/>
  </r>
  <r>
    <x v="26"/>
    <x v="89"/>
    <x v="10"/>
    <x v="10"/>
    <x v="0"/>
    <x v="458"/>
    <x v="2"/>
    <x v="0"/>
    <x v="478"/>
    <x v="0"/>
    <x v="0"/>
    <x v="477"/>
  </r>
  <r>
    <x v="26"/>
    <x v="90"/>
    <x v="23"/>
    <x v="27"/>
    <x v="2"/>
    <x v="22"/>
    <x v="228"/>
    <x v="0"/>
    <x v="479"/>
    <x v="0"/>
    <x v="0"/>
    <x v="478"/>
  </r>
  <r>
    <x v="27"/>
    <x v="14"/>
    <x v="6"/>
    <x v="6"/>
    <x v="2"/>
    <x v="22"/>
    <x v="2"/>
    <x v="0"/>
    <x v="52"/>
    <x v="0"/>
    <x v="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1" multipleFieldFilters="0">
  <location ref="A3:C184" firstHeaderRow="2" firstDataRow="2" firstDataCol="2"/>
  <pivotFields count="12">
    <pivotField axis="axisRow" compact="0" defaultSubtotal="0" outline="0" subtotalTop="0" showAll="0" includeNewItemsInFilter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defaultSubtotal="0" outline="0" subtotalTop="0" showAll="0" includeNewItemsInFilter="1"/>
    <pivotField axis="axisRow" compact="0" defaultSubtotal="0" outline="0" subtotalTop="0" showAll="0" includeNewItemsInFilter="1">
      <items count="26">
        <item x="9"/>
        <item x="4"/>
        <item x="16"/>
        <item x="19"/>
        <item x="22"/>
        <item x="2"/>
        <item x="7"/>
        <item x="20"/>
        <item x="12"/>
        <item x="17"/>
        <item x="21"/>
        <item x="14"/>
        <item x="18"/>
        <item x="23"/>
        <item x="3"/>
        <item x="15"/>
        <item x="5"/>
        <item x="1"/>
        <item x="13"/>
        <item x="8"/>
        <item x="6"/>
        <item x="24"/>
        <item x="10"/>
        <item x="25"/>
        <item x="11"/>
        <item x="0"/>
      </items>
    </pivotField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  <pivotField dataField="1" compact="0" defaultSubtotal="0" outline="0" subtotalTop="0" showAll="0" includeNewItemsInFilter="1">
      <items count="229">
        <item x="220"/>
        <item x="195"/>
        <item x="202"/>
        <item x="47"/>
        <item x="209"/>
        <item x="52"/>
        <item x="185"/>
        <item x="183"/>
        <item x="16"/>
        <item x="53"/>
        <item x="25"/>
        <item x="186"/>
        <item x="27"/>
        <item x="48"/>
        <item x="28"/>
        <item x="29"/>
        <item x="50"/>
        <item x="22"/>
        <item x="30"/>
        <item x="55"/>
        <item x="42"/>
        <item x="206"/>
        <item x="46"/>
        <item x="26"/>
        <item x="111"/>
        <item x="41"/>
        <item x="23"/>
        <item x="184"/>
        <item x="182"/>
        <item x="177"/>
        <item x="51"/>
        <item x="24"/>
        <item x="105"/>
        <item x="138"/>
        <item x="21"/>
        <item x="13"/>
        <item x="17"/>
        <item x="18"/>
        <item x="205"/>
        <item x="106"/>
        <item x="54"/>
        <item x="180"/>
        <item x="110"/>
        <item x="201"/>
        <item x="141"/>
        <item x="103"/>
        <item x="100"/>
        <item x="181"/>
        <item x="40"/>
        <item x="171"/>
        <item x="20"/>
        <item x="49"/>
        <item x="33"/>
        <item x="134"/>
        <item x="43"/>
        <item x="56"/>
        <item x="126"/>
        <item x="34"/>
        <item x="91"/>
        <item x="175"/>
        <item x="143"/>
        <item x="170"/>
        <item x="6"/>
        <item x="189"/>
        <item x="179"/>
        <item x="187"/>
        <item x="44"/>
        <item x="178"/>
        <item x="45"/>
        <item x="108"/>
        <item x="67"/>
        <item x="136"/>
        <item x="207"/>
        <item x="156"/>
        <item x="10"/>
        <item x="131"/>
        <item x="72"/>
        <item x="3"/>
        <item x="99"/>
        <item x="119"/>
        <item x="127"/>
        <item x="142"/>
        <item x="85"/>
        <item x="165"/>
        <item x="221"/>
        <item x="109"/>
        <item x="63"/>
        <item x="125"/>
        <item x="59"/>
        <item x="137"/>
        <item x="225"/>
        <item x="96"/>
        <item x="57"/>
        <item x="169"/>
        <item x="11"/>
        <item x="130"/>
        <item x="145"/>
        <item x="155"/>
        <item x="140"/>
        <item x="12"/>
        <item x="139"/>
        <item x="9"/>
        <item x="31"/>
        <item x="64"/>
        <item x="104"/>
        <item x="200"/>
        <item x="19"/>
        <item x="172"/>
        <item x="157"/>
        <item x="75"/>
        <item x="102"/>
        <item x="1"/>
        <item x="123"/>
        <item x="149"/>
        <item x="107"/>
        <item x="101"/>
        <item x="98"/>
        <item x="4"/>
        <item x="135"/>
        <item x="97"/>
        <item x="5"/>
        <item x="68"/>
        <item x="70"/>
        <item x="78"/>
        <item x="88"/>
        <item x="69"/>
        <item x="223"/>
        <item x="122"/>
        <item x="163"/>
        <item x="167"/>
        <item x="71"/>
        <item x="61"/>
        <item x="133"/>
        <item x="65"/>
        <item x="121"/>
        <item x="114"/>
        <item x="203"/>
        <item x="60"/>
        <item x="62"/>
        <item x="144"/>
        <item x="154"/>
        <item x="15"/>
        <item x="76"/>
        <item x="132"/>
        <item x="0"/>
        <item x="37"/>
        <item x="32"/>
        <item x="86"/>
        <item x="166"/>
        <item x="204"/>
        <item x="148"/>
        <item x="158"/>
        <item x="8"/>
        <item x="58"/>
        <item x="7"/>
        <item x="115"/>
        <item x="116"/>
        <item x="124"/>
        <item x="66"/>
        <item x="14"/>
        <item x="117"/>
        <item x="83"/>
        <item x="77"/>
        <item x="197"/>
        <item x="191"/>
        <item x="193"/>
        <item x="94"/>
        <item x="89"/>
        <item x="87"/>
        <item x="129"/>
        <item x="161"/>
        <item x="208"/>
        <item x="215"/>
        <item x="160"/>
        <item x="196"/>
        <item x="118"/>
        <item x="152"/>
        <item x="128"/>
        <item x="151"/>
        <item x="153"/>
        <item x="216"/>
        <item x="79"/>
        <item x="194"/>
        <item x="120"/>
        <item x="199"/>
        <item x="190"/>
        <item x="112"/>
        <item x="162"/>
        <item x="93"/>
        <item x="82"/>
        <item x="146"/>
        <item x="224"/>
        <item x="80"/>
        <item x="90"/>
        <item x="159"/>
        <item x="227"/>
        <item x="92"/>
        <item x="228"/>
        <item x="173"/>
        <item x="81"/>
        <item x="198"/>
        <item x="213"/>
        <item x="222"/>
        <item x="74"/>
        <item x="212"/>
        <item x="168"/>
        <item x="95"/>
        <item x="219"/>
        <item x="214"/>
        <item x="174"/>
        <item x="113"/>
        <item x="84"/>
        <item x="150"/>
        <item x="147"/>
        <item x="218"/>
        <item x="36"/>
        <item x="73"/>
        <item x="210"/>
        <item x="226"/>
        <item x="164"/>
        <item x="35"/>
        <item x="39"/>
        <item x="176"/>
        <item x="192"/>
        <item x="38"/>
        <item x="188"/>
        <item x="217"/>
        <item x="211"/>
        <item x="2"/>
      </items>
    </pivotField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</pivotFields>
  <rowFields count="2">
    <field x="2"/>
    <field x="0"/>
  </rowFields>
  <rowItems count="180">
    <i>
      <x/>
      <x/>
    </i>
    <i r="1">
      <x v="1"/>
    </i>
    <i r="1">
      <x v="2"/>
    </i>
    <i r="1">
      <x v="4"/>
    </i>
    <i r="1">
      <x v="5"/>
    </i>
    <i r="1">
      <x v="15"/>
    </i>
    <i r="1">
      <x v="17"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3"/>
    </i>
    <i r="1">
      <x v="15"/>
    </i>
    <i r="1">
      <x v="17"/>
    </i>
    <i r="1">
      <x v="24"/>
    </i>
    <i>
      <x v="2"/>
      <x/>
    </i>
    <i r="1">
      <x v="1"/>
    </i>
    <i r="1">
      <x v="2"/>
    </i>
    <i r="1">
      <x v="4"/>
    </i>
    <i r="1">
      <x v="5"/>
    </i>
    <i r="1">
      <x v="8"/>
    </i>
    <i>
      <x v="3"/>
      <x/>
    </i>
    <i r="1">
      <x v="1"/>
    </i>
    <i>
      <x v="4"/>
      <x/>
    </i>
    <i r="1">
      <x v="1"/>
    </i>
    <i r="1">
      <x v="2"/>
    </i>
    <i r="1">
      <x v="4"/>
    </i>
    <i r="1">
      <x v="8"/>
    </i>
    <i r="1">
      <x v="10"/>
    </i>
    <i>
      <x v="5"/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3"/>
    </i>
    <i r="1">
      <x v="17"/>
    </i>
    <i r="1">
      <x v="19"/>
    </i>
    <i r="1">
      <x v="20"/>
    </i>
    <i r="1">
      <x v="21"/>
    </i>
    <i>
      <x v="6"/>
      <x/>
    </i>
    <i r="1">
      <x v="1"/>
    </i>
    <i r="1">
      <x v="2"/>
    </i>
    <i r="1">
      <x v="4"/>
    </i>
    <i r="1">
      <x v="5"/>
    </i>
    <i r="1">
      <x v="8"/>
    </i>
    <i r="1">
      <x v="14"/>
    </i>
    <i r="1">
      <x v="1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6"/>
    </i>
    <i>
      <x v="8"/>
      <x/>
    </i>
    <i r="1">
      <x v="1"/>
    </i>
    <i r="1">
      <x v="2"/>
    </i>
    <i r="1">
      <x v="4"/>
    </i>
    <i r="1">
      <x v="5"/>
    </i>
    <i r="1">
      <x v="17"/>
    </i>
    <i r="1">
      <x v="19"/>
    </i>
    <i r="1">
      <x v="23"/>
    </i>
    <i>
      <x v="9"/>
      <x/>
    </i>
    <i r="1">
      <x v="1"/>
    </i>
    <i r="1">
      <x v="2"/>
    </i>
    <i r="1">
      <x v="5"/>
    </i>
    <i r="1">
      <x v="17"/>
    </i>
    <i>
      <x v="10"/>
      <x/>
    </i>
    <i r="1">
      <x v="1"/>
    </i>
    <i r="1">
      <x v="2"/>
    </i>
    <i>
      <x v="11"/>
      <x/>
    </i>
    <i r="1">
      <x v="1"/>
    </i>
    <i r="1">
      <x v="2"/>
    </i>
    <i r="1">
      <x v="4"/>
    </i>
    <i>
      <x v="12"/>
      <x/>
    </i>
    <i>
      <x v="13"/>
      <x/>
    </i>
    <i r="1">
      <x v="1"/>
    </i>
    <i r="1">
      <x v="2"/>
    </i>
    <i r="1">
      <x v="4"/>
    </i>
    <i r="1">
      <x v="13"/>
    </i>
    <i r="1">
      <x v="16"/>
    </i>
    <i r="1">
      <x v="26"/>
    </i>
    <i>
      <x v="14"/>
      <x/>
    </i>
    <i r="1">
      <x v="1"/>
    </i>
    <i r="1">
      <x v="2"/>
    </i>
    <i r="1">
      <x v="5"/>
    </i>
    <i r="1">
      <x v="13"/>
    </i>
    <i r="1">
      <x v="15"/>
    </i>
    <i>
      <x v="15"/>
      <x/>
    </i>
    <i r="1">
      <x v="1"/>
    </i>
    <i r="1">
      <x v="2"/>
    </i>
    <i r="1">
      <x v="4"/>
    </i>
    <i>
      <x v="16"/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3"/>
    </i>
    <i r="1">
      <x v="15"/>
    </i>
    <i r="1">
      <x v="17"/>
    </i>
    <i>
      <x v="17"/>
      <x/>
    </i>
    <i r="1">
      <x v="1"/>
    </i>
    <i r="1">
      <x v="2"/>
    </i>
    <i r="1">
      <x v="4"/>
    </i>
    <i r="1">
      <x v="5"/>
    </i>
    <i r="1">
      <x v="17"/>
    </i>
    <i>
      <x v="18"/>
      <x/>
    </i>
    <i r="1">
      <x v="1"/>
    </i>
    <i r="1">
      <x v="2"/>
    </i>
    <i r="1">
      <x v="4"/>
    </i>
    <i r="1">
      <x v="5"/>
    </i>
    <i r="1">
      <x v="8"/>
    </i>
    <i>
      <x v="19"/>
      <x/>
    </i>
    <i r="1">
      <x v="1"/>
    </i>
    <i r="1">
      <x v="2"/>
    </i>
    <i r="1">
      <x v="4"/>
    </i>
    <i r="1">
      <x v="5"/>
    </i>
    <i r="1">
      <x v="8"/>
    </i>
    <i r="1">
      <x v="9"/>
    </i>
    <i r="1">
      <x v="24"/>
    </i>
    <i r="1">
      <x v="25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2"/>
    </i>
    <i r="1">
      <x v="24"/>
    </i>
    <i r="1">
      <x v="27"/>
    </i>
    <i>
      <x v="21"/>
      <x v="1"/>
    </i>
    <i r="1">
      <x v="2"/>
    </i>
    <i r="1">
      <x v="5"/>
    </i>
    <i>
      <x v="22"/>
      <x/>
    </i>
    <i r="1">
      <x v="1"/>
    </i>
    <i r="1">
      <x v="2"/>
    </i>
    <i r="1">
      <x v="4"/>
    </i>
    <i r="1">
      <x v="5"/>
    </i>
    <i r="1">
      <x v="8"/>
    </i>
    <i r="1">
      <x v="13"/>
    </i>
    <i r="1">
      <x v="17"/>
    </i>
    <i r="1">
      <x v="26"/>
    </i>
    <i>
      <x v="23"/>
      <x v="5"/>
    </i>
    <i>
      <x v="24"/>
      <x/>
    </i>
    <i r="1">
      <x v="1"/>
    </i>
    <i r="1">
      <x v="2"/>
    </i>
    <i r="1">
      <x v="4"/>
    </i>
    <i r="1">
      <x v="5"/>
    </i>
    <i r="1">
      <x v="8"/>
    </i>
    <i r="1">
      <x v="13"/>
    </i>
    <i r="1">
      <x v="16"/>
    </i>
    <i r="1">
      <x v="17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22"/>
    </i>
    <i t="grand">
      <x/>
    </i>
  </rowItems>
  <colItems count="1">
    <i/>
  </colItems>
  <dataFields count="1">
    <dataField name="求和项:本期借方" fld="6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1" multipleFieldFilters="0">
  <location ref="A3:I16" firstHeaderRow="1" firstDataRow="2" firstDataCol="2"/>
  <pivotFields count="13">
    <pivotField compact="0" defaultSubtotal="0" outline="0" subtotalTop="0" showAll="0" includeNewItemsInFilter="1">
      <items count="1">
        <item x="0"/>
      </items>
    </pivotField>
    <pivotField compact="0" defaultSubtotal="0" outline="0" subtotalTop="0" showAll="0" includeNewItemsInFilter="1"/>
    <pivotField axis="axisRow" compact="0" defaultSubtotal="0" outline="0" subtotalTop="0" showAll="0" includeNewItemsInFilter="1">
      <items count="6">
        <item x="0"/>
        <item x="3"/>
        <item x="1"/>
        <item x="4"/>
        <item x="2"/>
        <item x="5"/>
      </items>
    </pivotField>
    <pivotField axis="axisRow" compact="0" defaultSubtotal="0" outline="0" subtotalTop="0" showAll="0" includeNewItemsInFilter="1">
      <items count="11">
        <item x="3"/>
        <item x="4"/>
        <item x="9"/>
        <item x="10"/>
        <item x="5"/>
        <item x="6"/>
        <item x="7"/>
        <item x="0"/>
        <item x="2"/>
        <item x="8"/>
        <item x="1"/>
      </items>
    </pivotField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showAll="0" includeNewItemsInFilter="1"/>
    <pivotField dataField="1" compact="0" defaultSubtotal="0" outline="0" subtotalTop="0" showAll="0" includeNewItemsInFilter="1">
      <items count="34">
        <item x="17"/>
        <item x="0"/>
        <item x="21"/>
        <item x="33"/>
        <item x="11"/>
        <item x="22"/>
        <item x="28"/>
        <item x="20"/>
        <item x="12"/>
        <item x="2"/>
        <item x="23"/>
        <item x="13"/>
        <item x="3"/>
        <item x="18"/>
        <item x="29"/>
        <item x="15"/>
        <item x="10"/>
        <item x="4"/>
        <item x="16"/>
        <item x="1"/>
        <item x="9"/>
        <item x="32"/>
        <item x="31"/>
        <item x="5"/>
        <item x="14"/>
        <item x="24"/>
        <item x="8"/>
        <item x="19"/>
        <item x="25"/>
        <item x="7"/>
        <item x="26"/>
        <item x="27"/>
        <item x="30"/>
        <item x="6"/>
      </items>
    </pivotField>
    <pivotField compact="0" defaultSubtotal="0" outline="0" subtotalTop="0" showAll="0" includeNewItemsInFilter="1"/>
    <pivotField compact="0" defaultSubtotal="0" outline="0" subtotalTop="0" showAll="0" includeNewItemsInFilter="1"/>
    <pivotField compact="0" defaultSubtotal="0" outline="0" subtotalTop="0" numFmtId="4" showAll="0" includeNewItemsInFilter="1"/>
    <pivotField axis="axisCol" compact="0" defaultSubtotal="0" outline="0" subtotalTop="0" showAll="0" includeNewItemsInFilter="1">
      <items count="6">
        <item x="2"/>
        <item x="0"/>
        <item x="1"/>
        <item x="3"/>
        <item x="5"/>
        <item x="4"/>
      </items>
    </pivotField>
  </pivotFields>
  <rowFields count="2">
    <field x="2"/>
    <field x="3"/>
  </rowFields>
  <rowItems count="12">
    <i>
      <x/>
      <x v="2"/>
    </i>
    <i r="1">
      <x v="7"/>
    </i>
    <i r="1">
      <x v="9"/>
    </i>
    <i>
      <x v="1"/>
      <x v="5"/>
    </i>
    <i>
      <x v="2"/>
      <x v="4"/>
    </i>
    <i r="1">
      <x v="8"/>
    </i>
    <i r="1">
      <x v="10"/>
    </i>
    <i>
      <x v="3"/>
      <x v="6"/>
    </i>
    <i>
      <x v="4"/>
      <x/>
    </i>
    <i r="1">
      <x v="1"/>
    </i>
    <i>
      <x v="5"/>
      <x v="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借方" fld="8" baseField="0" baseItem="0"/>
  </dataFields>
  <formats count="49">
    <format dxfId="0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2">
          <reference field="3" count="1">
            <x v="2"/>
          </reference>
          <reference field="2" count="1" selected="0">
            <x v="0"/>
          </reference>
        </references>
      </pivotArea>
    </format>
    <format dxfId="2">
      <pivotArea dataOnly="0" labelOnly="1" fieldPosition="0">
        <references count="2">
          <reference field="3" count="1">
            <x v="7"/>
          </reference>
          <reference field="2" count="1" selected="0">
            <x v="0"/>
          </reference>
        </references>
      </pivotArea>
    </format>
    <format dxfId="3">
      <pivotArea dataOnly="0" labelOnly="1" fieldPosition="0">
        <references count="2">
          <reference field="3" count="1">
            <x v="9"/>
          </reference>
          <reference field="2" count="1" selected="0">
            <x v="0"/>
          </reference>
        </references>
      </pivotArea>
    </format>
    <format dxfId="4">
      <pivotArea dataOnly="0" labelOnly="1" fieldPosition="0">
        <references count="2">
          <reference field="3" count="1">
            <x v="5"/>
          </reference>
          <reference field="2" count="1" selected="0">
            <x v="1"/>
          </reference>
        </references>
      </pivotArea>
    </format>
    <format dxfId="5">
      <pivotArea dataOnly="0" labelOnly="1" fieldPosition="0">
        <references count="2">
          <reference field="3" count="1">
            <x v="4"/>
          </reference>
          <reference field="2" count="1" selected="0">
            <x v="2"/>
          </reference>
        </references>
      </pivotArea>
    </format>
    <format dxfId="6">
      <pivotArea dataOnly="0" labelOnly="1" fieldPosition="0">
        <references count="2">
          <reference field="3" count="1">
            <x v="8"/>
          </reference>
          <reference field="2" count="1" selected="0">
            <x v="2"/>
          </reference>
        </references>
      </pivotArea>
    </format>
    <format dxfId="7">
      <pivotArea dataOnly="0" labelOnly="1" fieldPosition="0">
        <references count="2">
          <reference field="3" count="1">
            <x v="10"/>
          </reference>
          <reference field="2" count="1" selected="0">
            <x v="2"/>
          </reference>
        </references>
      </pivotArea>
    </format>
    <format dxfId="8">
      <pivotArea dataOnly="0" labelOnly="1" fieldPosition="0">
        <references count="2">
          <reference field="3" count="1">
            <x v="6"/>
          </reference>
          <reference field="2" count="1" selected="0">
            <x v="3"/>
          </reference>
        </references>
      </pivotArea>
    </format>
    <format dxfId="9">
      <pivotArea dataOnly="0" labelOnly="1" fieldPosition="0">
        <references count="2">
          <reference field="3" count="1">
            <x v="0"/>
          </reference>
          <reference field="2" count="1" selected="0">
            <x v="4"/>
          </reference>
        </references>
      </pivotArea>
    </format>
    <format dxfId="10">
      <pivotArea dataOnly="0" labelOnly="1" fieldPosition="0">
        <references count="2">
          <reference field="3" count="1">
            <x v="1"/>
          </reference>
          <reference field="2" count="1" selected="0">
            <x v="4"/>
          </reference>
        </references>
      </pivotArea>
    </format>
    <format dxfId="11">
      <pivotArea dataOnly="0" labelOnly="1" fieldPosition="0">
        <references count="2">
          <reference field="3" count="1">
            <x v="3"/>
          </reference>
          <reference field="2" count="1" selected="0">
            <x v="5"/>
          </reference>
        </references>
      </pivotArea>
    </format>
    <format dxfId="12">
      <pivotArea dataOnly="0" labelOnly="1" grandRow="1" fieldPosition="0"/>
    </format>
    <format dxfId="13">
      <pivotArea fieldPosition="0"/>
    </format>
    <format dxfId="14">
      <pivotArea field="2" type="button" dataOnly="0" labelOnly="1" outline="0" fieldPosition="0"/>
    </format>
    <format dxfId="15">
      <pivotArea field="3" type="button" dataOnly="0" labelOnly="1" outline="0" fieldPosition="0"/>
    </format>
    <format dxfId="16">
      <pivotArea dataOnly="0" labelOnly="1" fieldPosition="0">
        <references count="1">
          <reference field="12" count="1">
            <x v="0"/>
          </reference>
        </references>
      </pivotArea>
    </format>
    <format dxfId="17">
      <pivotArea dataOnly="0" labelOnly="1" fieldPosition="0">
        <references count="1">
          <reference field="12" count="1">
            <x v="1"/>
          </reference>
        </references>
      </pivotArea>
    </format>
    <format dxfId="18">
      <pivotArea dataOnly="0" labelOnly="1" fieldPosition="0">
        <references count="1">
          <reference field="12" count="1">
            <x v="2"/>
          </reference>
        </references>
      </pivotArea>
    </format>
    <format dxfId="19">
      <pivotArea dataOnly="0" labelOnly="1" fieldPosition="0">
        <references count="1">
          <reference field="12" count="1">
            <x v="3"/>
          </reference>
        </references>
      </pivotArea>
    </format>
    <format dxfId="20">
      <pivotArea dataOnly="0" labelOnly="1" fieldPosition="0">
        <references count="1">
          <reference field="12" count="1">
            <x v="4"/>
          </reference>
        </references>
      </pivotArea>
    </format>
    <format dxfId="21">
      <pivotArea dataOnly="0" labelOnly="1" fieldPosition="0">
        <references count="1">
          <reference field="12" count="1">
            <x v="5"/>
          </reference>
        </references>
      </pivotArea>
    </format>
    <format dxfId="22">
      <pivotArea dataOnly="0" labelOnly="1" grandCol="1" fieldPosition="0"/>
    </format>
    <format dxfId="23">
      <pivotArea field="2" type="button" dataOnly="0" labelOnly="1" outline="0" fieldPosition="0"/>
    </format>
    <format dxfId="24">
      <pivotArea field="3" type="button" dataOnly="0" labelOnly="1" outline="0" fieldPosition="0"/>
    </format>
    <format dxfId="25">
      <pivotArea dataOnly="0" labelOnly="1" fieldPosition="0">
        <references count="1">
          <reference field="12" count="1">
            <x v="0"/>
          </reference>
        </references>
      </pivotArea>
    </format>
    <format dxfId="26">
      <pivotArea dataOnly="0" labelOnly="1" fieldPosition="0">
        <references count="1">
          <reference field="12" count="1">
            <x v="1"/>
          </reference>
        </references>
      </pivotArea>
    </format>
    <format dxfId="27">
      <pivotArea dataOnly="0" labelOnly="1" fieldPosition="0">
        <references count="1">
          <reference field="12" count="1">
            <x v="2"/>
          </reference>
        </references>
      </pivotArea>
    </format>
    <format dxfId="28">
      <pivotArea dataOnly="0" labelOnly="1" fieldPosition="0">
        <references count="1">
          <reference field="12" count="1">
            <x v="3"/>
          </reference>
        </references>
      </pivotArea>
    </format>
    <format dxfId="29">
      <pivotArea dataOnly="0" labelOnly="1" fieldPosition="0">
        <references count="1">
          <reference field="12" count="1">
            <x v="4"/>
          </reference>
        </references>
      </pivotArea>
    </format>
    <format dxfId="30">
      <pivotArea dataOnly="0" labelOnly="1" fieldPosition="0">
        <references count="1">
          <reference field="12" count="1">
            <x v="5"/>
          </reference>
        </references>
      </pivotArea>
    </format>
    <format dxfId="31">
      <pivotArea dataOnly="0" labelOnly="1" grandCol="1" fieldPosition="0"/>
    </format>
    <format dxfId="32">
      <pivotArea type="origin" dataOnly="0" labelOnly="1" outline="0" fieldPosition="0"/>
    </format>
    <format dxfId="33">
      <pivotArea field="12" type="button" dataOnly="0" labelOnly="1" outline="0" fieldPosition="0"/>
    </format>
    <format dxfId="34">
      <pivotArea field="2" type="button" dataOnly="0" labelOnly="1" outline="0" fieldPosition="0"/>
    </format>
    <format dxfId="35">
      <pivotArea field="3" type="button" dataOnly="0" labelOnly="1" outline="0" fieldPosition="0"/>
    </format>
    <format dxfId="36">
      <pivotArea dataOnly="0" labelOnly="1" fieldPosition="0">
        <references count="1">
          <reference field="12" count="1">
            <x v="0"/>
          </reference>
        </references>
      </pivotArea>
    </format>
    <format dxfId="37">
      <pivotArea dataOnly="0" labelOnly="1" fieldPosition="0">
        <references count="1">
          <reference field="12" count="1">
            <x v="1"/>
          </reference>
        </references>
      </pivotArea>
    </format>
    <format dxfId="38">
      <pivotArea dataOnly="0" labelOnly="1" fieldPosition="0">
        <references count="1">
          <reference field="12" count="1">
            <x v="2"/>
          </reference>
        </references>
      </pivotArea>
    </format>
    <format dxfId="39">
      <pivotArea dataOnly="0" labelOnly="1" fieldPosition="0">
        <references count="1">
          <reference field="12" count="1">
            <x v="3"/>
          </reference>
        </references>
      </pivotArea>
    </format>
    <format dxfId="40">
      <pivotArea dataOnly="0" labelOnly="1" fieldPosition="0">
        <references count="1">
          <reference field="12" count="1">
            <x v="4"/>
          </reference>
        </references>
      </pivotArea>
    </format>
    <format dxfId="41">
      <pivotArea dataOnly="0" labelOnly="1" fieldPosition="0">
        <references count="1">
          <reference field="12" count="1">
            <x v="5"/>
          </reference>
        </references>
      </pivotArea>
    </format>
    <format dxfId="42">
      <pivotArea dataOnly="0" labelOnly="1" grandCol="1" fieldPosition="0"/>
    </format>
    <format dxfId="43">
      <pivotArea dataOnly="0" labelOnly="1" fieldPosition="0">
        <references count="1">
          <reference field="12" count="1">
            <x v="0"/>
          </reference>
        </references>
      </pivotArea>
    </format>
    <format dxfId="44">
      <pivotArea dataOnly="0" labelOnly="1" fieldPosition="0">
        <references count="1">
          <reference field="12" count="1">
            <x v="1"/>
          </reference>
        </references>
      </pivotArea>
    </format>
    <format dxfId="45">
      <pivotArea dataOnly="0" labelOnly="1" fieldPosition="0">
        <references count="1">
          <reference field="12" count="1">
            <x v="2"/>
          </reference>
        </references>
      </pivotArea>
    </format>
    <format dxfId="46">
      <pivotArea dataOnly="0" labelOnly="1" fieldPosition="0">
        <references count="1">
          <reference field="12" count="1">
            <x v="3"/>
          </reference>
        </references>
      </pivotArea>
    </format>
    <format dxfId="47">
      <pivotArea dataOnly="0" labelOnly="1" fieldPosition="0">
        <references count="1">
          <reference field="12" count="1">
            <x v="4"/>
          </reference>
        </references>
      </pivotArea>
    </format>
    <format dxfId="48">
      <pivotArea dataOnly="0" labelOnly="1" fieldPosition="0">
        <references count="1">
          <reference field="12" count="1">
            <x v="5"/>
          </reference>
        </references>
      </pivotArea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E102"/>
  <sheetViews>
    <sheetView showGridLines="0" tabSelected="1" zoomScale="90" zoomScaleNormal="90" workbookViewId="0">
      <pane xSplit="3" ySplit="7" topLeftCell="D8" activePane="bottomRight" state="frozen"/>
      <selection/>
      <selection pane="topRight"/>
      <selection pane="bottomLeft"/>
      <selection pane="bottomRight" activeCell="L25" sqref="L25"/>
    </sheetView>
  </sheetViews>
  <sheetFormatPr defaultColWidth="8.66666666666667" defaultRowHeight="14.25"/>
  <cols>
    <col min="1" max="1" width="25.75" customWidth="1"/>
    <col min="2" max="2" width="17.125" customWidth="1"/>
    <col min="3" max="4" width="11.6666666666667" customWidth="1"/>
    <col min="5" max="5" width="13.8333333333333" customWidth="1"/>
    <col min="6" max="6" width="11.6666666666667" customWidth="1"/>
    <col min="7" max="7" width="13.8333333333333" customWidth="1"/>
    <col min="8" max="8" width="11.6666666666667" customWidth="1"/>
    <col min="9" max="9" width="16.0833333333333" customWidth="1"/>
    <col min="10" max="12" width="11.6666666666667" customWidth="1"/>
    <col min="13" max="13" width="8.08333333333333" customWidth="1"/>
    <col min="14" max="15" width="11.6666666666667" customWidth="1"/>
    <col min="16" max="16" width="13.8333333333333" customWidth="1"/>
    <col min="17" max="18" width="11.6666666666667" customWidth="1"/>
    <col min="19" max="20" width="9.41666666666667" customWidth="1"/>
    <col min="21" max="21" width="11.6666666666667" customWidth="1"/>
    <col min="22" max="22" width="22.75"/>
    <col min="23" max="26" width="22.75" hidden="1" customWidth="1"/>
    <col min="27" max="27" width="13.8333333333333" customWidth="1"/>
    <col min="28" max="28" width="10.5" customWidth="1"/>
    <col min="29" max="29" width="15" customWidth="1"/>
    <col min="30" max="30" width="11.5833333333333"/>
    <col min="31" max="31" width="12.6666666666667"/>
  </cols>
  <sheetData>
    <row r="1" spans="1:29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</row>
    <row r="2" spans="1:29">
      <c r="A2" s="1" t="s">
        <v>29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>
        <f>W2+X2+Y2+Z2</f>
        <v>0</v>
      </c>
      <c r="W2" s="1"/>
      <c r="X2" s="1"/>
      <c r="Y2" s="1"/>
      <c r="Z2" s="1"/>
      <c r="AA2" s="1"/>
      <c r="AB2" s="1"/>
      <c r="AC2" s="2">
        <f t="shared" ref="AC2:AC7" si="0">SUM(C2:V2)+AB2+AA2</f>
        <v>0</v>
      </c>
    </row>
    <row r="3" spans="1:29">
      <c r="A3" s="1"/>
      <c r="B3" s="1" t="s">
        <v>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929</v>
      </c>
      <c r="R3" s="1">
        <v>833.69</v>
      </c>
      <c r="S3" s="1"/>
      <c r="T3" s="1"/>
      <c r="U3" s="1"/>
      <c r="V3" s="1">
        <f t="shared" ref="V3:V36" si="1">W3+X3+Y3+Z3</f>
        <v>127.76</v>
      </c>
      <c r="W3" s="1">
        <v>127.76</v>
      </c>
      <c r="X3" s="1"/>
      <c r="Y3" s="1"/>
      <c r="Z3" s="1"/>
      <c r="AA3" s="1"/>
      <c r="AB3" s="1"/>
      <c r="AC3" s="2">
        <f t="shared" si="0"/>
        <v>1890.45</v>
      </c>
    </row>
    <row r="4" spans="1:29">
      <c r="A4" s="1"/>
      <c r="B4" s="1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>
        <f t="shared" si="1"/>
        <v>0</v>
      </c>
      <c r="W4" s="1"/>
      <c r="X4" s="1"/>
      <c r="Y4" s="1"/>
      <c r="Z4" s="1"/>
      <c r="AA4" s="1"/>
      <c r="AB4" s="1"/>
      <c r="AC4" s="2">
        <f t="shared" si="0"/>
        <v>0</v>
      </c>
    </row>
    <row r="5" spans="1:29">
      <c r="A5" s="1"/>
      <c r="B5" s="1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>
        <f t="shared" si="1"/>
        <v>0</v>
      </c>
      <c r="W5" s="1"/>
      <c r="X5" s="1"/>
      <c r="Y5" s="1"/>
      <c r="Z5" s="1"/>
      <c r="AA5" s="1"/>
      <c r="AB5" s="1"/>
      <c r="AC5" s="2">
        <f t="shared" si="0"/>
        <v>0</v>
      </c>
    </row>
    <row r="6" spans="1:29">
      <c r="A6" s="1"/>
      <c r="B6" s="1" t="s">
        <v>34</v>
      </c>
      <c r="C6" s="1"/>
      <c r="D6" s="1"/>
      <c r="E6" s="1"/>
      <c r="F6" s="1"/>
      <c r="G6" s="1"/>
      <c r="H6" s="1"/>
      <c r="I6" s="1">
        <v>174676.08</v>
      </c>
      <c r="J6" s="1"/>
      <c r="K6" s="1"/>
      <c r="L6" s="1"/>
      <c r="M6" s="1"/>
      <c r="N6" s="1"/>
      <c r="O6" s="1"/>
      <c r="P6" s="1"/>
      <c r="Q6" s="1"/>
      <c r="R6" s="1">
        <v>3495.15</v>
      </c>
      <c r="S6" s="1"/>
      <c r="T6" s="1"/>
      <c r="U6" s="1"/>
      <c r="V6" s="1">
        <f t="shared" si="1"/>
        <v>0</v>
      </c>
      <c r="W6" s="1"/>
      <c r="X6" s="1"/>
      <c r="Y6" s="1"/>
      <c r="Z6" s="1"/>
      <c r="AA6" s="1"/>
      <c r="AB6" s="1"/>
      <c r="AC6" s="2">
        <f t="shared" si="0"/>
        <v>178171.23</v>
      </c>
    </row>
    <row r="7" spans="1:29">
      <c r="A7" s="1"/>
      <c r="B7" s="1" t="s">
        <v>35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1007.08</v>
      </c>
      <c r="R7" s="1"/>
      <c r="S7" s="1"/>
      <c r="T7" s="1"/>
      <c r="U7" s="1"/>
      <c r="V7" s="1">
        <f t="shared" si="1"/>
        <v>0</v>
      </c>
      <c r="W7" s="1"/>
      <c r="X7" s="1"/>
      <c r="Y7" s="1"/>
      <c r="Z7" s="1"/>
      <c r="AA7" s="1"/>
      <c r="AB7" s="1"/>
      <c r="AC7" s="2">
        <f t="shared" si="0"/>
        <v>1007.08</v>
      </c>
    </row>
    <row r="8" spans="1:29">
      <c r="A8" s="1"/>
      <c r="B8" s="1" t="s">
        <v>36</v>
      </c>
      <c r="C8" s="1"/>
      <c r="D8" s="1">
        <v>5383.19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995</v>
      </c>
      <c r="S8" s="1"/>
      <c r="T8" s="1"/>
      <c r="U8" s="1"/>
      <c r="V8" s="1">
        <f t="shared" si="1"/>
        <v>513.7</v>
      </c>
      <c r="W8" s="1">
        <v>513.7</v>
      </c>
      <c r="X8" s="1"/>
      <c r="Y8" s="1"/>
      <c r="Z8" s="1"/>
      <c r="AA8" s="1"/>
      <c r="AB8" s="1"/>
      <c r="AC8" s="2">
        <f t="shared" ref="AC3:AC36" si="2">SUM(C8:V8)+AB8</f>
        <v>6891.89</v>
      </c>
    </row>
    <row r="9" spans="1:29">
      <c r="A9" s="1"/>
      <c r="B9" s="1" t="s">
        <v>37</v>
      </c>
      <c r="C9" s="1"/>
      <c r="D9" s="1">
        <v>1157.06</v>
      </c>
      <c r="E9" s="1">
        <v>26</v>
      </c>
      <c r="F9" s="1">
        <v>35</v>
      </c>
      <c r="G9" s="1">
        <v>139</v>
      </c>
      <c r="H9" s="1">
        <v>49</v>
      </c>
      <c r="I9" s="1">
        <v>69</v>
      </c>
      <c r="J9" s="1"/>
      <c r="K9" s="1"/>
      <c r="L9" s="1"/>
      <c r="M9" s="1"/>
      <c r="N9" s="1">
        <v>220</v>
      </c>
      <c r="O9" s="1">
        <v>132</v>
      </c>
      <c r="P9" s="1"/>
      <c r="Q9" s="1">
        <v>80</v>
      </c>
      <c r="R9" s="1">
        <v>120.4</v>
      </c>
      <c r="S9" s="1"/>
      <c r="T9" s="1">
        <v>116</v>
      </c>
      <c r="U9" s="1">
        <v>24</v>
      </c>
      <c r="V9" s="1">
        <f t="shared" si="1"/>
        <v>91</v>
      </c>
      <c r="W9" s="1"/>
      <c r="X9" s="1">
        <v>41</v>
      </c>
      <c r="Y9" s="1"/>
      <c r="Z9" s="1">
        <v>50</v>
      </c>
      <c r="AA9" s="1"/>
      <c r="AB9" s="1">
        <v>23</v>
      </c>
      <c r="AC9" s="2">
        <f t="shared" si="2"/>
        <v>2281.46</v>
      </c>
    </row>
    <row r="10" spans="1:29">
      <c r="A10" s="1"/>
      <c r="B10" s="1" t="s">
        <v>38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526</v>
      </c>
      <c r="N10" s="1"/>
      <c r="O10" s="1">
        <v>1272.5</v>
      </c>
      <c r="P10" s="1">
        <v>1760</v>
      </c>
      <c r="Q10" s="1">
        <v>1556</v>
      </c>
      <c r="R10" s="1"/>
      <c r="S10" s="1"/>
      <c r="T10" s="1"/>
      <c r="U10" s="1"/>
      <c r="V10" s="1">
        <f t="shared" si="1"/>
        <v>0</v>
      </c>
      <c r="W10" s="1"/>
      <c r="X10" s="1"/>
      <c r="Y10" s="1"/>
      <c r="Z10" s="1"/>
      <c r="AA10" s="1"/>
      <c r="AB10" s="1">
        <v>3383</v>
      </c>
      <c r="AC10" s="2">
        <f t="shared" si="2"/>
        <v>8497.5</v>
      </c>
    </row>
    <row r="11" spans="1:29">
      <c r="A11" s="1"/>
      <c r="B11" s="1" t="s">
        <v>39</v>
      </c>
      <c r="C11" s="1"/>
      <c r="D11" s="1">
        <v>318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f t="shared" si="1"/>
        <v>5582</v>
      </c>
      <c r="W11" s="1"/>
      <c r="X11" s="1">
        <v>5582</v>
      </c>
      <c r="Y11" s="1"/>
      <c r="Z11" s="1"/>
      <c r="AA11" s="1"/>
      <c r="AB11" s="1"/>
      <c r="AC11" s="2">
        <f t="shared" si="2"/>
        <v>5900</v>
      </c>
    </row>
    <row r="12" spans="1:29">
      <c r="A12" s="1"/>
      <c r="B12" s="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283.02</v>
      </c>
      <c r="P12" s="1"/>
      <c r="Q12" s="1">
        <v>92625.64</v>
      </c>
      <c r="R12" s="1"/>
      <c r="S12" s="1"/>
      <c r="T12" s="1"/>
      <c r="U12" s="1"/>
      <c r="V12" s="1">
        <f t="shared" si="1"/>
        <v>0</v>
      </c>
      <c r="W12" s="1"/>
      <c r="X12" s="1"/>
      <c r="Y12" s="1"/>
      <c r="Z12" s="1"/>
      <c r="AA12" s="1"/>
      <c r="AB12" s="1"/>
      <c r="AC12" s="2">
        <f t="shared" si="2"/>
        <v>92908.66</v>
      </c>
    </row>
    <row r="13" spans="1:29">
      <c r="A13" s="1"/>
      <c r="B13" s="1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49273.74</v>
      </c>
      <c r="S13" s="1"/>
      <c r="T13" s="1"/>
      <c r="U13" s="1"/>
      <c r="V13" s="1">
        <f t="shared" si="1"/>
        <v>0</v>
      </c>
      <c r="W13" s="1"/>
      <c r="X13" s="1"/>
      <c r="Y13" s="1"/>
      <c r="Z13" s="1"/>
      <c r="AA13" s="1"/>
      <c r="AB13" s="1"/>
      <c r="AC13" s="2">
        <f t="shared" si="2"/>
        <v>49273.74</v>
      </c>
    </row>
    <row r="14" spans="1:29">
      <c r="A14" s="1"/>
      <c r="B14" s="1" t="s">
        <v>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3173.49</v>
      </c>
      <c r="S14" s="1"/>
      <c r="T14" s="1"/>
      <c r="U14" s="1"/>
      <c r="V14" s="1">
        <f t="shared" si="1"/>
        <v>0</v>
      </c>
      <c r="W14" s="1"/>
      <c r="X14" s="1"/>
      <c r="Y14" s="1"/>
      <c r="Z14" s="1"/>
      <c r="AA14" s="1"/>
      <c r="AB14" s="1">
        <v>5890.55</v>
      </c>
      <c r="AC14" s="2">
        <f t="shared" si="2"/>
        <v>9064.04</v>
      </c>
    </row>
    <row r="15" spans="1:29">
      <c r="A15" s="1"/>
      <c r="B15" s="1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f t="shared" si="1"/>
        <v>0</v>
      </c>
      <c r="W15" s="1"/>
      <c r="X15" s="1"/>
      <c r="Y15" s="1"/>
      <c r="Z15" s="1"/>
      <c r="AA15" s="1"/>
      <c r="AB15" s="1"/>
      <c r="AC15" s="2">
        <f t="shared" si="2"/>
        <v>0</v>
      </c>
    </row>
    <row r="16" spans="1:29">
      <c r="A16" s="1"/>
      <c r="B16" s="1" t="s">
        <v>44</v>
      </c>
      <c r="C16" s="1"/>
      <c r="D16" s="1"/>
      <c r="E16" s="1"/>
      <c r="F16" s="1"/>
      <c r="G16" s="1"/>
      <c r="H16" s="1"/>
      <c r="I16" s="1">
        <v>238.5</v>
      </c>
      <c r="J16" s="1"/>
      <c r="K16" s="1"/>
      <c r="L16" s="1"/>
      <c r="M16" s="1"/>
      <c r="N16" s="1"/>
      <c r="O16" s="1"/>
      <c r="P16" s="1"/>
      <c r="Q16" s="1"/>
      <c r="R16" s="1">
        <v>80</v>
      </c>
      <c r="S16" s="1"/>
      <c r="T16" s="1"/>
      <c r="U16" s="1"/>
      <c r="V16" s="1">
        <f t="shared" si="1"/>
        <v>0</v>
      </c>
      <c r="W16" s="1"/>
      <c r="X16" s="1"/>
      <c r="Y16" s="1"/>
      <c r="Z16" s="1"/>
      <c r="AA16" s="1"/>
      <c r="AB16" s="1">
        <v>3570</v>
      </c>
      <c r="AC16" s="2">
        <f t="shared" si="2"/>
        <v>3888.5</v>
      </c>
    </row>
    <row r="17" spans="1:29">
      <c r="A17" s="1" t="s">
        <v>45</v>
      </c>
      <c r="B17" s="1" t="s">
        <v>46</v>
      </c>
      <c r="C17" s="1">
        <v>34.68</v>
      </c>
      <c r="D17" s="1">
        <v>242.27</v>
      </c>
      <c r="E17" s="1">
        <v>155.09</v>
      </c>
      <c r="F17" s="1">
        <v>55.63</v>
      </c>
      <c r="G17" s="1">
        <v>79.37</v>
      </c>
      <c r="H17" s="1">
        <v>68.58</v>
      </c>
      <c r="I17" s="1">
        <v>115.6</v>
      </c>
      <c r="J17" s="1">
        <v>46.24</v>
      </c>
      <c r="K17" s="1">
        <v>23.12</v>
      </c>
      <c r="L17" s="1"/>
      <c r="M17" s="1">
        <v>63.73</v>
      </c>
      <c r="N17" s="1">
        <v>354.75</v>
      </c>
      <c r="O17" s="1">
        <v>208.08</v>
      </c>
      <c r="P17" s="1">
        <v>11.56</v>
      </c>
      <c r="Q17" s="1">
        <v>-3302.65</v>
      </c>
      <c r="R17" s="1">
        <v>403.36</v>
      </c>
      <c r="S17" s="1"/>
      <c r="T17" s="1">
        <v>230.57</v>
      </c>
      <c r="U17" s="1">
        <v>46.24</v>
      </c>
      <c r="V17" s="1">
        <f t="shared" si="1"/>
        <v>242.76</v>
      </c>
      <c r="W17" s="1">
        <v>242.76</v>
      </c>
      <c r="X17" s="1"/>
      <c r="Y17" s="1"/>
      <c r="Z17" s="1"/>
      <c r="AA17" s="1"/>
      <c r="AB17" s="1"/>
      <c r="AC17" s="2">
        <f t="shared" si="2"/>
        <v>-921.02</v>
      </c>
    </row>
    <row r="18" spans="1:29">
      <c r="A18" s="1"/>
      <c r="B18" s="1" t="s">
        <v>47</v>
      </c>
      <c r="C18" s="1">
        <v>600</v>
      </c>
      <c r="D18" s="1">
        <v>2579.9</v>
      </c>
      <c r="E18" s="1"/>
      <c r="F18" s="1">
        <v>1972.34</v>
      </c>
      <c r="G18" s="1">
        <v>619.34</v>
      </c>
      <c r="H18" s="1"/>
      <c r="I18" s="1">
        <v>5881.14</v>
      </c>
      <c r="J18" s="1">
        <v>1771.15</v>
      </c>
      <c r="K18" s="1"/>
      <c r="L18" s="1"/>
      <c r="M18" s="1"/>
      <c r="N18" s="1"/>
      <c r="O18" s="1">
        <v>5491</v>
      </c>
      <c r="P18" s="1">
        <v>450</v>
      </c>
      <c r="Q18" s="1">
        <v>2901.5</v>
      </c>
      <c r="R18" s="1">
        <v>2370.3</v>
      </c>
      <c r="S18" s="1"/>
      <c r="T18" s="1">
        <v>1028.9</v>
      </c>
      <c r="U18" s="1">
        <v>2474.8</v>
      </c>
      <c r="V18" s="1">
        <f t="shared" si="1"/>
        <v>4665.15</v>
      </c>
      <c r="W18" s="1">
        <v>2309.67</v>
      </c>
      <c r="X18" s="1"/>
      <c r="Y18" s="1">
        <v>1833.58</v>
      </c>
      <c r="Z18" s="1">
        <v>521.9</v>
      </c>
      <c r="AA18" s="1"/>
      <c r="AB18" s="1">
        <v>737.16</v>
      </c>
      <c r="AC18" s="2">
        <f t="shared" si="2"/>
        <v>33542.68</v>
      </c>
    </row>
    <row r="19" spans="1:29">
      <c r="A19" s="1"/>
      <c r="B19" s="1" t="s">
        <v>48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97153.6</v>
      </c>
      <c r="R19" s="1"/>
      <c r="S19" s="1"/>
      <c r="T19" s="1"/>
      <c r="U19" s="1"/>
      <c r="V19" s="1">
        <f t="shared" si="1"/>
        <v>0</v>
      </c>
      <c r="W19" s="1"/>
      <c r="X19" s="1"/>
      <c r="Y19" s="1"/>
      <c r="Z19" s="1"/>
      <c r="AA19" s="1"/>
      <c r="AB19" s="1"/>
      <c r="AC19" s="2">
        <f t="shared" si="2"/>
        <v>97153.6</v>
      </c>
    </row>
    <row r="20" spans="1:29">
      <c r="A20" s="1" t="s">
        <v>49</v>
      </c>
      <c r="B20" s="1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f t="shared" si="1"/>
        <v>0</v>
      </c>
      <c r="W20" s="1"/>
      <c r="X20" s="1"/>
      <c r="Y20" s="1"/>
      <c r="Z20" s="1"/>
      <c r="AA20" s="1"/>
      <c r="AB20" s="1"/>
      <c r="AC20" s="2">
        <f t="shared" si="2"/>
        <v>0</v>
      </c>
    </row>
    <row r="21" spans="1:29">
      <c r="A21" s="1"/>
      <c r="B21" s="1" t="s">
        <v>51</v>
      </c>
      <c r="C21" s="1"/>
      <c r="D21" s="1">
        <v>840</v>
      </c>
      <c r="E21" s="1"/>
      <c r="F21" s="1"/>
      <c r="G21" s="1"/>
      <c r="H21" s="1"/>
      <c r="I21" s="1">
        <v>1558.76</v>
      </c>
      <c r="J21" s="1">
        <v>640</v>
      </c>
      <c r="K21" s="1">
        <v>480</v>
      </c>
      <c r="L21" s="1"/>
      <c r="M21" s="1"/>
      <c r="N21" s="1"/>
      <c r="O21" s="1">
        <v>7520</v>
      </c>
      <c r="P21" s="1"/>
      <c r="Q21" s="1">
        <v>3240</v>
      </c>
      <c r="R21" s="1">
        <v>600</v>
      </c>
      <c r="S21" s="1"/>
      <c r="T21" s="1">
        <v>2440</v>
      </c>
      <c r="U21" s="1">
        <v>240</v>
      </c>
      <c r="V21" s="1">
        <f t="shared" si="1"/>
        <v>2000</v>
      </c>
      <c r="W21" s="1">
        <v>1080</v>
      </c>
      <c r="X21" s="1"/>
      <c r="Y21" s="1"/>
      <c r="Z21" s="1">
        <v>920</v>
      </c>
      <c r="AA21" s="1"/>
      <c r="AB21" s="1"/>
      <c r="AC21" s="2">
        <f t="shared" si="2"/>
        <v>19558.76</v>
      </c>
    </row>
    <row r="22" spans="1:29">
      <c r="A22" s="1"/>
      <c r="B22" s="1" t="s">
        <v>52</v>
      </c>
      <c r="C22" s="1"/>
      <c r="D22" s="1"/>
      <c r="E22" s="1"/>
      <c r="F22" s="1"/>
      <c r="G22" s="1"/>
      <c r="H22" s="1"/>
      <c r="I22" s="1">
        <v>574</v>
      </c>
      <c r="J22" s="1"/>
      <c r="K22" s="1"/>
      <c r="L22" s="1"/>
      <c r="M22" s="1"/>
      <c r="N22" s="1"/>
      <c r="O22" s="1"/>
      <c r="P22" s="1"/>
      <c r="Q22" s="1"/>
      <c r="R22" s="1">
        <v>181.7</v>
      </c>
      <c r="S22" s="1"/>
      <c r="T22" s="1"/>
      <c r="U22" s="1"/>
      <c r="V22" s="1">
        <f t="shared" si="1"/>
        <v>0</v>
      </c>
      <c r="W22" s="1"/>
      <c r="X22" s="1"/>
      <c r="Y22" s="1"/>
      <c r="Z22" s="1"/>
      <c r="AA22" s="1"/>
      <c r="AB22" s="1"/>
      <c r="AC22" s="2">
        <f t="shared" si="2"/>
        <v>755.7</v>
      </c>
    </row>
    <row r="23" spans="1:29">
      <c r="A23" s="1"/>
      <c r="B23" s="1" t="s">
        <v>53</v>
      </c>
      <c r="C23" s="1"/>
      <c r="D23" s="1">
        <v>535.3</v>
      </c>
      <c r="E23" s="1"/>
      <c r="F23" s="1"/>
      <c r="G23" s="1">
        <v>1549.31</v>
      </c>
      <c r="H23" s="1"/>
      <c r="I23" s="1">
        <v>1226.26</v>
      </c>
      <c r="J23" s="1">
        <v>1441.72</v>
      </c>
      <c r="K23" s="1">
        <v>151.33</v>
      </c>
      <c r="L23" s="1"/>
      <c r="M23" s="1"/>
      <c r="N23" s="1"/>
      <c r="O23" s="1">
        <v>1691.7</v>
      </c>
      <c r="P23" s="1"/>
      <c r="Q23" s="1">
        <v>1528.03</v>
      </c>
      <c r="R23" s="1">
        <v>187.85</v>
      </c>
      <c r="S23" s="1"/>
      <c r="T23" s="1">
        <v>1232.42</v>
      </c>
      <c r="U23" s="1">
        <v>186.78</v>
      </c>
      <c r="V23" s="1">
        <f t="shared" si="1"/>
        <v>1277.21</v>
      </c>
      <c r="W23" s="1">
        <v>754.6</v>
      </c>
      <c r="X23" s="1"/>
      <c r="Y23" s="1">
        <v>445.05</v>
      </c>
      <c r="Z23" s="1">
        <v>77.56</v>
      </c>
      <c r="AA23" s="1"/>
      <c r="AB23" s="1">
        <v>659.5</v>
      </c>
      <c r="AC23" s="2">
        <f t="shared" si="2"/>
        <v>11667.41</v>
      </c>
    </row>
    <row r="24" spans="1:29">
      <c r="A24" s="1"/>
      <c r="B24" s="1" t="s">
        <v>54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300</v>
      </c>
      <c r="O24" s="1"/>
      <c r="P24" s="1"/>
      <c r="Q24" s="1">
        <v>600</v>
      </c>
      <c r="R24" s="1">
        <v>300</v>
      </c>
      <c r="S24" s="1"/>
      <c r="T24" s="1"/>
      <c r="U24" s="1">
        <v>300</v>
      </c>
      <c r="V24" s="1">
        <f t="shared" si="1"/>
        <v>0</v>
      </c>
      <c r="W24" s="1"/>
      <c r="X24" s="1"/>
      <c r="Y24" s="1"/>
      <c r="Z24" s="1"/>
      <c r="AA24" s="1"/>
      <c r="AB24" s="1"/>
      <c r="AC24" s="2">
        <f t="shared" si="2"/>
        <v>1500</v>
      </c>
    </row>
    <row r="25" spans="1:29">
      <c r="A25" s="1"/>
      <c r="B25" s="1" t="s">
        <v>55</v>
      </c>
      <c r="C25" s="1">
        <v>18798.5</v>
      </c>
      <c r="D25" s="1">
        <v>3235.33</v>
      </c>
      <c r="E25" s="1">
        <v>8891.28</v>
      </c>
      <c r="F25" s="1"/>
      <c r="G25" s="1">
        <v>1211.01</v>
      </c>
      <c r="H25" s="1">
        <v>10272.48</v>
      </c>
      <c r="I25" s="1">
        <v>42179.51</v>
      </c>
      <c r="J25" s="1">
        <v>17118.7</v>
      </c>
      <c r="K25" s="1">
        <v>7482.13</v>
      </c>
      <c r="L25" s="1"/>
      <c r="M25" s="1"/>
      <c r="N25" s="1">
        <v>6231.65</v>
      </c>
      <c r="O25" s="1">
        <v>20759.93</v>
      </c>
      <c r="P25" s="1">
        <v>4028.81</v>
      </c>
      <c r="Q25" s="1">
        <v>16751.97</v>
      </c>
      <c r="R25" s="1">
        <v>1846.33</v>
      </c>
      <c r="S25" s="1"/>
      <c r="T25" s="1">
        <v>14080.52</v>
      </c>
      <c r="U25" s="1">
        <v>6115.51</v>
      </c>
      <c r="V25" s="1">
        <f t="shared" si="1"/>
        <v>64828.21</v>
      </c>
      <c r="W25" s="1">
        <v>30560.96</v>
      </c>
      <c r="X25" s="1">
        <v>6793.99</v>
      </c>
      <c r="Y25" s="1">
        <v>283.49</v>
      </c>
      <c r="Z25" s="1">
        <v>27189.77</v>
      </c>
      <c r="AA25" s="1"/>
      <c r="AB25" s="1">
        <v>49839.42</v>
      </c>
      <c r="AC25" s="2">
        <f t="shared" si="2"/>
        <v>293671.29</v>
      </c>
    </row>
    <row r="26" spans="1:29">
      <c r="A26" s="1"/>
      <c r="B26" s="1" t="s">
        <v>56</v>
      </c>
      <c r="C26" s="1"/>
      <c r="D26" s="1">
        <v>5687.88</v>
      </c>
      <c r="E26" s="1"/>
      <c r="F26" s="1"/>
      <c r="G26" s="1">
        <v>2515.8</v>
      </c>
      <c r="H26" s="1"/>
      <c r="I26" s="1">
        <v>13298.7</v>
      </c>
      <c r="J26" s="1">
        <v>1381.14</v>
      </c>
      <c r="K26" s="1">
        <v>2063.8</v>
      </c>
      <c r="L26" s="1"/>
      <c r="M26" s="1"/>
      <c r="N26" s="1"/>
      <c r="O26" s="1">
        <v>38898.86</v>
      </c>
      <c r="P26" s="1"/>
      <c r="Q26" s="1">
        <v>6048.83</v>
      </c>
      <c r="R26" s="1">
        <v>5713.23</v>
      </c>
      <c r="S26" s="1"/>
      <c r="T26" s="1">
        <v>8826.81</v>
      </c>
      <c r="U26" s="1">
        <v>547.16</v>
      </c>
      <c r="V26" s="1">
        <f t="shared" si="1"/>
        <v>16602.15</v>
      </c>
      <c r="W26" s="1">
        <v>877.36</v>
      </c>
      <c r="X26" s="1">
        <v>564.15</v>
      </c>
      <c r="Y26" s="1">
        <v>5832.92</v>
      </c>
      <c r="Z26" s="1">
        <v>9327.72</v>
      </c>
      <c r="AA26" s="1"/>
      <c r="AB26" s="1">
        <v>11543.81</v>
      </c>
      <c r="AC26" s="2">
        <f t="shared" si="2"/>
        <v>113128.17</v>
      </c>
    </row>
    <row r="27" spans="1:29">
      <c r="A27" s="1" t="s">
        <v>57</v>
      </c>
      <c r="B27" s="1" t="s">
        <v>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>
        <f t="shared" si="1"/>
        <v>0</v>
      </c>
      <c r="W27" s="1"/>
      <c r="X27" s="1"/>
      <c r="Y27" s="1"/>
      <c r="Z27" s="1"/>
      <c r="AA27" s="1"/>
      <c r="AB27" s="1"/>
      <c r="AC27" s="2">
        <f t="shared" si="2"/>
        <v>0</v>
      </c>
    </row>
    <row r="28" spans="1:29">
      <c r="A28" s="1"/>
      <c r="B28" s="1" t="s">
        <v>59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1440</v>
      </c>
      <c r="S28" s="1"/>
      <c r="T28" s="1"/>
      <c r="U28" s="1"/>
      <c r="V28" s="1">
        <f t="shared" si="1"/>
        <v>0</v>
      </c>
      <c r="W28" s="1"/>
      <c r="X28" s="1"/>
      <c r="Y28" s="1"/>
      <c r="Z28" s="1"/>
      <c r="AA28" s="1"/>
      <c r="AB28" s="1"/>
      <c r="AC28" s="2">
        <f t="shared" si="2"/>
        <v>1440</v>
      </c>
    </row>
    <row r="29" spans="1:29">
      <c r="A29" s="1"/>
      <c r="B29" s="1" t="s">
        <v>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44482.31</v>
      </c>
      <c r="S29" s="1"/>
      <c r="T29" s="1"/>
      <c r="U29" s="1"/>
      <c r="V29" s="1">
        <f t="shared" si="1"/>
        <v>0</v>
      </c>
      <c r="W29" s="1"/>
      <c r="X29" s="1"/>
      <c r="Y29" s="1"/>
      <c r="Z29" s="1"/>
      <c r="AA29" s="1"/>
      <c r="AB29" s="1"/>
      <c r="AC29" s="2">
        <f t="shared" si="2"/>
        <v>44482.31</v>
      </c>
    </row>
    <row r="30" spans="1:29">
      <c r="A30" s="1"/>
      <c r="B30" s="1" t="s">
        <v>61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1"/>
        <v>4793.73</v>
      </c>
      <c r="W30" s="1">
        <v>4793.73</v>
      </c>
      <c r="X30" s="1"/>
      <c r="Y30" s="1"/>
      <c r="Z30" s="1"/>
      <c r="AA30" s="1"/>
      <c r="AB30" s="1"/>
      <c r="AC30" s="2">
        <f t="shared" si="2"/>
        <v>4793.73</v>
      </c>
    </row>
    <row r="31" spans="1:29">
      <c r="A31" s="1"/>
      <c r="B31" s="1" t="s">
        <v>62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857.5</v>
      </c>
      <c r="S31" s="1"/>
      <c r="T31" s="1"/>
      <c r="U31" s="1"/>
      <c r="V31" s="1">
        <f t="shared" si="1"/>
        <v>0</v>
      </c>
      <c r="W31" s="1"/>
      <c r="X31" s="1"/>
      <c r="Y31" s="1"/>
      <c r="Z31" s="1"/>
      <c r="AA31" s="1"/>
      <c r="AB31" s="1">
        <v>3000</v>
      </c>
      <c r="AC31" s="2">
        <f t="shared" si="2"/>
        <v>3857.5</v>
      </c>
    </row>
    <row r="32" spans="1:29">
      <c r="A32" s="1"/>
      <c r="B32" s="1" t="s">
        <v>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14487.65</v>
      </c>
      <c r="S32" s="1"/>
      <c r="T32" s="1"/>
      <c r="U32" s="1"/>
      <c r="V32" s="1">
        <f t="shared" si="1"/>
        <v>0</v>
      </c>
      <c r="W32" s="1"/>
      <c r="X32" s="1"/>
      <c r="Y32" s="1"/>
      <c r="Z32" s="1"/>
      <c r="AA32" s="1"/>
      <c r="AB32" s="1"/>
      <c r="AC32" s="2">
        <f t="shared" si="2"/>
        <v>14487.65</v>
      </c>
    </row>
    <row r="33" spans="1:29">
      <c r="A33" s="1" t="s">
        <v>64</v>
      </c>
      <c r="B33" s="1" t="s">
        <v>65</v>
      </c>
      <c r="C33" s="1">
        <v>1200</v>
      </c>
      <c r="D33" s="1">
        <v>9087</v>
      </c>
      <c r="E33" s="1"/>
      <c r="F33" s="1"/>
      <c r="G33" s="1">
        <v>9368.4</v>
      </c>
      <c r="H33" s="1">
        <v>887</v>
      </c>
      <c r="I33" s="1">
        <v>25804.14</v>
      </c>
      <c r="J33" s="1"/>
      <c r="K33" s="1"/>
      <c r="L33" s="1"/>
      <c r="M33" s="1"/>
      <c r="N33" s="1">
        <v>9817.3</v>
      </c>
      <c r="O33" s="1"/>
      <c r="P33" s="1">
        <v>7875.74</v>
      </c>
      <c r="Q33" s="1">
        <v>504</v>
      </c>
      <c r="R33" s="1">
        <v>3103</v>
      </c>
      <c r="S33" s="1"/>
      <c r="T33" s="1"/>
      <c r="U33" s="1">
        <v>5163.2</v>
      </c>
      <c r="V33" s="1">
        <f t="shared" si="1"/>
        <v>0</v>
      </c>
      <c r="W33" s="1"/>
      <c r="X33" s="1"/>
      <c r="Y33" s="1"/>
      <c r="Z33" s="1"/>
      <c r="AA33" s="1"/>
      <c r="AB33" s="1">
        <v>42542.6</v>
      </c>
      <c r="AC33" s="2">
        <f t="shared" si="2"/>
        <v>115352.38</v>
      </c>
    </row>
    <row r="34" spans="1:29">
      <c r="A34" s="1"/>
      <c r="B34" s="1" t="s">
        <v>66</v>
      </c>
      <c r="C34" s="1"/>
      <c r="D34" s="1">
        <v>75316.6</v>
      </c>
      <c r="E34" s="1"/>
      <c r="F34" s="1"/>
      <c r="G34" s="1"/>
      <c r="H34" s="1"/>
      <c r="I34" s="1"/>
      <c r="J34" s="1"/>
      <c r="K34" s="1"/>
      <c r="L34" s="1"/>
      <c r="M34" s="1"/>
      <c r="N34" s="1">
        <v>578</v>
      </c>
      <c r="O34" s="1">
        <v>2147</v>
      </c>
      <c r="P34" s="1"/>
      <c r="Q34" s="1"/>
      <c r="R34" s="1">
        <v>4535</v>
      </c>
      <c r="S34" s="1"/>
      <c r="T34" s="1"/>
      <c r="U34" s="1"/>
      <c r="V34" s="1">
        <f t="shared" si="1"/>
        <v>0</v>
      </c>
      <c r="W34" s="1"/>
      <c r="X34" s="1"/>
      <c r="Y34" s="1"/>
      <c r="Z34" s="1"/>
      <c r="AA34" s="1"/>
      <c r="AB34" s="1">
        <v>12743.68</v>
      </c>
      <c r="AC34" s="2">
        <f t="shared" si="2"/>
        <v>95320.28</v>
      </c>
    </row>
    <row r="35" spans="1:29">
      <c r="A35" s="1"/>
      <c r="B35" s="1" t="s">
        <v>67</v>
      </c>
      <c r="C35" s="1"/>
      <c r="D35" s="1"/>
      <c r="E35" s="1"/>
      <c r="F35" s="1"/>
      <c r="G35" s="1"/>
      <c r="H35" s="1"/>
      <c r="I35" s="1">
        <v>2244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f t="shared" si="1"/>
        <v>0</v>
      </c>
      <c r="W35" s="1"/>
      <c r="X35" s="1"/>
      <c r="Y35" s="1"/>
      <c r="Z35" s="1"/>
      <c r="AA35" s="1"/>
      <c r="AB35" s="1"/>
      <c r="AC35" s="2">
        <f t="shared" si="2"/>
        <v>2244</v>
      </c>
    </row>
    <row r="36" spans="1:29">
      <c r="A36" s="1"/>
      <c r="B36" s="1" t="s">
        <v>68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>
        <f t="shared" si="1"/>
        <v>0</v>
      </c>
      <c r="W36" s="1"/>
      <c r="X36" s="1"/>
      <c r="Y36" s="1"/>
      <c r="Z36" s="1"/>
      <c r="AA36" s="1"/>
      <c r="AB36" s="1"/>
      <c r="AC36" s="2">
        <f t="shared" si="2"/>
        <v>0</v>
      </c>
    </row>
    <row r="37" spans="1:29">
      <c r="A37" s="1" t="s">
        <v>69</v>
      </c>
      <c r="B37" s="1" t="s">
        <v>70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>
        <f t="shared" ref="V37:V65" si="3">W37+X37+Y37+Z37</f>
        <v>0</v>
      </c>
      <c r="W37" s="1"/>
      <c r="X37" s="1"/>
      <c r="Y37" s="1"/>
      <c r="Z37" s="1"/>
      <c r="AA37" s="1"/>
      <c r="AB37" s="1"/>
      <c r="AC37" s="2">
        <f t="shared" ref="AC37:AC65" si="4">SUM(C37:V37)+AB37</f>
        <v>0</v>
      </c>
    </row>
    <row r="38" spans="1:29">
      <c r="A38" s="1"/>
      <c r="B38" s="1" t="s">
        <v>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>
        <f t="shared" si="3"/>
        <v>0</v>
      </c>
      <c r="W38" s="1"/>
      <c r="X38" s="1"/>
      <c r="Y38" s="1"/>
      <c r="Z38" s="1"/>
      <c r="AA38" s="1"/>
      <c r="AB38" s="1"/>
      <c r="AC38" s="2">
        <f t="shared" si="4"/>
        <v>0</v>
      </c>
    </row>
    <row r="39" spans="1:29">
      <c r="A39" s="1"/>
      <c r="B39" s="1" t="s">
        <v>72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>
        <f t="shared" si="3"/>
        <v>0</v>
      </c>
      <c r="W39" s="1"/>
      <c r="X39" s="1"/>
      <c r="Y39" s="1"/>
      <c r="Z39" s="1"/>
      <c r="AA39" s="1"/>
      <c r="AB39" s="1"/>
      <c r="AC39" s="2">
        <f t="shared" si="4"/>
        <v>0</v>
      </c>
    </row>
    <row r="40" spans="1:29">
      <c r="A40" s="1"/>
      <c r="B40" s="1" t="s">
        <v>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222114.63</v>
      </c>
      <c r="O40" s="1"/>
      <c r="P40" s="1"/>
      <c r="Q40" s="1"/>
      <c r="R40" s="1"/>
      <c r="S40" s="1"/>
      <c r="T40" s="1"/>
      <c r="U40" s="1"/>
      <c r="V40" s="1">
        <f t="shared" si="3"/>
        <v>0</v>
      </c>
      <c r="W40" s="1"/>
      <c r="X40" s="1"/>
      <c r="Y40" s="1"/>
      <c r="Z40" s="1"/>
      <c r="AA40" s="1"/>
      <c r="AB40" s="1"/>
      <c r="AC40" s="2">
        <f t="shared" si="4"/>
        <v>222114.63</v>
      </c>
    </row>
    <row r="41" spans="1:29">
      <c r="A41" s="1" t="s">
        <v>74</v>
      </c>
      <c r="B41" s="1" t="s">
        <v>75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321.24</v>
      </c>
      <c r="S41" s="1"/>
      <c r="T41" s="1"/>
      <c r="U41" s="1"/>
      <c r="V41" s="1">
        <f t="shared" si="3"/>
        <v>0</v>
      </c>
      <c r="W41" s="1"/>
      <c r="X41" s="1"/>
      <c r="Y41" s="1"/>
      <c r="Z41" s="1"/>
      <c r="AA41" s="1"/>
      <c r="AB41" s="1"/>
      <c r="AC41" s="2">
        <f t="shared" si="4"/>
        <v>321.24</v>
      </c>
    </row>
    <row r="42" spans="1:29">
      <c r="A42" s="1"/>
      <c r="B42" s="1" t="s">
        <v>76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11515.05</v>
      </c>
      <c r="S42" s="1"/>
      <c r="T42" s="1"/>
      <c r="U42" s="1"/>
      <c r="V42" s="1">
        <f t="shared" si="3"/>
        <v>0</v>
      </c>
      <c r="W42" s="1"/>
      <c r="X42" s="1"/>
      <c r="Y42" s="1"/>
      <c r="Z42" s="1"/>
      <c r="AA42" s="1"/>
      <c r="AB42" s="1"/>
      <c r="AC42" s="2">
        <f t="shared" si="4"/>
        <v>11515.05</v>
      </c>
    </row>
    <row r="43" spans="1:29">
      <c r="A43" s="1" t="s">
        <v>77</v>
      </c>
      <c r="B43" s="1" t="s">
        <v>78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8640</v>
      </c>
      <c r="S43" s="1"/>
      <c r="T43" s="1"/>
      <c r="U43" s="1"/>
      <c r="V43" s="1">
        <f t="shared" si="3"/>
        <v>0</v>
      </c>
      <c r="W43" s="1"/>
      <c r="X43" s="1"/>
      <c r="Y43" s="1"/>
      <c r="Z43" s="1"/>
      <c r="AA43" s="1"/>
      <c r="AB43" s="1"/>
      <c r="AC43" s="2">
        <f t="shared" si="4"/>
        <v>8640</v>
      </c>
    </row>
    <row r="44" spans="1:29">
      <c r="A44" s="1"/>
      <c r="B44" s="1" t="s">
        <v>79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6492</v>
      </c>
      <c r="R44" s="1">
        <v>127325.63</v>
      </c>
      <c r="S44" s="1"/>
      <c r="T44" s="1"/>
      <c r="U44" s="1"/>
      <c r="V44" s="1">
        <f t="shared" si="3"/>
        <v>0</v>
      </c>
      <c r="W44" s="1"/>
      <c r="X44" s="1"/>
      <c r="Y44" s="1"/>
      <c r="Z44" s="1"/>
      <c r="AA44" s="1"/>
      <c r="AB44" s="1">
        <v>6329.1</v>
      </c>
      <c r="AC44" s="2">
        <f t="shared" si="4"/>
        <v>140146.73</v>
      </c>
    </row>
    <row r="45" spans="1:29">
      <c r="A45" s="1"/>
      <c r="B45" s="1" t="s">
        <v>80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10443.5</v>
      </c>
      <c r="S45" s="1"/>
      <c r="T45" s="1"/>
      <c r="U45" s="1"/>
      <c r="V45" s="1">
        <f t="shared" si="3"/>
        <v>0</v>
      </c>
      <c r="W45" s="1"/>
      <c r="X45" s="1"/>
      <c r="Y45" s="1"/>
      <c r="Z45" s="1"/>
      <c r="AA45" s="1"/>
      <c r="AB45" s="1"/>
      <c r="AC45" s="2">
        <f t="shared" si="4"/>
        <v>10443.5</v>
      </c>
    </row>
    <row r="46" spans="1:29">
      <c r="A46" s="1"/>
      <c r="B46" s="1" t="s">
        <v>81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>
        <f t="shared" si="3"/>
        <v>0</v>
      </c>
      <c r="W46" s="1"/>
      <c r="X46" s="1"/>
      <c r="Y46" s="1"/>
      <c r="Z46" s="1"/>
      <c r="AA46" s="1"/>
      <c r="AB46" s="1"/>
      <c r="AC46" s="2">
        <f t="shared" si="4"/>
        <v>0</v>
      </c>
    </row>
    <row r="47" spans="1:29">
      <c r="A47" s="1"/>
      <c r="B47" s="1" t="s">
        <v>82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"/>
      <c r="S47" s="1"/>
      <c r="T47" s="1"/>
      <c r="U47" s="1"/>
      <c r="V47" s="1">
        <f t="shared" si="3"/>
        <v>0</v>
      </c>
      <c r="W47" s="1"/>
      <c r="X47" s="1"/>
      <c r="Y47" s="1"/>
      <c r="Z47" s="1"/>
      <c r="AA47" s="1"/>
      <c r="AB47" s="1"/>
      <c r="AC47" s="2">
        <f t="shared" si="4"/>
        <v>0</v>
      </c>
    </row>
    <row r="48" spans="1:29">
      <c r="A48" s="1" t="s">
        <v>83</v>
      </c>
      <c r="B48" s="1" t="s">
        <v>84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11195.73</v>
      </c>
      <c r="S48" s="1"/>
      <c r="T48" s="1"/>
      <c r="U48" s="1"/>
      <c r="V48" s="1">
        <f t="shared" si="3"/>
        <v>0</v>
      </c>
      <c r="W48" s="1"/>
      <c r="X48" s="1"/>
      <c r="Y48" s="1"/>
      <c r="Z48" s="1"/>
      <c r="AA48" s="1"/>
      <c r="AB48" s="1"/>
      <c r="AC48" s="2">
        <f t="shared" si="4"/>
        <v>11195.73</v>
      </c>
    </row>
    <row r="49" spans="1:29">
      <c r="A49" s="1"/>
      <c r="B49" s="1" t="s">
        <v>85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19858.49</v>
      </c>
      <c r="S49" s="1"/>
      <c r="T49" s="1"/>
      <c r="U49" s="1"/>
      <c r="V49" s="1">
        <f t="shared" si="3"/>
        <v>0</v>
      </c>
      <c r="W49" s="1"/>
      <c r="X49" s="1"/>
      <c r="Y49" s="1"/>
      <c r="Z49" s="1"/>
      <c r="AA49" s="1"/>
      <c r="AB49" s="1"/>
      <c r="AC49" s="2">
        <f t="shared" si="4"/>
        <v>19858.49</v>
      </c>
    </row>
    <row r="50" spans="1:29">
      <c r="A50" s="1"/>
      <c r="B50" s="1" t="s">
        <v>86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6280</v>
      </c>
      <c r="S50" s="1"/>
      <c r="T50" s="1"/>
      <c r="U50" s="1"/>
      <c r="V50" s="1">
        <f t="shared" si="3"/>
        <v>0</v>
      </c>
      <c r="W50" s="1"/>
      <c r="X50" s="1"/>
      <c r="Y50" s="1"/>
      <c r="Z50" s="1"/>
      <c r="AA50" s="1"/>
      <c r="AB50" s="1"/>
      <c r="AC50" s="2">
        <f t="shared" si="4"/>
        <v>6280</v>
      </c>
    </row>
    <row r="51" spans="1:29">
      <c r="A51" s="1"/>
      <c r="B51" s="1" t="s">
        <v>87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>
        <f t="shared" si="3"/>
        <v>0</v>
      </c>
      <c r="W51" s="1"/>
      <c r="X51" s="1"/>
      <c r="Y51" s="1"/>
      <c r="Z51" s="1"/>
      <c r="AA51" s="1"/>
      <c r="AB51" s="1"/>
      <c r="AC51" s="2">
        <f t="shared" si="4"/>
        <v>0</v>
      </c>
    </row>
    <row r="52" spans="1:29">
      <c r="A52" s="1"/>
      <c r="B52" s="1" t="s">
        <v>88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>
        <f t="shared" si="3"/>
        <v>0</v>
      </c>
      <c r="W52" s="1"/>
      <c r="X52" s="1"/>
      <c r="Y52" s="1"/>
      <c r="Z52" s="1"/>
      <c r="AA52" s="1"/>
      <c r="AB52" s="1"/>
      <c r="AC52" s="2">
        <f t="shared" si="4"/>
        <v>0</v>
      </c>
    </row>
    <row r="53" spans="1:29">
      <c r="A53" s="1"/>
      <c r="B53" s="1" t="s">
        <v>89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>
        <f t="shared" si="3"/>
        <v>0</v>
      </c>
      <c r="W53" s="1"/>
      <c r="X53" s="1"/>
      <c r="Y53" s="1"/>
      <c r="Z53" s="1"/>
      <c r="AA53" s="1"/>
      <c r="AB53" s="1"/>
      <c r="AC53" s="2">
        <f t="shared" si="4"/>
        <v>0</v>
      </c>
    </row>
    <row r="54" spans="1:29">
      <c r="A54" s="1" t="s">
        <v>90</v>
      </c>
      <c r="B54" s="1" t="s">
        <v>91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>
        <f t="shared" si="3"/>
        <v>0</v>
      </c>
      <c r="W54" s="1"/>
      <c r="X54" s="1"/>
      <c r="Y54" s="1"/>
      <c r="Z54" s="1"/>
      <c r="AA54" s="1"/>
      <c r="AB54" s="1"/>
      <c r="AC54" s="1">
        <f t="shared" si="4"/>
        <v>0</v>
      </c>
    </row>
    <row r="55" spans="1:29">
      <c r="A55" s="1"/>
      <c r="B55" s="1" t="s">
        <v>92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>
        <f t="shared" si="3"/>
        <v>0</v>
      </c>
      <c r="W55" s="1"/>
      <c r="X55" s="1"/>
      <c r="Y55" s="1"/>
      <c r="Z55" s="1"/>
      <c r="AA55" s="1"/>
      <c r="AB55" s="1"/>
      <c r="AC55" s="1">
        <f t="shared" si="4"/>
        <v>0</v>
      </c>
    </row>
    <row r="56" spans="1:29">
      <c r="A56" s="1"/>
      <c r="B56" s="1" t="s">
        <v>93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>
        <f t="shared" si="3"/>
        <v>0</v>
      </c>
      <c r="W56" s="1"/>
      <c r="X56" s="1"/>
      <c r="Y56" s="1"/>
      <c r="Z56" s="1"/>
      <c r="AA56" s="1"/>
      <c r="AB56" s="1"/>
      <c r="AC56" s="1">
        <f t="shared" si="4"/>
        <v>0</v>
      </c>
    </row>
    <row r="57" spans="1:29">
      <c r="A57" s="1"/>
      <c r="B57" s="1" t="s">
        <v>94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>
        <f t="shared" si="3"/>
        <v>0</v>
      </c>
      <c r="W57" s="1"/>
      <c r="X57" s="1"/>
      <c r="Y57" s="1"/>
      <c r="Z57" s="1"/>
      <c r="AA57" s="1"/>
      <c r="AB57" s="1"/>
      <c r="AC57" s="1">
        <f t="shared" si="4"/>
        <v>0</v>
      </c>
    </row>
    <row r="58" spans="1:29">
      <c r="A58" s="1"/>
      <c r="B58" s="1" t="s">
        <v>95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>
        <f t="shared" si="3"/>
        <v>0</v>
      </c>
      <c r="W58" s="1"/>
      <c r="X58" s="1"/>
      <c r="Y58" s="1"/>
      <c r="Z58" s="1"/>
      <c r="AA58" s="1"/>
      <c r="AB58" s="1"/>
      <c r="AC58" s="1">
        <f t="shared" si="4"/>
        <v>0</v>
      </c>
    </row>
    <row r="59" spans="1:29">
      <c r="A59" s="1" t="s">
        <v>96</v>
      </c>
      <c r="B59" s="1" t="s">
        <v>97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"/>
      <c r="S59" s="1"/>
      <c r="T59" s="1"/>
      <c r="U59" s="1"/>
      <c r="V59" s="1">
        <f t="shared" si="3"/>
        <v>0</v>
      </c>
      <c r="W59" s="1"/>
      <c r="X59" s="1"/>
      <c r="Y59" s="1"/>
      <c r="Z59" s="1"/>
      <c r="AA59" s="1"/>
      <c r="AB59" s="1"/>
      <c r="AC59" s="2">
        <f t="shared" si="4"/>
        <v>0</v>
      </c>
    </row>
    <row r="60" spans="1:30">
      <c r="A60" s="1"/>
      <c r="B60" s="1" t="s">
        <v>98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"/>
      <c r="S60" s="1"/>
      <c r="T60" s="1"/>
      <c r="U60" s="1"/>
      <c r="V60" s="1">
        <f t="shared" si="3"/>
        <v>0</v>
      </c>
      <c r="W60" s="1"/>
      <c r="X60" s="1"/>
      <c r="Y60" s="1"/>
      <c r="Z60" s="1"/>
      <c r="AA60" s="1"/>
      <c r="AB60" s="1"/>
      <c r="AC60" s="2">
        <f t="shared" si="4"/>
        <v>0</v>
      </c>
      <c r="AD60">
        <f>AC60+AC63</f>
        <v>0</v>
      </c>
    </row>
    <row r="61" spans="1:29">
      <c r="A61" s="1" t="s">
        <v>99</v>
      </c>
      <c r="B61" s="1" t="s">
        <v>100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>
        <f t="shared" si="3"/>
        <v>0</v>
      </c>
      <c r="W61" s="1"/>
      <c r="X61" s="1"/>
      <c r="Y61" s="1"/>
      <c r="Z61" s="1"/>
      <c r="AA61" s="1"/>
      <c r="AB61" s="1"/>
      <c r="AC61" s="2">
        <f t="shared" si="4"/>
        <v>0</v>
      </c>
    </row>
    <row r="62" s="20" customFormat="1" spans="1:29">
      <c r="A62" s="2"/>
      <c r="B62" s="2" t="s">
        <v>78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4"/>
      <c r="S62" s="2"/>
      <c r="T62" s="2"/>
      <c r="U62" s="2"/>
      <c r="V62" s="2">
        <f t="shared" si="3"/>
        <v>0</v>
      </c>
      <c r="W62" s="2"/>
      <c r="X62" s="2"/>
      <c r="Y62" s="2"/>
      <c r="Z62" s="2"/>
      <c r="AA62" s="2"/>
      <c r="AB62" s="2"/>
      <c r="AC62" s="2">
        <f t="shared" si="4"/>
        <v>0</v>
      </c>
    </row>
    <row r="63" spans="1:29">
      <c r="A63" s="1"/>
      <c r="B63" s="1" t="s">
        <v>98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>
        <f t="shared" si="3"/>
        <v>0</v>
      </c>
      <c r="W63" s="1"/>
      <c r="X63" s="1"/>
      <c r="Y63" s="1"/>
      <c r="Z63" s="1"/>
      <c r="AA63" s="1"/>
      <c r="AB63" s="1"/>
      <c r="AC63" s="2">
        <f t="shared" si="4"/>
        <v>0</v>
      </c>
    </row>
    <row r="64" spans="1:29">
      <c r="A64" s="1"/>
      <c r="B64" s="1" t="s">
        <v>101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>
        <f t="shared" si="3"/>
        <v>0</v>
      </c>
      <c r="W64" s="1"/>
      <c r="X64" s="1"/>
      <c r="Y64" s="1"/>
      <c r="Z64" s="1"/>
      <c r="AA64" s="1"/>
      <c r="AB64" s="1"/>
      <c r="AC64" s="2">
        <f t="shared" si="4"/>
        <v>0</v>
      </c>
    </row>
    <row r="65" spans="1:29">
      <c r="A65" s="1" t="s">
        <v>102</v>
      </c>
      <c r="B65" s="1" t="s">
        <v>103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7997.09</v>
      </c>
      <c r="S65" s="1"/>
      <c r="T65" s="1"/>
      <c r="U65" s="1"/>
      <c r="V65" s="1">
        <f t="shared" si="3"/>
        <v>0</v>
      </c>
      <c r="W65" s="1"/>
      <c r="X65" s="1"/>
      <c r="Y65" s="1"/>
      <c r="Z65" s="1"/>
      <c r="AA65" s="1"/>
      <c r="AB65" s="1"/>
      <c r="AC65" s="2">
        <f t="shared" si="4"/>
        <v>7997.09</v>
      </c>
    </row>
    <row r="66" spans="1:29">
      <c r="A66" s="1"/>
      <c r="B66" s="1" t="s">
        <v>104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>
        <f t="shared" ref="V66:V94" si="5">W66+X66+Y66+Z66</f>
        <v>0</v>
      </c>
      <c r="W66" s="1"/>
      <c r="X66" s="1"/>
      <c r="Y66" s="1"/>
      <c r="Z66" s="1"/>
      <c r="AA66" s="1"/>
      <c r="AB66" s="1"/>
      <c r="AC66" s="2">
        <f t="shared" ref="AC66:AC94" si="6">SUM(C66:V66)+AB66</f>
        <v>0</v>
      </c>
    </row>
    <row r="67" spans="1:29">
      <c r="A67" s="1"/>
      <c r="B67" s="1" t="s">
        <v>105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>
        <f t="shared" si="5"/>
        <v>0</v>
      </c>
      <c r="W67" s="1"/>
      <c r="X67" s="1"/>
      <c r="Y67" s="1"/>
      <c r="Z67" s="1"/>
      <c r="AA67" s="1"/>
      <c r="AB67" s="1"/>
      <c r="AC67" s="2">
        <f t="shared" si="6"/>
        <v>0</v>
      </c>
    </row>
    <row r="68" spans="1:29">
      <c r="A68" s="1"/>
      <c r="B68" s="1" t="s">
        <v>106</v>
      </c>
      <c r="C68" s="1"/>
      <c r="D68" s="1">
        <v>67</v>
      </c>
      <c r="E68" s="1"/>
      <c r="F68" s="1"/>
      <c r="G68" s="1"/>
      <c r="H68" s="1"/>
      <c r="I68" s="1"/>
      <c r="J68" s="1"/>
      <c r="K68" s="1"/>
      <c r="L68" s="1"/>
      <c r="M68" s="1"/>
      <c r="N68" s="1">
        <v>497</v>
      </c>
      <c r="O68" s="1"/>
      <c r="P68" s="1"/>
      <c r="Q68" s="1"/>
      <c r="R68" s="1">
        <v>1200</v>
      </c>
      <c r="S68" s="1"/>
      <c r="T68" s="1"/>
      <c r="U68" s="1"/>
      <c r="V68" s="1">
        <f t="shared" si="5"/>
        <v>0</v>
      </c>
      <c r="W68" s="1"/>
      <c r="X68" s="1"/>
      <c r="Y68" s="1"/>
      <c r="Z68" s="1"/>
      <c r="AA68" s="1"/>
      <c r="AB68" s="1"/>
      <c r="AC68" s="2">
        <f t="shared" si="6"/>
        <v>1764</v>
      </c>
    </row>
    <row r="69" spans="1:29">
      <c r="A69" s="1" t="s">
        <v>107</v>
      </c>
      <c r="B69" s="1" t="s">
        <v>108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>
        <f t="shared" si="5"/>
        <v>0</v>
      </c>
      <c r="W69" s="1"/>
      <c r="X69" s="1"/>
      <c r="Y69" s="1"/>
      <c r="Z69" s="1"/>
      <c r="AA69" s="1"/>
      <c r="AB69" s="1"/>
      <c r="AC69" s="1">
        <f t="shared" si="6"/>
        <v>0</v>
      </c>
    </row>
    <row r="70" spans="1:29">
      <c r="A70" s="1"/>
      <c r="B70" s="1" t="s">
        <v>109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>
        <f t="shared" si="5"/>
        <v>0</v>
      </c>
      <c r="W70" s="1"/>
      <c r="X70" s="1"/>
      <c r="Y70" s="1"/>
      <c r="Z70" s="1"/>
      <c r="AA70" s="1"/>
      <c r="AB70" s="1"/>
      <c r="AC70" s="1">
        <f t="shared" si="6"/>
        <v>0</v>
      </c>
    </row>
    <row r="71" spans="1:29">
      <c r="A71" s="1"/>
      <c r="B71" s="1" t="s">
        <v>110</v>
      </c>
      <c r="C71" s="1"/>
      <c r="D71" s="1"/>
      <c r="E71" s="1"/>
      <c r="F71" s="1"/>
      <c r="G71" s="1"/>
      <c r="H71" s="1">
        <v>5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>
        <f t="shared" si="5"/>
        <v>0</v>
      </c>
      <c r="W71" s="1"/>
      <c r="X71" s="1"/>
      <c r="Y71" s="1"/>
      <c r="Z71" s="1"/>
      <c r="AA71" s="1"/>
      <c r="AB71" s="1"/>
      <c r="AC71" s="1">
        <f t="shared" si="6"/>
        <v>5</v>
      </c>
    </row>
    <row r="72" spans="1:29">
      <c r="A72" s="1" t="s">
        <v>111</v>
      </c>
      <c r="B72" s="1" t="s">
        <v>112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>
        <v>52936.39</v>
      </c>
      <c r="O72" s="1"/>
      <c r="P72" s="1"/>
      <c r="Q72" s="1"/>
      <c r="R72" s="1"/>
      <c r="S72" s="1"/>
      <c r="T72" s="1"/>
      <c r="U72" s="1"/>
      <c r="V72" s="1">
        <f t="shared" si="5"/>
        <v>0</v>
      </c>
      <c r="W72" s="1"/>
      <c r="X72" s="1"/>
      <c r="Y72" s="1"/>
      <c r="Z72" s="1"/>
      <c r="AA72" s="1"/>
      <c r="AB72" s="1"/>
      <c r="AC72" s="2">
        <f t="shared" si="6"/>
        <v>52936.39</v>
      </c>
    </row>
    <row r="73" spans="1:29">
      <c r="A73" s="1"/>
      <c r="B73" s="1" t="s">
        <v>113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>
        <f t="shared" si="5"/>
        <v>0</v>
      </c>
      <c r="W73" s="1"/>
      <c r="X73" s="1"/>
      <c r="Y73" s="1"/>
      <c r="Z73" s="1"/>
      <c r="AA73" s="1"/>
      <c r="AB73" s="1"/>
      <c r="AC73" s="2">
        <f t="shared" si="6"/>
        <v>0</v>
      </c>
    </row>
    <row r="74" spans="1:29">
      <c r="A74" s="1"/>
      <c r="B74" s="1" t="s">
        <v>114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>
        <f t="shared" si="5"/>
        <v>0</v>
      </c>
      <c r="W74" s="1"/>
      <c r="X74" s="1"/>
      <c r="Y74" s="1"/>
      <c r="Z74" s="1"/>
      <c r="AA74" s="1"/>
      <c r="AB74" s="1"/>
      <c r="AC74" s="2">
        <f t="shared" si="6"/>
        <v>0</v>
      </c>
    </row>
    <row r="75" spans="1:29">
      <c r="A75" s="1" t="s">
        <v>115</v>
      </c>
      <c r="B75" s="1" t="s">
        <v>116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>
        <f t="shared" si="5"/>
        <v>0</v>
      </c>
      <c r="W75" s="1"/>
      <c r="X75" s="1"/>
      <c r="Y75" s="1"/>
      <c r="Z75" s="1"/>
      <c r="AA75" s="1"/>
      <c r="AB75" s="1"/>
      <c r="AC75" s="1">
        <f t="shared" si="6"/>
        <v>0</v>
      </c>
    </row>
    <row r="76" spans="1:29">
      <c r="A76" s="1" t="s">
        <v>117</v>
      </c>
      <c r="B76" s="1" t="s">
        <v>118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>
        <f t="shared" si="5"/>
        <v>0</v>
      </c>
      <c r="W76" s="1"/>
      <c r="X76" s="1"/>
      <c r="Y76" s="1"/>
      <c r="Z76" s="1"/>
      <c r="AA76" s="1"/>
      <c r="AB76" s="1"/>
      <c r="AC76" s="1">
        <f t="shared" si="6"/>
        <v>0</v>
      </c>
    </row>
    <row r="77" spans="1:29">
      <c r="A77" s="1"/>
      <c r="B77" s="1" t="s">
        <v>119</v>
      </c>
      <c r="C77" s="1"/>
      <c r="D77" s="1">
        <v>26415.09</v>
      </c>
      <c r="E77" s="1"/>
      <c r="F77" s="1"/>
      <c r="G77" s="1">
        <v>594339.62</v>
      </c>
      <c r="H77" s="1">
        <v>8128.49</v>
      </c>
      <c r="I77" s="1"/>
      <c r="J77" s="1"/>
      <c r="K77" s="1"/>
      <c r="L77" s="1"/>
      <c r="M77" s="1"/>
      <c r="N77" s="1"/>
      <c r="O77" s="1"/>
      <c r="P77" s="1"/>
      <c r="Q77" s="1"/>
      <c r="R77" s="1">
        <v>50693.07</v>
      </c>
      <c r="S77" s="1"/>
      <c r="T77" s="1"/>
      <c r="U77" s="1"/>
      <c r="V77" s="1">
        <f t="shared" si="5"/>
        <v>0</v>
      </c>
      <c r="W77" s="1"/>
      <c r="X77" s="1"/>
      <c r="Y77" s="1"/>
      <c r="Z77" s="1"/>
      <c r="AA77" s="1"/>
      <c r="AB77" s="1"/>
      <c r="AC77" s="2">
        <f t="shared" si="6"/>
        <v>679576.27</v>
      </c>
    </row>
    <row r="78" spans="1:29">
      <c r="A78" s="1" t="s">
        <v>120</v>
      </c>
      <c r="B78" s="1" t="s">
        <v>121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>
        <f t="shared" si="5"/>
        <v>0</v>
      </c>
      <c r="W78" s="1"/>
      <c r="X78" s="1"/>
      <c r="Y78" s="1"/>
      <c r="Z78" s="1"/>
      <c r="AA78" s="1"/>
      <c r="AB78" s="1"/>
      <c r="AC78" s="2">
        <f t="shared" si="6"/>
        <v>0</v>
      </c>
    </row>
    <row r="79" spans="1:29">
      <c r="A79" s="1" t="s">
        <v>122</v>
      </c>
      <c r="B79" s="1" t="s">
        <v>123</v>
      </c>
      <c r="C79" s="1"/>
      <c r="D79" s="1"/>
      <c r="E79" s="1"/>
      <c r="F79" s="1"/>
      <c r="G79" s="1"/>
      <c r="H79" s="1"/>
      <c r="I79" s="1">
        <v>47169.81</v>
      </c>
      <c r="J79" s="1"/>
      <c r="K79" s="1"/>
      <c r="L79" s="1"/>
      <c r="M79" s="1"/>
      <c r="N79" s="1"/>
      <c r="O79" s="1"/>
      <c r="P79" s="1"/>
      <c r="Q79" s="1"/>
      <c r="R79" s="1">
        <v>360000</v>
      </c>
      <c r="S79" s="1"/>
      <c r="T79" s="1"/>
      <c r="U79" s="1"/>
      <c r="V79" s="1">
        <f t="shared" si="5"/>
        <v>0</v>
      </c>
      <c r="W79" s="1"/>
      <c r="X79" s="1"/>
      <c r="Y79" s="1"/>
      <c r="Z79" s="1"/>
      <c r="AA79" s="1"/>
      <c r="AB79" s="1"/>
      <c r="AC79" s="1">
        <f t="shared" si="6"/>
        <v>407169.81</v>
      </c>
    </row>
    <row r="80" spans="1:29">
      <c r="A80" s="1" t="s">
        <v>124</v>
      </c>
      <c r="B80" s="1" t="s">
        <v>125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>
        <f t="shared" si="5"/>
        <v>0</v>
      </c>
      <c r="W80" s="1"/>
      <c r="X80" s="1"/>
      <c r="Y80" s="1"/>
      <c r="Z80" s="1"/>
      <c r="AA80" s="1"/>
      <c r="AB80" s="1"/>
      <c r="AC80" s="1">
        <f t="shared" si="6"/>
        <v>0</v>
      </c>
    </row>
    <row r="81" spans="1:29">
      <c r="A81" s="1"/>
      <c r="B81" s="1" t="s">
        <v>126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>
        <f t="shared" si="5"/>
        <v>0</v>
      </c>
      <c r="W81" s="1"/>
      <c r="X81" s="1"/>
      <c r="Y81" s="1"/>
      <c r="Z81" s="1"/>
      <c r="AA81" s="1"/>
      <c r="AB81" s="1"/>
      <c r="AC81" s="1">
        <f t="shared" si="6"/>
        <v>0</v>
      </c>
    </row>
    <row r="82" spans="1:29">
      <c r="A82" s="1"/>
      <c r="B82" s="1" t="s">
        <v>127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>
        <f t="shared" si="5"/>
        <v>0</v>
      </c>
      <c r="W82" s="1"/>
      <c r="X82" s="1"/>
      <c r="Y82" s="1"/>
      <c r="Z82" s="1"/>
      <c r="AA82" s="1"/>
      <c r="AB82" s="1"/>
      <c r="AC82" s="1">
        <f t="shared" si="6"/>
        <v>0</v>
      </c>
    </row>
    <row r="83" spans="1:29">
      <c r="A83" s="1" t="s">
        <v>128</v>
      </c>
      <c r="B83" s="1" t="s">
        <v>129</v>
      </c>
      <c r="C83" s="1"/>
      <c r="D83" s="1"/>
      <c r="E83" s="1"/>
      <c r="F83" s="1"/>
      <c r="G83" s="1">
        <v>28415.84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>
        <f t="shared" si="5"/>
        <v>0</v>
      </c>
      <c r="W83" s="1"/>
      <c r="X83" s="1"/>
      <c r="Y83" s="1"/>
      <c r="Z83" s="1"/>
      <c r="AA83" s="1"/>
      <c r="AB83" s="1"/>
      <c r="AC83" s="1">
        <f t="shared" si="6"/>
        <v>28415.84</v>
      </c>
    </row>
    <row r="84" spans="1:29">
      <c r="A84" s="1"/>
      <c r="B84" s="1" t="s">
        <v>130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>
        <f t="shared" si="5"/>
        <v>0</v>
      </c>
      <c r="W84" s="1"/>
      <c r="X84" s="1"/>
      <c r="Y84" s="1"/>
      <c r="Z84" s="1"/>
      <c r="AA84" s="1"/>
      <c r="AB84" s="1"/>
      <c r="AC84" s="1">
        <f t="shared" si="6"/>
        <v>0</v>
      </c>
    </row>
    <row r="85" spans="1:29">
      <c r="A85" s="1"/>
      <c r="B85" s="1" t="s">
        <v>131</v>
      </c>
      <c r="C85" s="1"/>
      <c r="D85" s="1"/>
      <c r="E85" s="1"/>
      <c r="F85" s="1"/>
      <c r="G85" s="1">
        <v>-452830.19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>
        <f t="shared" si="5"/>
        <v>0</v>
      </c>
      <c r="W85" s="1"/>
      <c r="X85" s="1"/>
      <c r="Y85" s="1"/>
      <c r="Z85" s="1"/>
      <c r="AA85" s="1"/>
      <c r="AB85" s="1"/>
      <c r="AC85" s="1">
        <f t="shared" si="6"/>
        <v>-452830.19</v>
      </c>
    </row>
    <row r="86" spans="1:29">
      <c r="A86" s="1" t="s">
        <v>132</v>
      </c>
      <c r="B86" s="1" t="s">
        <v>133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1981.13</v>
      </c>
      <c r="S86" s="1"/>
      <c r="T86" s="1"/>
      <c r="U86" s="1"/>
      <c r="V86" s="1">
        <f t="shared" si="5"/>
        <v>0</v>
      </c>
      <c r="W86" s="1"/>
      <c r="X86" s="1"/>
      <c r="Y86" s="1"/>
      <c r="Z86" s="1"/>
      <c r="AA86" s="1"/>
      <c r="AB86" s="1"/>
      <c r="AC86" s="1">
        <f t="shared" si="6"/>
        <v>1981.13</v>
      </c>
    </row>
    <row r="87" spans="1:29">
      <c r="A87" s="1"/>
      <c r="B87" s="1" t="s">
        <v>134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>
        <f t="shared" si="5"/>
        <v>0</v>
      </c>
      <c r="W87" s="1"/>
      <c r="X87" s="1"/>
      <c r="Y87" s="1"/>
      <c r="Z87" s="1"/>
      <c r="AA87" s="1"/>
      <c r="AB87" s="1"/>
      <c r="AC87" s="1">
        <f t="shared" si="6"/>
        <v>0</v>
      </c>
    </row>
    <row r="88" spans="1:29">
      <c r="A88" s="1"/>
      <c r="B88" s="1" t="s">
        <v>135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>
        <v>20632.84</v>
      </c>
      <c r="S88" s="1"/>
      <c r="T88" s="1"/>
      <c r="U88" s="1"/>
      <c r="V88" s="1">
        <f t="shared" si="5"/>
        <v>0</v>
      </c>
      <c r="W88" s="1"/>
      <c r="X88" s="1"/>
      <c r="Y88" s="1"/>
      <c r="Z88" s="1"/>
      <c r="AA88" s="1"/>
      <c r="AB88" s="1">
        <v>585</v>
      </c>
      <c r="AC88" s="1">
        <f t="shared" si="6"/>
        <v>21217.84</v>
      </c>
    </row>
    <row r="89" spans="1:29">
      <c r="A89" s="1" t="s">
        <v>136</v>
      </c>
      <c r="B89" s="1" t="s">
        <v>137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>
        <f t="shared" si="5"/>
        <v>18113.21</v>
      </c>
      <c r="W89" s="1"/>
      <c r="X89" s="1"/>
      <c r="Y89" s="1"/>
      <c r="Z89" s="1">
        <v>18113.21</v>
      </c>
      <c r="AA89" s="1"/>
      <c r="AB89" s="1"/>
      <c r="AC89" s="1">
        <f t="shared" si="6"/>
        <v>18113.21</v>
      </c>
    </row>
    <row r="90" spans="1:29">
      <c r="A90" s="1"/>
      <c r="B90" s="1" t="s">
        <v>138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>
        <f t="shared" si="5"/>
        <v>0</v>
      </c>
      <c r="W90" s="1"/>
      <c r="X90" s="1"/>
      <c r="Y90" s="1"/>
      <c r="Z90" s="1"/>
      <c r="AA90" s="1"/>
      <c r="AB90" s="1"/>
      <c r="AC90" s="1">
        <f t="shared" si="6"/>
        <v>0</v>
      </c>
    </row>
    <row r="91" spans="1:29">
      <c r="A91" s="1" t="s">
        <v>139</v>
      </c>
      <c r="B91" s="1" t="s">
        <v>30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>
        <f t="shared" si="5"/>
        <v>0</v>
      </c>
      <c r="W91" s="1"/>
      <c r="X91" s="1"/>
      <c r="Y91" s="1"/>
      <c r="Z91" s="1"/>
      <c r="AA91" s="1"/>
      <c r="AB91" s="1"/>
      <c r="AC91" s="1">
        <f t="shared" si="6"/>
        <v>0</v>
      </c>
    </row>
    <row r="92" s="23" customFormat="1" spans="1:29">
      <c r="A92" s="24" t="s">
        <v>28</v>
      </c>
      <c r="B92" s="3"/>
      <c r="C92" s="3">
        <f>SUM(C2:C91)</f>
        <v>20633.18</v>
      </c>
      <c r="D92" s="3">
        <f t="shared" ref="C92:W92" si="7">SUM(D2:D91)</f>
        <v>130864.62</v>
      </c>
      <c r="E92" s="3">
        <f t="shared" si="7"/>
        <v>9072.37</v>
      </c>
      <c r="F92" s="3">
        <f t="shared" si="7"/>
        <v>2062.97</v>
      </c>
      <c r="G92" s="3">
        <f t="shared" si="7"/>
        <v>185407.5</v>
      </c>
      <c r="H92" s="3">
        <f t="shared" si="7"/>
        <v>19410.55</v>
      </c>
      <c r="I92" s="3">
        <f t="shared" si="7"/>
        <v>315035.5</v>
      </c>
      <c r="J92" s="3">
        <f t="shared" si="7"/>
        <v>22398.95</v>
      </c>
      <c r="K92" s="3">
        <f t="shared" si="7"/>
        <v>10200.38</v>
      </c>
      <c r="L92" s="3">
        <f t="shared" si="7"/>
        <v>0</v>
      </c>
      <c r="M92" s="3">
        <f t="shared" si="7"/>
        <v>589.73</v>
      </c>
      <c r="N92" s="3">
        <f t="shared" si="7"/>
        <v>293049.72</v>
      </c>
      <c r="O92" s="3">
        <f t="shared" si="7"/>
        <v>78404.09</v>
      </c>
      <c r="P92" s="3">
        <f t="shared" si="7"/>
        <v>14126.11</v>
      </c>
      <c r="Q92" s="3">
        <f t="shared" si="7"/>
        <v>228115</v>
      </c>
      <c r="R92" s="3">
        <f t="shared" si="7"/>
        <v>776563.47</v>
      </c>
      <c r="S92" s="3">
        <f t="shared" si="7"/>
        <v>0</v>
      </c>
      <c r="T92" s="3">
        <f t="shared" si="7"/>
        <v>27955.22</v>
      </c>
      <c r="U92" s="3">
        <f t="shared" si="7"/>
        <v>15097.69</v>
      </c>
      <c r="V92" s="3">
        <f t="shared" si="7"/>
        <v>118836.88</v>
      </c>
      <c r="W92" s="3"/>
      <c r="X92" s="3"/>
      <c r="Y92" s="3"/>
      <c r="Z92" s="3"/>
      <c r="AA92" s="3">
        <f>SUM(AA2:AA91)</f>
        <v>0</v>
      </c>
      <c r="AB92" s="3">
        <f>SUM(AB2:AB91)</f>
        <v>140846.82</v>
      </c>
      <c r="AC92" s="3">
        <f>SUM(AC2:AC91)</f>
        <v>2408670.75</v>
      </c>
    </row>
    <row r="95" spans="1:30">
      <c r="A95" t="s">
        <v>140</v>
      </c>
      <c r="AD95" t="s">
        <v>141</v>
      </c>
    </row>
    <row r="96" spans="1:31">
      <c r="A96" t="s">
        <v>142</v>
      </c>
      <c r="AC96" s="13">
        <v>15926570.56</v>
      </c>
      <c r="AD96">
        <v>5793538.63</v>
      </c>
      <c r="AE96">
        <f>AC96-AD96</f>
        <v>10133031.93</v>
      </c>
    </row>
    <row r="97" spans="1:29">
      <c r="A97" s="1" t="s">
        <v>143</v>
      </c>
      <c r="B97" s="1" t="s">
        <v>144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f>W97+X97+Y97+Z97</f>
        <v>0</v>
      </c>
      <c r="W97" s="1"/>
      <c r="X97" s="1"/>
      <c r="Y97" s="1"/>
      <c r="Z97" s="1"/>
      <c r="AA97" s="1"/>
      <c r="AB97" s="1"/>
      <c r="AC97" s="2">
        <f t="shared" ref="AC97:AC100" si="8">SUM(C97:V97)+AB97+AA97</f>
        <v>0</v>
      </c>
    </row>
    <row r="98" spans="1:29">
      <c r="A98" s="1" t="s">
        <v>145</v>
      </c>
      <c r="B98" s="1" t="s">
        <v>146</v>
      </c>
      <c r="C98" s="1"/>
      <c r="D98" s="1">
        <v>15355.38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>
        <v>71822.12</v>
      </c>
      <c r="R98" s="1">
        <v>648.42</v>
      </c>
      <c r="S98" s="1"/>
      <c r="T98" s="1"/>
      <c r="U98" s="1"/>
      <c r="V98" s="1">
        <f>W98+X98+Y98+Z98</f>
        <v>0</v>
      </c>
      <c r="W98" s="1"/>
      <c r="X98" s="1"/>
      <c r="Y98" s="1"/>
      <c r="Z98" s="1"/>
      <c r="AA98" s="1"/>
      <c r="AB98" s="1"/>
      <c r="AC98" s="2">
        <f t="shared" si="8"/>
        <v>87825.92</v>
      </c>
    </row>
    <row r="99" spans="1:29">
      <c r="A99" s="1" t="s">
        <v>147</v>
      </c>
      <c r="B99" s="1" t="s">
        <v>148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v>17428.36</v>
      </c>
      <c r="R99" s="1"/>
      <c r="S99" s="1"/>
      <c r="T99" s="1"/>
      <c r="U99" s="1"/>
      <c r="V99" s="1">
        <f>W99+X99+Y99+Z99</f>
        <v>0</v>
      </c>
      <c r="W99" s="1"/>
      <c r="X99" s="1"/>
      <c r="Y99" s="1"/>
      <c r="Z99" s="1"/>
      <c r="AA99" s="1"/>
      <c r="AB99" s="1"/>
      <c r="AC99" s="2">
        <f t="shared" si="8"/>
        <v>17428.36</v>
      </c>
    </row>
    <row r="100" spans="1:29">
      <c r="A100" s="1" t="s">
        <v>149</v>
      </c>
      <c r="B100" s="1" t="s">
        <v>150</v>
      </c>
      <c r="C100" s="1">
        <v>86.25</v>
      </c>
      <c r="D100" s="1">
        <v>1167.68</v>
      </c>
      <c r="E100" s="1">
        <v>104.67</v>
      </c>
      <c r="F100" s="1"/>
      <c r="G100" s="1">
        <v>300.95</v>
      </c>
      <c r="H100" s="1">
        <v>296.52</v>
      </c>
      <c r="I100" s="1">
        <v>358.99</v>
      </c>
      <c r="J100" s="1">
        <v>12.83</v>
      </c>
      <c r="K100" s="1"/>
      <c r="L100" s="1"/>
      <c r="M100" s="1">
        <v>215.4</v>
      </c>
      <c r="N100" s="1">
        <v>18499.83</v>
      </c>
      <c r="O100" s="1">
        <v>778.95</v>
      </c>
      <c r="P100" s="1">
        <v>85.55</v>
      </c>
      <c r="Q100" s="1">
        <v>105516.69</v>
      </c>
      <c r="R100" s="1">
        <v>33628.34</v>
      </c>
      <c r="S100" s="1"/>
      <c r="T100" s="1">
        <v>380.9</v>
      </c>
      <c r="U100" s="1">
        <v>336.15</v>
      </c>
      <c r="V100" s="1">
        <f>W100+X100+Y100+Z100</f>
        <v>369.33</v>
      </c>
      <c r="W100" s="1">
        <v>369.33</v>
      </c>
      <c r="X100" s="1"/>
      <c r="Y100" s="1"/>
      <c r="Z100" s="1"/>
      <c r="AA100" s="1"/>
      <c r="AB100" s="1">
        <v>26977.93</v>
      </c>
      <c r="AC100" s="2">
        <f t="shared" si="8"/>
        <v>189116.96</v>
      </c>
    </row>
    <row r="102" spans="29:29">
      <c r="AC102">
        <f>AC100+AC99+AC98+AC92</f>
        <v>2703041.99</v>
      </c>
    </row>
  </sheetData>
  <autoFilter ref="A1:AC92">
    <extLst/>
  </autoFilter>
  <conditionalFormatting sqref="B1:B65536">
    <cfRule type="duplicateValues" dxfId="49" priority="1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B18" sqref="B18"/>
    </sheetView>
  </sheetViews>
  <sheetFormatPr defaultColWidth="8.66666666666667" defaultRowHeight="14.25" outlineLevelCol="1"/>
  <cols>
    <col min="1" max="1" width="12.75"/>
    <col min="2" max="2" width="10.5"/>
  </cols>
  <sheetData>
    <row r="3" spans="1:2">
      <c r="A3" s="5" t="s">
        <v>438</v>
      </c>
      <c r="B3" s="6"/>
    </row>
    <row r="4" spans="1:2">
      <c r="A4" s="5" t="s">
        <v>439</v>
      </c>
      <c r="B4" s="7" t="s">
        <v>153</v>
      </c>
    </row>
    <row r="5" spans="1:2">
      <c r="A5" s="5" t="s">
        <v>154</v>
      </c>
      <c r="B5" s="6">
        <v>6314.46</v>
      </c>
    </row>
    <row r="6" spans="1:2">
      <c r="A6" s="8" t="s">
        <v>156</v>
      </c>
      <c r="B6" s="9">
        <v>84707.57</v>
      </c>
    </row>
    <row r="7" spans="1:2">
      <c r="A7" s="8" t="s">
        <v>168</v>
      </c>
      <c r="B7" s="9">
        <v>4793.73</v>
      </c>
    </row>
    <row r="8" spans="1:2">
      <c r="A8" s="8" t="s">
        <v>162</v>
      </c>
      <c r="B8" s="9"/>
    </row>
    <row r="9" spans="1:2">
      <c r="A9" s="8" t="s">
        <v>157</v>
      </c>
      <c r="B9" s="9"/>
    </row>
    <row r="10" spans="1:2">
      <c r="A10" s="8" t="s">
        <v>163</v>
      </c>
      <c r="B10" s="9"/>
    </row>
    <row r="11" spans="1:2">
      <c r="A11" s="8" t="s">
        <v>170</v>
      </c>
      <c r="B11" s="9">
        <v>18113.21</v>
      </c>
    </row>
    <row r="12" spans="1:2">
      <c r="A12" s="8" t="s">
        <v>161</v>
      </c>
      <c r="B12" s="9"/>
    </row>
    <row r="13" spans="1:2">
      <c r="A13" s="8" t="s">
        <v>155</v>
      </c>
      <c r="B13" s="9">
        <v>4907.91</v>
      </c>
    </row>
    <row r="14" spans="1:2">
      <c r="A14" s="8" t="s">
        <v>169</v>
      </c>
      <c r="B14" s="9"/>
    </row>
    <row r="15" spans="1:2">
      <c r="A15" s="8" t="s">
        <v>150</v>
      </c>
      <c r="B15" s="9">
        <v>369.33</v>
      </c>
    </row>
    <row r="16" spans="1:2">
      <c r="A16" s="10" t="s">
        <v>28</v>
      </c>
      <c r="B16" s="11">
        <v>119206.21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13" sqref="B$1:B$1048576"/>
    </sheetView>
  </sheetViews>
  <sheetFormatPr defaultColWidth="8.66666666666667" defaultRowHeight="14.25" outlineLevelCol="1"/>
  <cols>
    <col min="1" max="1" width="11.6666666666667" customWidth="1"/>
  </cols>
  <sheetData>
    <row r="1" spans="1:2">
      <c r="A1" t="s">
        <v>439</v>
      </c>
      <c r="B1" t="s">
        <v>440</v>
      </c>
    </row>
    <row r="2" spans="1:2">
      <c r="A2" s="4" t="s">
        <v>154</v>
      </c>
      <c r="B2" s="4"/>
    </row>
    <row r="3" spans="1:2">
      <c r="A3" s="4" t="s">
        <v>155</v>
      </c>
      <c r="B3" s="4">
        <v>1833.58</v>
      </c>
    </row>
    <row r="4" spans="1:2">
      <c r="A4" s="4" t="s">
        <v>156</v>
      </c>
      <c r="B4" s="4">
        <v>6561.46</v>
      </c>
    </row>
    <row r="5" spans="1:2">
      <c r="A5" s="4" t="s">
        <v>157</v>
      </c>
      <c r="B5" s="4"/>
    </row>
    <row r="6" spans="1:2">
      <c r="A6" s="4" t="s">
        <v>161</v>
      </c>
      <c r="B6" s="4"/>
    </row>
    <row r="7" spans="1:2">
      <c r="A7" s="4" t="s">
        <v>163</v>
      </c>
      <c r="B7" s="4"/>
    </row>
    <row r="8" spans="1:2">
      <c r="A8" s="4" t="s">
        <v>154</v>
      </c>
      <c r="B8" s="4">
        <v>641.46</v>
      </c>
    </row>
    <row r="9" spans="1:2">
      <c r="A9" s="4" t="s">
        <v>155</v>
      </c>
      <c r="B9" s="4">
        <v>2552.43</v>
      </c>
    </row>
    <row r="10" spans="1:2">
      <c r="A10" s="4" t="s">
        <v>156</v>
      </c>
      <c r="B10" s="4">
        <v>33272.92</v>
      </c>
    </row>
    <row r="11" spans="1:2">
      <c r="A11" s="4" t="s">
        <v>168</v>
      </c>
      <c r="B11" s="4">
        <v>4793.73</v>
      </c>
    </row>
    <row r="12" spans="1:2">
      <c r="A12" s="4" t="s">
        <v>157</v>
      </c>
      <c r="B12" s="4"/>
    </row>
    <row r="13" spans="1:2">
      <c r="A13" s="4" t="s">
        <v>150</v>
      </c>
      <c r="B13" s="4">
        <v>369.33</v>
      </c>
    </row>
    <row r="14" spans="1:2">
      <c r="A14" s="4" t="s">
        <v>161</v>
      </c>
      <c r="B14" s="4"/>
    </row>
    <row r="15" spans="1:2">
      <c r="A15" s="4" t="s">
        <v>169</v>
      </c>
      <c r="B15" s="4"/>
    </row>
    <row r="16" spans="1:2">
      <c r="A16" s="4" t="s">
        <v>154</v>
      </c>
      <c r="B16" s="4">
        <v>5623</v>
      </c>
    </row>
    <row r="17" spans="1:2">
      <c r="A17" s="4" t="s">
        <v>155</v>
      </c>
      <c r="B17" s="4"/>
    </row>
    <row r="18" spans="1:2">
      <c r="A18" s="4" t="s">
        <v>156</v>
      </c>
      <c r="B18" s="4">
        <v>7358.14</v>
      </c>
    </row>
    <row r="19" spans="1:2">
      <c r="A19" s="4" t="s">
        <v>154</v>
      </c>
      <c r="B19" s="4">
        <v>50</v>
      </c>
    </row>
    <row r="20" spans="1:2">
      <c r="A20" s="4" t="s">
        <v>155</v>
      </c>
      <c r="B20" s="4">
        <v>521.9</v>
      </c>
    </row>
    <row r="21" spans="1:2">
      <c r="A21" s="4" t="s">
        <v>156</v>
      </c>
      <c r="B21" s="4">
        <v>37515.05</v>
      </c>
    </row>
    <row r="22" spans="1:2">
      <c r="A22" s="4" t="s">
        <v>157</v>
      </c>
      <c r="B22" s="4"/>
    </row>
    <row r="23" spans="1:2">
      <c r="A23" s="4" t="s">
        <v>162</v>
      </c>
      <c r="B23" s="4"/>
    </row>
    <row r="24" spans="1:2">
      <c r="A24" s="4" t="s">
        <v>169</v>
      </c>
      <c r="B24" s="4"/>
    </row>
    <row r="25" spans="1:2">
      <c r="A25" s="4" t="s">
        <v>170</v>
      </c>
      <c r="B25" s="4">
        <v>18113.21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workbookViewId="0">
      <selection activeCell="F14" sqref="F14"/>
    </sheetView>
  </sheetViews>
  <sheetFormatPr defaultColWidth="9" defaultRowHeight="14.25"/>
  <cols>
    <col min="1" max="1" width="17.125" customWidth="1"/>
  </cols>
  <sheetData>
    <row r="1" spans="1:1">
      <c r="A1" s="1" t="s">
        <v>1</v>
      </c>
    </row>
    <row r="2" spans="1:1">
      <c r="A2" s="1" t="s">
        <v>30</v>
      </c>
    </row>
    <row r="3" spans="1:1">
      <c r="A3" s="1" t="s">
        <v>31</v>
      </c>
    </row>
    <row r="4" spans="1:1">
      <c r="A4" s="1" t="s">
        <v>32</v>
      </c>
    </row>
    <row r="5" spans="1:1">
      <c r="A5" s="1" t="s">
        <v>33</v>
      </c>
    </row>
    <row r="6" spans="1:1">
      <c r="A6" s="1" t="s">
        <v>34</v>
      </c>
    </row>
    <row r="7" spans="1:1">
      <c r="A7" s="1" t="s">
        <v>35</v>
      </c>
    </row>
    <row r="8" spans="1:1">
      <c r="A8" s="1" t="s">
        <v>36</v>
      </c>
    </row>
    <row r="9" spans="1:1">
      <c r="A9" s="1" t="s">
        <v>37</v>
      </c>
    </row>
    <row r="10" spans="1:1">
      <c r="A10" s="1" t="s">
        <v>38</v>
      </c>
    </row>
    <row r="11" spans="1:1">
      <c r="A11" s="1" t="s">
        <v>39</v>
      </c>
    </row>
    <row r="12" spans="1:1">
      <c r="A12" s="1" t="s">
        <v>40</v>
      </c>
    </row>
    <row r="13" spans="1:1">
      <c r="A13" s="1" t="s">
        <v>41</v>
      </c>
    </row>
    <row r="14" spans="1:1">
      <c r="A14" s="1" t="s">
        <v>42</v>
      </c>
    </row>
    <row r="15" spans="1:1">
      <c r="A15" s="1" t="s">
        <v>43</v>
      </c>
    </row>
    <row r="16" spans="1:1">
      <c r="A16" s="1" t="s">
        <v>44</v>
      </c>
    </row>
    <row r="17" spans="1:1">
      <c r="A17" s="1" t="s">
        <v>46</v>
      </c>
    </row>
    <row r="18" spans="1:1">
      <c r="A18" s="1" t="s">
        <v>47</v>
      </c>
    </row>
    <row r="19" spans="1:1">
      <c r="A19" s="1" t="s">
        <v>48</v>
      </c>
    </row>
    <row r="20" spans="1:1">
      <c r="A20" s="1" t="s">
        <v>50</v>
      </c>
    </row>
    <row r="21" spans="1:1">
      <c r="A21" s="1" t="s">
        <v>51</v>
      </c>
    </row>
    <row r="22" spans="1:1">
      <c r="A22" s="1" t="s">
        <v>52</v>
      </c>
    </row>
    <row r="23" spans="1:1">
      <c r="A23" s="1" t="s">
        <v>53</v>
      </c>
    </row>
    <row r="24" spans="1:1">
      <c r="A24" s="1" t="s">
        <v>54</v>
      </c>
    </row>
    <row r="25" spans="1:1">
      <c r="A25" s="1" t="s">
        <v>55</v>
      </c>
    </row>
    <row r="26" spans="1:1">
      <c r="A26" s="1" t="s">
        <v>56</v>
      </c>
    </row>
    <row r="27" spans="1:1">
      <c r="A27" s="1" t="s">
        <v>58</v>
      </c>
    </row>
    <row r="28" spans="1:1">
      <c r="A28" s="1" t="s">
        <v>59</v>
      </c>
    </row>
    <row r="29" spans="1:1">
      <c r="A29" s="1" t="s">
        <v>60</v>
      </c>
    </row>
    <row r="30" spans="1:1">
      <c r="A30" s="1" t="s">
        <v>61</v>
      </c>
    </row>
    <row r="31" spans="1:1">
      <c r="A31" s="1" t="s">
        <v>62</v>
      </c>
    </row>
    <row r="32" spans="1:1">
      <c r="A32" s="1" t="s">
        <v>63</v>
      </c>
    </row>
    <row r="33" spans="1:1">
      <c r="A33" s="1" t="s">
        <v>65</v>
      </c>
    </row>
    <row r="34" spans="1:1">
      <c r="A34" s="1" t="s">
        <v>66</v>
      </c>
    </row>
    <row r="35" spans="1:1">
      <c r="A35" s="1" t="s">
        <v>67</v>
      </c>
    </row>
    <row r="36" spans="1:1">
      <c r="A36" s="1" t="s">
        <v>68</v>
      </c>
    </row>
    <row r="37" spans="1:1">
      <c r="A37" s="1" t="s">
        <v>70</v>
      </c>
    </row>
    <row r="38" spans="1:1">
      <c r="A38" s="1" t="s">
        <v>71</v>
      </c>
    </row>
    <row r="39" spans="1:1">
      <c r="A39" s="1" t="s">
        <v>72</v>
      </c>
    </row>
    <row r="40" spans="1:1">
      <c r="A40" s="1" t="s">
        <v>73</v>
      </c>
    </row>
    <row r="41" spans="1:1">
      <c r="A41" s="1" t="s">
        <v>75</v>
      </c>
    </row>
    <row r="42" spans="1:1">
      <c r="A42" s="1" t="s">
        <v>76</v>
      </c>
    </row>
    <row r="43" spans="1:1">
      <c r="A43" s="1" t="s">
        <v>78</v>
      </c>
    </row>
    <row r="44" spans="1:1">
      <c r="A44" s="1" t="s">
        <v>79</v>
      </c>
    </row>
    <row r="45" spans="1:1">
      <c r="A45" s="1" t="s">
        <v>80</v>
      </c>
    </row>
    <row r="46" spans="1:1">
      <c r="A46" s="1" t="s">
        <v>81</v>
      </c>
    </row>
    <row r="47" spans="1:1">
      <c r="A47" s="1" t="s">
        <v>82</v>
      </c>
    </row>
    <row r="48" spans="1:1">
      <c r="A48" s="1" t="s">
        <v>84</v>
      </c>
    </row>
    <row r="49" spans="1:1">
      <c r="A49" s="1" t="s">
        <v>85</v>
      </c>
    </row>
    <row r="50" spans="1:1">
      <c r="A50" s="1" t="s">
        <v>86</v>
      </c>
    </row>
    <row r="51" spans="1:1">
      <c r="A51" s="1" t="s">
        <v>87</v>
      </c>
    </row>
    <row r="52" spans="1:1">
      <c r="A52" s="1" t="s">
        <v>88</v>
      </c>
    </row>
    <row r="53" spans="1:1">
      <c r="A53" s="1" t="s">
        <v>89</v>
      </c>
    </row>
    <row r="54" spans="1:1">
      <c r="A54" s="1" t="s">
        <v>91</v>
      </c>
    </row>
    <row r="55" spans="1:1">
      <c r="A55" s="1" t="s">
        <v>92</v>
      </c>
    </row>
    <row r="56" spans="1:1">
      <c r="A56" s="1" t="s">
        <v>93</v>
      </c>
    </row>
    <row r="57" spans="1:1">
      <c r="A57" s="1" t="s">
        <v>94</v>
      </c>
    </row>
    <row r="58" spans="1:1">
      <c r="A58" s="1" t="s">
        <v>95</v>
      </c>
    </row>
    <row r="59" spans="1:1">
      <c r="A59" s="1" t="s">
        <v>97</v>
      </c>
    </row>
    <row r="60" spans="1:1">
      <c r="A60" s="1" t="s">
        <v>98</v>
      </c>
    </row>
    <row r="61" spans="1:1">
      <c r="A61" s="1" t="s">
        <v>100</v>
      </c>
    </row>
    <row r="62" spans="1:1">
      <c r="A62" s="2" t="s">
        <v>78</v>
      </c>
    </row>
    <row r="63" spans="1:1">
      <c r="A63" s="1" t="s">
        <v>98</v>
      </c>
    </row>
    <row r="64" spans="1:1">
      <c r="A64" s="1" t="s">
        <v>101</v>
      </c>
    </row>
    <row r="65" spans="1:1">
      <c r="A65" s="1" t="s">
        <v>103</v>
      </c>
    </row>
    <row r="66" spans="1:1">
      <c r="A66" s="1" t="s">
        <v>104</v>
      </c>
    </row>
    <row r="67" spans="1:1">
      <c r="A67" s="1" t="s">
        <v>105</v>
      </c>
    </row>
    <row r="68" spans="1:1">
      <c r="A68" s="1" t="s">
        <v>106</v>
      </c>
    </row>
    <row r="69" spans="1:1">
      <c r="A69" s="1" t="s">
        <v>108</v>
      </c>
    </row>
    <row r="70" spans="1:1">
      <c r="A70" s="1" t="s">
        <v>109</v>
      </c>
    </row>
    <row r="71" spans="1:1">
      <c r="A71" s="1" t="s">
        <v>110</v>
      </c>
    </row>
    <row r="72" spans="1:1">
      <c r="A72" s="1" t="s">
        <v>112</v>
      </c>
    </row>
    <row r="73" spans="1:1">
      <c r="A73" s="1" t="s">
        <v>113</v>
      </c>
    </row>
    <row r="74" spans="1:1">
      <c r="A74" s="1" t="s">
        <v>114</v>
      </c>
    </row>
    <row r="75" spans="1:1">
      <c r="A75" s="1" t="s">
        <v>116</v>
      </c>
    </row>
    <row r="76" spans="1:1">
      <c r="A76" s="1" t="s">
        <v>118</v>
      </c>
    </row>
    <row r="77" spans="1:1">
      <c r="A77" s="1" t="s">
        <v>119</v>
      </c>
    </row>
    <row r="78" spans="1:1">
      <c r="A78" s="1" t="s">
        <v>121</v>
      </c>
    </row>
    <row r="79" spans="1:1">
      <c r="A79" s="1" t="s">
        <v>123</v>
      </c>
    </row>
    <row r="80" spans="1:1">
      <c r="A80" s="1" t="s">
        <v>125</v>
      </c>
    </row>
    <row r="81" spans="1:1">
      <c r="A81" s="1" t="s">
        <v>126</v>
      </c>
    </row>
    <row r="82" spans="1:1">
      <c r="A82" s="1" t="s">
        <v>127</v>
      </c>
    </row>
    <row r="83" spans="1:1">
      <c r="A83" s="1" t="s">
        <v>129</v>
      </c>
    </row>
    <row r="84" spans="1:1">
      <c r="A84" s="1" t="s">
        <v>130</v>
      </c>
    </row>
    <row r="85" spans="1:1">
      <c r="A85" s="1" t="s">
        <v>131</v>
      </c>
    </row>
    <row r="86" spans="1:1">
      <c r="A86" s="1" t="s">
        <v>133</v>
      </c>
    </row>
    <row r="87" spans="1:1">
      <c r="A87" s="1" t="s">
        <v>134</v>
      </c>
    </row>
    <row r="88" spans="1:1">
      <c r="A88" s="1" t="s">
        <v>135</v>
      </c>
    </row>
    <row r="89" spans="1:1">
      <c r="A89" s="1" t="s">
        <v>137</v>
      </c>
    </row>
    <row r="90" spans="1:1">
      <c r="A90" s="1" t="s">
        <v>138</v>
      </c>
    </row>
    <row r="91" spans="1:1">
      <c r="A91" s="1" t="s">
        <v>30</v>
      </c>
    </row>
    <row r="92" spans="1:1">
      <c r="A92" s="3"/>
    </row>
    <row r="97" spans="1:1">
      <c r="A97" s="1" t="s">
        <v>144</v>
      </c>
    </row>
    <row r="98" spans="1:1">
      <c r="A98" s="1" t="s">
        <v>146</v>
      </c>
    </row>
    <row r="99" spans="1:1">
      <c r="A99" s="1" t="s">
        <v>148</v>
      </c>
    </row>
    <row r="100" spans="1:1">
      <c r="A100" s="1" t="s">
        <v>150</v>
      </c>
    </row>
  </sheetData>
  <conditionalFormatting sqref="A1:A65536">
    <cfRule type="duplicateValues" dxfId="49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84"/>
  <sheetViews>
    <sheetView topLeftCell="A140" workbookViewId="0">
      <selection activeCell="C145" sqref="C145:C146"/>
    </sheetView>
  </sheetViews>
  <sheetFormatPr defaultColWidth="8.66666666666667" defaultRowHeight="14.25" outlineLevelCol="2"/>
  <cols>
    <col min="1" max="1" width="16.25" customWidth="1"/>
    <col min="2" max="2" width="36.1666666666667"/>
    <col min="3" max="3" width="11.5833333333333"/>
  </cols>
  <sheetData>
    <row r="3" spans="1:3">
      <c r="A3" s="5" t="s">
        <v>151</v>
      </c>
      <c r="B3" s="15"/>
      <c r="C3" s="6"/>
    </row>
    <row r="4" spans="1:3">
      <c r="A4" s="5" t="s">
        <v>152</v>
      </c>
      <c r="B4" s="5" t="s">
        <v>0</v>
      </c>
      <c r="C4" s="7" t="s">
        <v>153</v>
      </c>
    </row>
    <row r="5" spans="1:3">
      <c r="A5" s="5" t="s">
        <v>2</v>
      </c>
      <c r="B5" s="5" t="s">
        <v>29</v>
      </c>
      <c r="C5" s="6"/>
    </row>
    <row r="6" spans="1:3">
      <c r="A6" s="21"/>
      <c r="B6" s="8" t="s">
        <v>45</v>
      </c>
      <c r="C6" s="9">
        <v>634.68</v>
      </c>
    </row>
    <row r="7" spans="1:3">
      <c r="A7" s="21"/>
      <c r="B7" s="8" t="s">
        <v>49</v>
      </c>
      <c r="C7" s="9">
        <v>18798.5</v>
      </c>
    </row>
    <row r="8" spans="1:3">
      <c r="A8" s="21"/>
      <c r="B8" s="8" t="s">
        <v>64</v>
      </c>
      <c r="C8" s="9">
        <v>1200</v>
      </c>
    </row>
    <row r="9" spans="1:3">
      <c r="A9" s="21"/>
      <c r="B9" s="8" t="s">
        <v>149</v>
      </c>
      <c r="C9" s="9">
        <v>86.25</v>
      </c>
    </row>
    <row r="10" spans="1:3">
      <c r="A10" s="21"/>
      <c r="B10" s="8" t="s">
        <v>111</v>
      </c>
      <c r="C10" s="9"/>
    </row>
    <row r="11" spans="1:3">
      <c r="A11" s="21"/>
      <c r="B11" s="8" t="s">
        <v>117</v>
      </c>
      <c r="C11" s="9"/>
    </row>
    <row r="12" spans="1:3">
      <c r="A12" s="5" t="s">
        <v>3</v>
      </c>
      <c r="B12" s="5" t="s">
        <v>29</v>
      </c>
      <c r="C12" s="6">
        <v>6858.25</v>
      </c>
    </row>
    <row r="13" spans="1:3">
      <c r="A13" s="21"/>
      <c r="B13" s="8" t="s">
        <v>45</v>
      </c>
      <c r="C13" s="9">
        <v>2822.17</v>
      </c>
    </row>
    <row r="14" spans="1:3">
      <c r="A14" s="21"/>
      <c r="B14" s="8" t="s">
        <v>49</v>
      </c>
      <c r="C14" s="9">
        <v>10298.51</v>
      </c>
    </row>
    <row r="15" spans="1:3">
      <c r="A15" s="21"/>
      <c r="B15" s="8" t="s">
        <v>64</v>
      </c>
      <c r="C15" s="9">
        <v>84403.6</v>
      </c>
    </row>
    <row r="16" spans="1:3">
      <c r="A16" s="21"/>
      <c r="B16" s="8" t="s">
        <v>149</v>
      </c>
      <c r="C16" s="9">
        <v>1167.68</v>
      </c>
    </row>
    <row r="17" spans="1:3">
      <c r="A17" s="21"/>
      <c r="B17" s="8" t="s">
        <v>69</v>
      </c>
      <c r="C17" s="9"/>
    </row>
    <row r="18" spans="1:3">
      <c r="A18" s="21"/>
      <c r="B18" s="8" t="s">
        <v>77</v>
      </c>
      <c r="C18" s="9"/>
    </row>
    <row r="19" spans="1:3">
      <c r="A19" s="21"/>
      <c r="B19" s="8" t="s">
        <v>102</v>
      </c>
      <c r="C19" s="9">
        <v>67</v>
      </c>
    </row>
    <row r="20" spans="1:3">
      <c r="A20" s="21"/>
      <c r="B20" s="8" t="s">
        <v>111</v>
      </c>
      <c r="C20" s="9"/>
    </row>
    <row r="21" spans="1:3">
      <c r="A21" s="21"/>
      <c r="B21" s="8" t="s">
        <v>117</v>
      </c>
      <c r="C21" s="9">
        <v>26415.09</v>
      </c>
    </row>
    <row r="22" spans="1:3">
      <c r="A22" s="21"/>
      <c r="B22" s="8" t="s">
        <v>145</v>
      </c>
      <c r="C22" s="9">
        <v>15355.38</v>
      </c>
    </row>
    <row r="23" spans="1:3">
      <c r="A23" s="5" t="s">
        <v>4</v>
      </c>
      <c r="B23" s="5" t="s">
        <v>29</v>
      </c>
      <c r="C23" s="6">
        <v>26</v>
      </c>
    </row>
    <row r="24" spans="1:3">
      <c r="A24" s="21"/>
      <c r="B24" s="8" t="s">
        <v>45</v>
      </c>
      <c r="C24" s="9">
        <v>155.09</v>
      </c>
    </row>
    <row r="25" spans="1:3">
      <c r="A25" s="21"/>
      <c r="B25" s="8" t="s">
        <v>49</v>
      </c>
      <c r="C25" s="9">
        <v>8891.28</v>
      </c>
    </row>
    <row r="26" spans="1:3">
      <c r="A26" s="21"/>
      <c r="B26" s="8" t="s">
        <v>64</v>
      </c>
      <c r="C26" s="9"/>
    </row>
    <row r="27" spans="1:3">
      <c r="A27" s="21"/>
      <c r="B27" s="8" t="s">
        <v>149</v>
      </c>
      <c r="C27" s="9">
        <v>104.67</v>
      </c>
    </row>
    <row r="28" spans="1:3">
      <c r="A28" s="21"/>
      <c r="B28" s="8" t="s">
        <v>77</v>
      </c>
      <c r="C28" s="9"/>
    </row>
    <row r="29" spans="1:3">
      <c r="A29" s="5" t="s">
        <v>5</v>
      </c>
      <c r="B29" s="5" t="s">
        <v>29</v>
      </c>
      <c r="C29" s="6">
        <v>35</v>
      </c>
    </row>
    <row r="30" spans="1:3">
      <c r="A30" s="21"/>
      <c r="B30" s="8" t="s">
        <v>45</v>
      </c>
      <c r="C30" s="9">
        <v>2027.97</v>
      </c>
    </row>
    <row r="31" spans="1:3">
      <c r="A31" s="5" t="s">
        <v>24</v>
      </c>
      <c r="B31" s="5" t="s">
        <v>29</v>
      </c>
      <c r="C31" s="6"/>
    </row>
    <row r="32" spans="1:3">
      <c r="A32" s="21"/>
      <c r="B32" s="8" t="s">
        <v>45</v>
      </c>
      <c r="C32" s="9">
        <v>1833.58</v>
      </c>
    </row>
    <row r="33" spans="1:3">
      <c r="A33" s="21"/>
      <c r="B33" s="8" t="s">
        <v>49</v>
      </c>
      <c r="C33" s="9">
        <v>6561.46</v>
      </c>
    </row>
    <row r="34" spans="1:3">
      <c r="A34" s="21"/>
      <c r="B34" s="8" t="s">
        <v>64</v>
      </c>
      <c r="C34" s="9"/>
    </row>
    <row r="35" spans="1:3">
      <c r="A35" s="21"/>
      <c r="B35" s="8" t="s">
        <v>77</v>
      </c>
      <c r="C35" s="9"/>
    </row>
    <row r="36" spans="1:3">
      <c r="A36" s="21"/>
      <c r="B36" s="8" t="s">
        <v>90</v>
      </c>
      <c r="C36" s="9"/>
    </row>
    <row r="37" spans="1:3">
      <c r="A37" s="5" t="s">
        <v>6</v>
      </c>
      <c r="B37" s="5" t="s">
        <v>29</v>
      </c>
      <c r="C37" s="6">
        <v>139</v>
      </c>
    </row>
    <row r="38" spans="1:3">
      <c r="A38" s="21"/>
      <c r="B38" s="8" t="s">
        <v>45</v>
      </c>
      <c r="C38" s="9">
        <v>698.71</v>
      </c>
    </row>
    <row r="39" spans="1:3">
      <c r="A39" s="21"/>
      <c r="B39" s="8" t="s">
        <v>49</v>
      </c>
      <c r="C39" s="9">
        <v>5276.12</v>
      </c>
    </row>
    <row r="40" spans="1:3">
      <c r="A40" s="21"/>
      <c r="B40" s="8" t="s">
        <v>64</v>
      </c>
      <c r="C40" s="9">
        <v>9368.4</v>
      </c>
    </row>
    <row r="41" spans="1:3">
      <c r="A41" s="21"/>
      <c r="B41" s="8" t="s">
        <v>149</v>
      </c>
      <c r="C41" s="9">
        <v>300.95</v>
      </c>
    </row>
    <row r="42" spans="1:3">
      <c r="A42" s="21"/>
      <c r="B42" s="8" t="s">
        <v>69</v>
      </c>
      <c r="C42" s="9"/>
    </row>
    <row r="43" spans="1:3">
      <c r="A43" s="21"/>
      <c r="B43" s="8" t="s">
        <v>77</v>
      </c>
      <c r="C43" s="9"/>
    </row>
    <row r="44" spans="1:3">
      <c r="A44" s="21"/>
      <c r="B44" s="8" t="s">
        <v>102</v>
      </c>
      <c r="C44" s="9"/>
    </row>
    <row r="45" spans="1:3">
      <c r="A45" s="21"/>
      <c r="B45" s="8" t="s">
        <v>117</v>
      </c>
      <c r="C45" s="9">
        <v>594339.62</v>
      </c>
    </row>
    <row r="46" spans="1:3">
      <c r="A46" s="21"/>
      <c r="B46" s="8" t="s">
        <v>122</v>
      </c>
      <c r="C46" s="9"/>
    </row>
    <row r="47" spans="1:3">
      <c r="A47" s="21"/>
      <c r="B47" s="8" t="s">
        <v>124</v>
      </c>
      <c r="C47" s="9"/>
    </row>
    <row r="48" spans="1:3">
      <c r="A48" s="21"/>
      <c r="B48" s="8" t="s">
        <v>128</v>
      </c>
      <c r="C48" s="9">
        <v>-424414.35</v>
      </c>
    </row>
    <row r="49" spans="1:3">
      <c r="A49" s="5" t="s">
        <v>7</v>
      </c>
      <c r="B49" s="5" t="s">
        <v>29</v>
      </c>
      <c r="C49" s="6">
        <v>49</v>
      </c>
    </row>
    <row r="50" spans="1:3">
      <c r="A50" s="21"/>
      <c r="B50" s="8" t="s">
        <v>45</v>
      </c>
      <c r="C50" s="9">
        <v>68.58</v>
      </c>
    </row>
    <row r="51" spans="1:3">
      <c r="A51" s="21"/>
      <c r="B51" s="8" t="s">
        <v>49</v>
      </c>
      <c r="C51" s="9">
        <v>10272.48</v>
      </c>
    </row>
    <row r="52" spans="1:3">
      <c r="A52" s="21"/>
      <c r="B52" s="8" t="s">
        <v>64</v>
      </c>
      <c r="C52" s="9">
        <v>887</v>
      </c>
    </row>
    <row r="53" spans="1:3">
      <c r="A53" s="21"/>
      <c r="B53" s="8" t="s">
        <v>149</v>
      </c>
      <c r="C53" s="9">
        <v>296.52</v>
      </c>
    </row>
    <row r="54" spans="1:3">
      <c r="A54" s="21"/>
      <c r="B54" s="8" t="s">
        <v>77</v>
      </c>
      <c r="C54" s="9"/>
    </row>
    <row r="55" spans="1:3">
      <c r="A55" s="21"/>
      <c r="B55" s="8" t="s">
        <v>107</v>
      </c>
      <c r="C55" s="9">
        <v>5</v>
      </c>
    </row>
    <row r="56" spans="1:3">
      <c r="A56" s="21"/>
      <c r="B56" s="8" t="s">
        <v>117</v>
      </c>
      <c r="C56" s="9">
        <v>8128.49</v>
      </c>
    </row>
    <row r="57" spans="1:3">
      <c r="A57" s="5" t="s">
        <v>22</v>
      </c>
      <c r="B57" s="5" t="s">
        <v>29</v>
      </c>
      <c r="C57" s="6">
        <v>641.46</v>
      </c>
    </row>
    <row r="58" spans="1:3">
      <c r="A58" s="21"/>
      <c r="B58" s="8" t="s">
        <v>45</v>
      </c>
      <c r="C58" s="9">
        <v>2552.43</v>
      </c>
    </row>
    <row r="59" spans="1:3">
      <c r="A59" s="21"/>
      <c r="B59" s="8" t="s">
        <v>49</v>
      </c>
      <c r="C59" s="9">
        <v>33272.92</v>
      </c>
    </row>
    <row r="60" spans="1:3">
      <c r="A60" s="21"/>
      <c r="B60" s="8" t="s">
        <v>57</v>
      </c>
      <c r="C60" s="9">
        <v>4793.73</v>
      </c>
    </row>
    <row r="61" spans="1:3">
      <c r="A61" s="21"/>
      <c r="B61" s="8" t="s">
        <v>64</v>
      </c>
      <c r="C61" s="9"/>
    </row>
    <row r="62" spans="1:3">
      <c r="A62" s="21"/>
      <c r="B62" s="8" t="s">
        <v>149</v>
      </c>
      <c r="C62" s="9">
        <v>369.33</v>
      </c>
    </row>
    <row r="63" spans="1:3">
      <c r="A63" s="21"/>
      <c r="B63" s="8" t="s">
        <v>77</v>
      </c>
      <c r="C63" s="9"/>
    </row>
    <row r="64" spans="1:3">
      <c r="A64" s="21"/>
      <c r="B64" s="8" t="s">
        <v>115</v>
      </c>
      <c r="C64" s="9"/>
    </row>
    <row r="65" spans="1:3">
      <c r="A65" s="5" t="s">
        <v>8</v>
      </c>
      <c r="B65" s="5" t="s">
        <v>29</v>
      </c>
      <c r="C65" s="6">
        <v>174983.58</v>
      </c>
    </row>
    <row r="66" spans="1:3">
      <c r="A66" s="21"/>
      <c r="B66" s="8" t="s">
        <v>45</v>
      </c>
      <c r="C66" s="9">
        <v>5996.74</v>
      </c>
    </row>
    <row r="67" spans="1:3">
      <c r="A67" s="21"/>
      <c r="B67" s="8" t="s">
        <v>49</v>
      </c>
      <c r="C67" s="9">
        <v>58837.23</v>
      </c>
    </row>
    <row r="68" spans="1:3">
      <c r="A68" s="21"/>
      <c r="B68" s="8" t="s">
        <v>64</v>
      </c>
      <c r="C68" s="9">
        <v>28048.14</v>
      </c>
    </row>
    <row r="69" spans="1:3">
      <c r="A69" s="21"/>
      <c r="B69" s="8" t="s">
        <v>149</v>
      </c>
      <c r="C69" s="9">
        <v>358.99</v>
      </c>
    </row>
    <row r="70" spans="1:3">
      <c r="A70" s="21"/>
      <c r="B70" s="8" t="s">
        <v>117</v>
      </c>
      <c r="C70" s="9"/>
    </row>
    <row r="71" spans="1:3">
      <c r="A71" s="21"/>
      <c r="B71" s="8" t="s">
        <v>122</v>
      </c>
      <c r="C71" s="9">
        <v>47169.81</v>
      </c>
    </row>
    <row r="72" spans="1:3">
      <c r="A72" s="21"/>
      <c r="B72" s="8" t="s">
        <v>143</v>
      </c>
      <c r="C72" s="9"/>
    </row>
    <row r="73" spans="1:3">
      <c r="A73" s="5" t="s">
        <v>9</v>
      </c>
      <c r="B73" s="5" t="s">
        <v>29</v>
      </c>
      <c r="C73" s="6"/>
    </row>
    <row r="74" spans="1:3">
      <c r="A74" s="21"/>
      <c r="B74" s="8" t="s">
        <v>45</v>
      </c>
      <c r="C74" s="9">
        <v>1817.39</v>
      </c>
    </row>
    <row r="75" spans="1:3">
      <c r="A75" s="21"/>
      <c r="B75" s="8" t="s">
        <v>49</v>
      </c>
      <c r="C75" s="9">
        <v>20581.56</v>
      </c>
    </row>
    <row r="76" spans="1:3">
      <c r="A76" s="21"/>
      <c r="B76" s="8" t="s">
        <v>149</v>
      </c>
      <c r="C76" s="9">
        <v>12.83</v>
      </c>
    </row>
    <row r="77" spans="1:3">
      <c r="A77" s="21"/>
      <c r="B77" s="8" t="s">
        <v>117</v>
      </c>
      <c r="C77" s="9"/>
    </row>
    <row r="78" spans="1:3">
      <c r="A78" s="5" t="s">
        <v>23</v>
      </c>
      <c r="B78" s="5" t="s">
        <v>29</v>
      </c>
      <c r="C78" s="6">
        <v>5623</v>
      </c>
    </row>
    <row r="79" spans="1:3">
      <c r="A79" s="21"/>
      <c r="B79" s="8" t="s">
        <v>45</v>
      </c>
      <c r="C79" s="9"/>
    </row>
    <row r="80" spans="1:3">
      <c r="A80" s="21"/>
      <c r="B80" s="8" t="s">
        <v>49</v>
      </c>
      <c r="C80" s="9">
        <v>7358.14</v>
      </c>
    </row>
    <row r="81" spans="1:3">
      <c r="A81" s="5" t="s">
        <v>10</v>
      </c>
      <c r="B81" s="5" t="s">
        <v>29</v>
      </c>
      <c r="C81" s="6"/>
    </row>
    <row r="82" spans="1:3">
      <c r="A82" s="21"/>
      <c r="B82" s="8" t="s">
        <v>45</v>
      </c>
      <c r="C82" s="9">
        <v>23.12</v>
      </c>
    </row>
    <row r="83" spans="1:3">
      <c r="A83" s="21"/>
      <c r="B83" s="8" t="s">
        <v>49</v>
      </c>
      <c r="C83" s="9">
        <v>10177.26</v>
      </c>
    </row>
    <row r="84" spans="1:3">
      <c r="A84" s="21"/>
      <c r="B84" s="8" t="s">
        <v>64</v>
      </c>
      <c r="C84" s="9"/>
    </row>
    <row r="85" spans="1:3">
      <c r="A85" s="5" t="s">
        <v>11</v>
      </c>
      <c r="B85" s="5" t="s">
        <v>29</v>
      </c>
      <c r="C85" s="6"/>
    </row>
    <row r="86" spans="1:3">
      <c r="A86" s="5" t="s">
        <v>25</v>
      </c>
      <c r="B86" s="5" t="s">
        <v>29</v>
      </c>
      <c r="C86" s="6">
        <v>50</v>
      </c>
    </row>
    <row r="87" spans="1:3">
      <c r="A87" s="21"/>
      <c r="B87" s="8" t="s">
        <v>45</v>
      </c>
      <c r="C87" s="9">
        <v>521.9</v>
      </c>
    </row>
    <row r="88" spans="1:3">
      <c r="A88" s="21"/>
      <c r="B88" s="8" t="s">
        <v>49</v>
      </c>
      <c r="C88" s="9">
        <v>37515.05</v>
      </c>
    </row>
    <row r="89" spans="1:3">
      <c r="A89" s="21"/>
      <c r="B89" s="8" t="s">
        <v>64</v>
      </c>
      <c r="C89" s="9"/>
    </row>
    <row r="90" spans="1:3">
      <c r="A90" s="21"/>
      <c r="B90" s="8" t="s">
        <v>102</v>
      </c>
      <c r="C90" s="9"/>
    </row>
    <row r="91" spans="1:3">
      <c r="A91" s="21"/>
      <c r="B91" s="8" t="s">
        <v>115</v>
      </c>
      <c r="C91" s="9"/>
    </row>
    <row r="92" spans="1:3">
      <c r="A92" s="21"/>
      <c r="B92" s="8" t="s">
        <v>136</v>
      </c>
      <c r="C92" s="9">
        <v>18113.21</v>
      </c>
    </row>
    <row r="93" spans="1:3">
      <c r="A93" s="5" t="s">
        <v>12</v>
      </c>
      <c r="B93" s="5" t="s">
        <v>29</v>
      </c>
      <c r="C93" s="6">
        <v>526</v>
      </c>
    </row>
    <row r="94" spans="1:3">
      <c r="A94" s="21"/>
      <c r="B94" s="8" t="s">
        <v>45</v>
      </c>
      <c r="C94" s="9">
        <v>63.73</v>
      </c>
    </row>
    <row r="95" spans="1:3">
      <c r="A95" s="21"/>
      <c r="B95" s="8" t="s">
        <v>49</v>
      </c>
      <c r="C95" s="9"/>
    </row>
    <row r="96" spans="1:3">
      <c r="A96" s="21"/>
      <c r="B96" s="8" t="s">
        <v>149</v>
      </c>
      <c r="C96" s="9">
        <v>215.4</v>
      </c>
    </row>
    <row r="97" spans="1:3">
      <c r="A97" s="21"/>
      <c r="B97" s="8" t="s">
        <v>102</v>
      </c>
      <c r="C97" s="9"/>
    </row>
    <row r="98" spans="1:3">
      <c r="A98" s="21"/>
      <c r="B98" s="8" t="s">
        <v>111</v>
      </c>
      <c r="C98" s="9"/>
    </row>
    <row r="99" spans="1:3">
      <c r="A99" s="5" t="s">
        <v>21</v>
      </c>
      <c r="B99" s="5" t="s">
        <v>29</v>
      </c>
      <c r="C99" s="6"/>
    </row>
    <row r="100" spans="1:3">
      <c r="A100" s="21"/>
      <c r="B100" s="8" t="s">
        <v>45</v>
      </c>
      <c r="C100" s="9"/>
    </row>
    <row r="101" spans="1:3">
      <c r="A101" s="21"/>
      <c r="B101" s="8" t="s">
        <v>49</v>
      </c>
      <c r="C101" s="9"/>
    </row>
    <row r="102" spans="1:3">
      <c r="A102" s="21"/>
      <c r="B102" s="8" t="s">
        <v>64</v>
      </c>
      <c r="C102" s="9"/>
    </row>
    <row r="103" spans="1:3">
      <c r="A103" s="5" t="s">
        <v>13</v>
      </c>
      <c r="B103" s="5" t="s">
        <v>29</v>
      </c>
      <c r="C103" s="6">
        <v>220</v>
      </c>
    </row>
    <row r="104" spans="1:3">
      <c r="A104" s="21"/>
      <c r="B104" s="8" t="s">
        <v>45</v>
      </c>
      <c r="C104" s="9">
        <v>354.75</v>
      </c>
    </row>
    <row r="105" spans="1:3">
      <c r="A105" s="21"/>
      <c r="B105" s="8" t="s">
        <v>49</v>
      </c>
      <c r="C105" s="9">
        <v>6531.65</v>
      </c>
    </row>
    <row r="106" spans="1:3">
      <c r="A106" s="21"/>
      <c r="B106" s="8" t="s">
        <v>64</v>
      </c>
      <c r="C106" s="9">
        <v>10395.3</v>
      </c>
    </row>
    <row r="107" spans="1:3">
      <c r="A107" s="21"/>
      <c r="B107" s="8" t="s">
        <v>149</v>
      </c>
      <c r="C107" s="9">
        <v>18499.83</v>
      </c>
    </row>
    <row r="108" spans="1:3">
      <c r="A108" s="21"/>
      <c r="B108" s="8" t="s">
        <v>69</v>
      </c>
      <c r="C108" s="9">
        <v>222114.63</v>
      </c>
    </row>
    <row r="109" spans="1:3">
      <c r="A109" s="21"/>
      <c r="B109" s="8" t="s">
        <v>77</v>
      </c>
      <c r="C109" s="9"/>
    </row>
    <row r="110" spans="1:3">
      <c r="A110" s="21"/>
      <c r="B110" s="8" t="s">
        <v>102</v>
      </c>
      <c r="C110" s="9">
        <v>497</v>
      </c>
    </row>
    <row r="111" spans="1:3">
      <c r="A111" s="21"/>
      <c r="B111" s="8" t="s">
        <v>111</v>
      </c>
      <c r="C111" s="9">
        <v>52936.39</v>
      </c>
    </row>
    <row r="112" spans="1:3">
      <c r="A112" s="21"/>
      <c r="B112" s="8" t="s">
        <v>117</v>
      </c>
      <c r="C112" s="9"/>
    </row>
    <row r="113" spans="1:3">
      <c r="A113" s="5" t="s">
        <v>14</v>
      </c>
      <c r="B113" s="5" t="s">
        <v>29</v>
      </c>
      <c r="C113" s="6">
        <v>1687.52</v>
      </c>
    </row>
    <row r="114" spans="1:3">
      <c r="A114" s="21"/>
      <c r="B114" s="8" t="s">
        <v>45</v>
      </c>
      <c r="C114" s="9">
        <v>5699.08</v>
      </c>
    </row>
    <row r="115" spans="1:3">
      <c r="A115" s="21"/>
      <c r="B115" s="8" t="s">
        <v>49</v>
      </c>
      <c r="C115" s="9">
        <v>68870.49</v>
      </c>
    </row>
    <row r="116" spans="1:3">
      <c r="A116" s="21"/>
      <c r="B116" s="8" t="s">
        <v>64</v>
      </c>
      <c r="C116" s="9">
        <v>2147</v>
      </c>
    </row>
    <row r="117" spans="1:3">
      <c r="A117" s="21"/>
      <c r="B117" s="8" t="s">
        <v>149</v>
      </c>
      <c r="C117" s="9">
        <v>778.95</v>
      </c>
    </row>
    <row r="118" spans="1:3">
      <c r="A118" s="21"/>
      <c r="B118" s="8" t="s">
        <v>117</v>
      </c>
      <c r="C118" s="9"/>
    </row>
    <row r="119" spans="1:3">
      <c r="A119" s="5" t="s">
        <v>15</v>
      </c>
      <c r="B119" s="5" t="s">
        <v>29</v>
      </c>
      <c r="C119" s="6">
        <v>1760</v>
      </c>
    </row>
    <row r="120" spans="1:3">
      <c r="A120" s="21"/>
      <c r="B120" s="8" t="s">
        <v>45</v>
      </c>
      <c r="C120" s="9">
        <v>461.56</v>
      </c>
    </row>
    <row r="121" spans="1:3">
      <c r="A121" s="21"/>
      <c r="B121" s="8" t="s">
        <v>49</v>
      </c>
      <c r="C121" s="9">
        <v>4028.81</v>
      </c>
    </row>
    <row r="122" spans="1:3">
      <c r="A122" s="21"/>
      <c r="B122" s="8" t="s">
        <v>64</v>
      </c>
      <c r="C122" s="9">
        <v>7875.74</v>
      </c>
    </row>
    <row r="123" spans="1:3">
      <c r="A123" s="21"/>
      <c r="B123" s="8" t="s">
        <v>149</v>
      </c>
      <c r="C123" s="9">
        <v>85.55</v>
      </c>
    </row>
    <row r="124" spans="1:3">
      <c r="A124" s="21"/>
      <c r="B124" s="8" t="s">
        <v>77</v>
      </c>
      <c r="C124" s="9"/>
    </row>
    <row r="125" spans="1:3">
      <c r="A125" s="5" t="s">
        <v>16</v>
      </c>
      <c r="B125" s="5" t="s">
        <v>29</v>
      </c>
      <c r="C125" s="6">
        <v>96197.72</v>
      </c>
    </row>
    <row r="126" spans="1:3">
      <c r="A126" s="21"/>
      <c r="B126" s="8" t="s">
        <v>45</v>
      </c>
      <c r="C126" s="9">
        <v>96752.45</v>
      </c>
    </row>
    <row r="127" spans="1:3">
      <c r="A127" s="21"/>
      <c r="B127" s="8" t="s">
        <v>49</v>
      </c>
      <c r="C127" s="9">
        <v>28168.83</v>
      </c>
    </row>
    <row r="128" spans="1:3">
      <c r="A128" s="21"/>
      <c r="B128" s="8" t="s">
        <v>64</v>
      </c>
      <c r="C128" s="9">
        <v>504</v>
      </c>
    </row>
    <row r="129" spans="1:3">
      <c r="A129" s="21"/>
      <c r="B129" s="8" t="s">
        <v>149</v>
      </c>
      <c r="C129" s="9">
        <v>105516.69</v>
      </c>
    </row>
    <row r="130" spans="1:3">
      <c r="A130" s="21"/>
      <c r="B130" s="8" t="s">
        <v>77</v>
      </c>
      <c r="C130" s="9">
        <v>6492</v>
      </c>
    </row>
    <row r="131" spans="1:3">
      <c r="A131" s="21"/>
      <c r="B131" s="8" t="s">
        <v>83</v>
      </c>
      <c r="C131" s="9"/>
    </row>
    <row r="132" spans="1:3">
      <c r="A132" s="21"/>
      <c r="B132" s="8" t="s">
        <v>145</v>
      </c>
      <c r="C132" s="9">
        <v>71822.12</v>
      </c>
    </row>
    <row r="133" spans="1:3">
      <c r="A133" s="21"/>
      <c r="B133" s="8" t="s">
        <v>147</v>
      </c>
      <c r="C133" s="9">
        <v>17428.36</v>
      </c>
    </row>
    <row r="134" spans="1:3">
      <c r="A134" s="5" t="s">
        <v>17</v>
      </c>
      <c r="B134" s="5" t="s">
        <v>29</v>
      </c>
      <c r="C134" s="6">
        <v>57971.47</v>
      </c>
    </row>
    <row r="135" spans="1:3">
      <c r="A135" s="21"/>
      <c r="B135" s="8" t="s">
        <v>45</v>
      </c>
      <c r="C135" s="9">
        <v>2773.66</v>
      </c>
    </row>
    <row r="136" spans="1:3">
      <c r="A136" s="21"/>
      <c r="B136" s="8" t="s">
        <v>49</v>
      </c>
      <c r="C136" s="9">
        <v>8829.11</v>
      </c>
    </row>
    <row r="137" spans="1:3">
      <c r="A137" s="21"/>
      <c r="B137" s="8" t="s">
        <v>57</v>
      </c>
      <c r="C137" s="9">
        <v>61267.46</v>
      </c>
    </row>
    <row r="138" spans="1:3">
      <c r="A138" s="21"/>
      <c r="B138" s="8" t="s">
        <v>64</v>
      </c>
      <c r="C138" s="9">
        <v>7638</v>
      </c>
    </row>
    <row r="139" spans="1:3">
      <c r="A139" s="21"/>
      <c r="B139" s="8" t="s">
        <v>149</v>
      </c>
      <c r="C139" s="9">
        <v>33628.34</v>
      </c>
    </row>
    <row r="140" spans="1:3">
      <c r="A140" s="21"/>
      <c r="B140" s="8" t="s">
        <v>69</v>
      </c>
      <c r="C140" s="9"/>
    </row>
    <row r="141" spans="1:3">
      <c r="A141" s="21"/>
      <c r="B141" s="8" t="s">
        <v>74</v>
      </c>
      <c r="C141" s="9">
        <v>11836.29</v>
      </c>
    </row>
    <row r="142" spans="1:3">
      <c r="A142" s="21"/>
      <c r="B142" s="8" t="s">
        <v>77</v>
      </c>
      <c r="C142" s="9">
        <v>120038.13</v>
      </c>
    </row>
    <row r="143" spans="1:3">
      <c r="A143" s="21"/>
      <c r="B143" s="8" t="s">
        <v>83</v>
      </c>
      <c r="C143" s="9">
        <v>37334.22</v>
      </c>
    </row>
    <row r="144" spans="1:3">
      <c r="A144" s="21"/>
      <c r="B144" s="8" t="s">
        <v>90</v>
      </c>
      <c r="C144" s="9"/>
    </row>
    <row r="145" spans="1:3">
      <c r="A145" s="21"/>
      <c r="B145" s="8" t="s">
        <v>96</v>
      </c>
      <c r="C145" s="9">
        <v>1306.57</v>
      </c>
    </row>
    <row r="146" spans="1:3">
      <c r="A146" s="21"/>
      <c r="B146" s="8" t="s">
        <v>99</v>
      </c>
      <c r="C146" s="9">
        <v>-6452.05</v>
      </c>
    </row>
    <row r="147" spans="1:3">
      <c r="A147" s="21"/>
      <c r="B147" s="8" t="s">
        <v>102</v>
      </c>
      <c r="C147" s="9">
        <v>9197.09</v>
      </c>
    </row>
    <row r="148" spans="1:3">
      <c r="A148" s="21"/>
      <c r="B148" s="8" t="s">
        <v>117</v>
      </c>
      <c r="C148" s="9">
        <v>50693.07</v>
      </c>
    </row>
    <row r="149" spans="1:3">
      <c r="A149" s="21"/>
      <c r="B149" s="8" t="s">
        <v>120</v>
      </c>
      <c r="C149" s="9">
        <v>10000</v>
      </c>
    </row>
    <row r="150" spans="1:3">
      <c r="A150" s="21"/>
      <c r="B150" s="8" t="s">
        <v>122</v>
      </c>
      <c r="C150" s="9">
        <v>360000</v>
      </c>
    </row>
    <row r="151" spans="1:3">
      <c r="A151" s="21"/>
      <c r="B151" s="8" t="s">
        <v>132</v>
      </c>
      <c r="C151" s="9">
        <v>22613.97</v>
      </c>
    </row>
    <row r="152" spans="1:3">
      <c r="A152" s="21"/>
      <c r="B152" s="8" t="s">
        <v>145</v>
      </c>
      <c r="C152" s="9">
        <v>648.42</v>
      </c>
    </row>
    <row r="153" spans="1:3">
      <c r="A153" s="21"/>
      <c r="B153" s="8" t="s">
        <v>139</v>
      </c>
      <c r="C153" s="9"/>
    </row>
    <row r="154" spans="1:3">
      <c r="A154" s="5" t="s">
        <v>18</v>
      </c>
      <c r="B154" s="5" t="s">
        <v>45</v>
      </c>
      <c r="C154" s="6"/>
    </row>
    <row r="155" spans="1:3">
      <c r="A155" s="21"/>
      <c r="B155" s="8" t="s">
        <v>49</v>
      </c>
      <c r="C155" s="9"/>
    </row>
    <row r="156" spans="1:3">
      <c r="A156" s="21"/>
      <c r="B156" s="8" t="s">
        <v>149</v>
      </c>
      <c r="C156" s="9"/>
    </row>
    <row r="157" spans="1:3">
      <c r="A157" s="5" t="s">
        <v>19</v>
      </c>
      <c r="B157" s="5" t="s">
        <v>29</v>
      </c>
      <c r="C157" s="6">
        <v>116</v>
      </c>
    </row>
    <row r="158" spans="1:3">
      <c r="A158" s="21"/>
      <c r="B158" s="8" t="s">
        <v>45</v>
      </c>
      <c r="C158" s="9">
        <v>1259.47</v>
      </c>
    </row>
    <row r="159" spans="1:3">
      <c r="A159" s="21"/>
      <c r="B159" s="8" t="s">
        <v>49</v>
      </c>
      <c r="C159" s="9">
        <v>26579.75</v>
      </c>
    </row>
    <row r="160" spans="1:3">
      <c r="A160" s="21"/>
      <c r="B160" s="8" t="s">
        <v>64</v>
      </c>
      <c r="C160" s="9"/>
    </row>
    <row r="161" spans="1:3">
      <c r="A161" s="21"/>
      <c r="B161" s="8" t="s">
        <v>149</v>
      </c>
      <c r="C161" s="9">
        <v>380.9</v>
      </c>
    </row>
    <row r="162" spans="1:3">
      <c r="A162" s="21"/>
      <c r="B162" s="8" t="s">
        <v>77</v>
      </c>
      <c r="C162" s="9"/>
    </row>
    <row r="163" spans="1:3">
      <c r="A163" s="21"/>
      <c r="B163" s="8" t="s">
        <v>102</v>
      </c>
      <c r="C163" s="9"/>
    </row>
    <row r="164" spans="1:3">
      <c r="A164" s="21"/>
      <c r="B164" s="8" t="s">
        <v>117</v>
      </c>
      <c r="C164" s="9"/>
    </row>
    <row r="165" spans="1:3">
      <c r="A165" s="21"/>
      <c r="B165" s="8" t="s">
        <v>136</v>
      </c>
      <c r="C165" s="9"/>
    </row>
    <row r="166" spans="1:3">
      <c r="A166" s="5" t="s">
        <v>26</v>
      </c>
      <c r="B166" s="5" t="s">
        <v>149</v>
      </c>
      <c r="C166" s="6"/>
    </row>
    <row r="167" spans="1:3">
      <c r="A167" s="5" t="s">
        <v>20</v>
      </c>
      <c r="B167" s="5" t="s">
        <v>29</v>
      </c>
      <c r="C167" s="6">
        <v>24</v>
      </c>
    </row>
    <row r="168" spans="1:3">
      <c r="A168" s="21"/>
      <c r="B168" s="8" t="s">
        <v>45</v>
      </c>
      <c r="C168" s="9">
        <v>2521.04</v>
      </c>
    </row>
    <row r="169" spans="1:3">
      <c r="A169" s="21"/>
      <c r="B169" s="8" t="s">
        <v>49</v>
      </c>
      <c r="C169" s="9">
        <v>7389.45</v>
      </c>
    </row>
    <row r="170" spans="1:3">
      <c r="A170" s="21"/>
      <c r="B170" s="8" t="s">
        <v>64</v>
      </c>
      <c r="C170" s="9">
        <v>5163.2</v>
      </c>
    </row>
    <row r="171" spans="1:3">
      <c r="A171" s="21"/>
      <c r="B171" s="8" t="s">
        <v>149</v>
      </c>
      <c r="C171" s="9">
        <v>336.15</v>
      </c>
    </row>
    <row r="172" spans="1:3">
      <c r="A172" s="21"/>
      <c r="B172" s="8" t="s">
        <v>77</v>
      </c>
      <c r="C172" s="9"/>
    </row>
    <row r="173" spans="1:3">
      <c r="A173" s="21"/>
      <c r="B173" s="8" t="s">
        <v>102</v>
      </c>
      <c r="C173" s="9"/>
    </row>
    <row r="174" spans="1:3">
      <c r="A174" s="21"/>
      <c r="B174" s="8" t="s">
        <v>115</v>
      </c>
      <c r="C174" s="9"/>
    </row>
    <row r="175" spans="1:3">
      <c r="A175" s="21"/>
      <c r="B175" s="8" t="s">
        <v>117</v>
      </c>
      <c r="C175" s="9"/>
    </row>
    <row r="176" spans="1:3">
      <c r="A176" s="5" t="s">
        <v>27</v>
      </c>
      <c r="B176" s="5" t="s">
        <v>29</v>
      </c>
      <c r="C176" s="6">
        <v>12866.55</v>
      </c>
    </row>
    <row r="177" spans="1:3">
      <c r="A177" s="21"/>
      <c r="B177" s="8" t="s">
        <v>45</v>
      </c>
      <c r="C177" s="9">
        <v>737.16</v>
      </c>
    </row>
    <row r="178" spans="1:3">
      <c r="A178" s="21"/>
      <c r="B178" s="8" t="s">
        <v>49</v>
      </c>
      <c r="C178" s="9">
        <v>62042.73</v>
      </c>
    </row>
    <row r="179" spans="1:3">
      <c r="A179" s="21"/>
      <c r="B179" s="8" t="s">
        <v>57</v>
      </c>
      <c r="C179" s="9">
        <v>3000</v>
      </c>
    </row>
    <row r="180" spans="1:3">
      <c r="A180" s="21"/>
      <c r="B180" s="8" t="s">
        <v>64</v>
      </c>
      <c r="C180" s="9">
        <v>55286.28</v>
      </c>
    </row>
    <row r="181" spans="1:3">
      <c r="A181" s="21"/>
      <c r="B181" s="8" t="s">
        <v>149</v>
      </c>
      <c r="C181" s="9">
        <v>26977.93</v>
      </c>
    </row>
    <row r="182" spans="1:3">
      <c r="A182" s="21"/>
      <c r="B182" s="8" t="s">
        <v>77</v>
      </c>
      <c r="C182" s="9">
        <v>6329.1</v>
      </c>
    </row>
    <row r="183" spans="1:3">
      <c r="A183" s="21"/>
      <c r="B183" s="8" t="s">
        <v>132</v>
      </c>
      <c r="C183" s="9">
        <v>585</v>
      </c>
    </row>
    <row r="184" spans="1:3">
      <c r="A184" s="10" t="s">
        <v>28</v>
      </c>
      <c r="B184" s="22"/>
      <c r="C184" s="11">
        <v>2681525.51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7"/>
  <sheetViews>
    <sheetView topLeftCell="A175" workbookViewId="0">
      <selection activeCell="J187" sqref="J187"/>
    </sheetView>
  </sheetViews>
  <sheetFormatPr defaultColWidth="8.66666666666667" defaultRowHeight="14.25" outlineLevelCol="2"/>
  <cols>
    <col min="1" max="1" width="13.0833333333333" customWidth="1"/>
    <col min="2" max="2" width="16.5" customWidth="1"/>
    <col min="3" max="3" width="11.5833333333333"/>
  </cols>
  <sheetData>
    <row r="1" spans="1:3">
      <c r="A1" s="1" t="s">
        <v>152</v>
      </c>
      <c r="B1" s="1" t="s">
        <v>0</v>
      </c>
      <c r="C1" s="1" t="s">
        <v>153</v>
      </c>
    </row>
    <row r="2" spans="1:3">
      <c r="A2" s="1" t="s">
        <v>2</v>
      </c>
      <c r="B2" s="1" t="s">
        <v>154</v>
      </c>
      <c r="C2" s="1"/>
    </row>
    <row r="3" spans="1:3">
      <c r="A3" s="1"/>
      <c r="B3" s="1" t="s">
        <v>155</v>
      </c>
      <c r="C3" s="1">
        <v>634.68</v>
      </c>
    </row>
    <row r="4" spans="1:3">
      <c r="A4" s="1"/>
      <c r="B4" s="1" t="s">
        <v>156</v>
      </c>
      <c r="C4" s="1">
        <v>18798.5</v>
      </c>
    </row>
    <row r="5" spans="1:3">
      <c r="A5" s="1"/>
      <c r="B5" s="1" t="s">
        <v>157</v>
      </c>
      <c r="C5" s="1">
        <v>1200</v>
      </c>
    </row>
    <row r="6" spans="1:3">
      <c r="A6" s="1"/>
      <c r="B6" s="1" t="s">
        <v>150</v>
      </c>
      <c r="C6" s="1">
        <v>86.25</v>
      </c>
    </row>
    <row r="7" spans="1:3">
      <c r="A7" s="1"/>
      <c r="B7" s="1" t="s">
        <v>158</v>
      </c>
      <c r="C7" s="1"/>
    </row>
    <row r="8" spans="1:3">
      <c r="A8" s="1"/>
      <c r="B8" s="1" t="s">
        <v>159</v>
      </c>
      <c r="C8" s="1"/>
    </row>
    <row r="9" spans="1:3">
      <c r="A9" s="1" t="s">
        <v>3</v>
      </c>
      <c r="B9" s="1" t="s">
        <v>154</v>
      </c>
      <c r="C9" s="1">
        <v>6858.25</v>
      </c>
    </row>
    <row r="10" spans="1:3">
      <c r="A10" s="1"/>
      <c r="B10" s="1" t="s">
        <v>155</v>
      </c>
      <c r="C10" s="1">
        <v>2822.17</v>
      </c>
    </row>
    <row r="11" spans="1:3">
      <c r="A11" s="1"/>
      <c r="B11" s="1" t="s">
        <v>156</v>
      </c>
      <c r="C11" s="1">
        <v>10298.51</v>
      </c>
    </row>
    <row r="12" spans="1:3">
      <c r="A12" s="1"/>
      <c r="B12" s="1" t="s">
        <v>157</v>
      </c>
      <c r="C12" s="1">
        <v>84403.6</v>
      </c>
    </row>
    <row r="13" spans="1:3">
      <c r="A13" s="1"/>
      <c r="B13" s="1" t="s">
        <v>150</v>
      </c>
      <c r="C13" s="1">
        <v>1167.68</v>
      </c>
    </row>
    <row r="14" spans="1:3">
      <c r="A14" s="1"/>
      <c r="B14" s="1" t="s">
        <v>160</v>
      </c>
      <c r="C14" s="1"/>
    </row>
    <row r="15" spans="1:3">
      <c r="A15" s="1"/>
      <c r="B15" s="1" t="s">
        <v>161</v>
      </c>
      <c r="C15" s="1"/>
    </row>
    <row r="16" spans="1:3">
      <c r="A16" s="1"/>
      <c r="B16" s="1" t="s">
        <v>162</v>
      </c>
      <c r="C16" s="1">
        <v>67</v>
      </c>
    </row>
    <row r="17" spans="1:3">
      <c r="A17" s="1"/>
      <c r="B17" s="1" t="s">
        <v>158</v>
      </c>
      <c r="C17" s="1"/>
    </row>
    <row r="18" spans="1:3">
      <c r="A18" s="1"/>
      <c r="B18" s="2" t="s">
        <v>159</v>
      </c>
      <c r="C18" s="1">
        <v>26415.09</v>
      </c>
    </row>
    <row r="19" spans="1:3">
      <c r="A19" s="1"/>
      <c r="B19" s="1" t="s">
        <v>146</v>
      </c>
      <c r="C19" s="1">
        <v>15355.38</v>
      </c>
    </row>
    <row r="20" spans="1:3">
      <c r="A20" s="1" t="s">
        <v>4</v>
      </c>
      <c r="B20" s="1" t="s">
        <v>154</v>
      </c>
      <c r="C20" s="1">
        <v>26</v>
      </c>
    </row>
    <row r="21" spans="1:3">
      <c r="A21" s="1"/>
      <c r="B21" s="1" t="s">
        <v>155</v>
      </c>
      <c r="C21" s="1">
        <v>155.09</v>
      </c>
    </row>
    <row r="22" spans="1:3">
      <c r="A22" s="1"/>
      <c r="B22" s="1" t="s">
        <v>156</v>
      </c>
      <c r="C22" s="1">
        <v>8891.28</v>
      </c>
    </row>
    <row r="23" spans="1:3">
      <c r="A23" s="1"/>
      <c r="B23" s="1" t="s">
        <v>157</v>
      </c>
      <c r="C23" s="1"/>
    </row>
    <row r="24" spans="1:3">
      <c r="A24" s="1"/>
      <c r="B24" s="1" t="s">
        <v>150</v>
      </c>
      <c r="C24" s="1">
        <v>104.67</v>
      </c>
    </row>
    <row r="25" spans="1:3">
      <c r="A25" s="1"/>
      <c r="B25" s="1" t="s">
        <v>161</v>
      </c>
      <c r="C25" s="1"/>
    </row>
    <row r="26" spans="1:3">
      <c r="A26" s="1" t="s">
        <v>5</v>
      </c>
      <c r="B26" s="1" t="s">
        <v>154</v>
      </c>
      <c r="C26" s="1">
        <v>35</v>
      </c>
    </row>
    <row r="27" spans="1:3">
      <c r="A27" s="1"/>
      <c r="B27" s="1" t="s">
        <v>155</v>
      </c>
      <c r="C27" s="1">
        <v>2027.97</v>
      </c>
    </row>
    <row r="28" spans="1:3">
      <c r="A28" s="4" t="s">
        <v>24</v>
      </c>
      <c r="B28" s="4" t="s">
        <v>154</v>
      </c>
      <c r="C28" s="4"/>
    </row>
    <row r="29" spans="1:3">
      <c r="A29" s="4"/>
      <c r="B29" s="4" t="s">
        <v>155</v>
      </c>
      <c r="C29" s="4">
        <v>1833.58</v>
      </c>
    </row>
    <row r="30" spans="1:3">
      <c r="A30" s="4"/>
      <c r="B30" s="4" t="s">
        <v>156</v>
      </c>
      <c r="C30" s="4">
        <v>6561.46</v>
      </c>
    </row>
    <row r="31" spans="1:3">
      <c r="A31" s="4"/>
      <c r="B31" s="4" t="s">
        <v>157</v>
      </c>
      <c r="C31" s="4"/>
    </row>
    <row r="32" spans="1:3">
      <c r="A32" s="4"/>
      <c r="B32" s="4" t="s">
        <v>161</v>
      </c>
      <c r="C32" s="4"/>
    </row>
    <row r="33" spans="1:3">
      <c r="A33" s="4"/>
      <c r="B33" s="4" t="s">
        <v>163</v>
      </c>
      <c r="C33" s="4"/>
    </row>
    <row r="34" spans="1:3">
      <c r="A34" s="1" t="s">
        <v>6</v>
      </c>
      <c r="B34" s="1" t="s">
        <v>154</v>
      </c>
      <c r="C34" s="1">
        <v>139</v>
      </c>
    </row>
    <row r="35" spans="1:3">
      <c r="A35" s="1"/>
      <c r="B35" s="1" t="s">
        <v>155</v>
      </c>
      <c r="C35" s="1">
        <v>698.71</v>
      </c>
    </row>
    <row r="36" spans="1:3">
      <c r="A36" s="1"/>
      <c r="B36" s="1" t="s">
        <v>156</v>
      </c>
      <c r="C36" s="1">
        <v>5276.12</v>
      </c>
    </row>
    <row r="37" spans="1:3">
      <c r="A37" s="1"/>
      <c r="B37" s="1" t="s">
        <v>157</v>
      </c>
      <c r="C37" s="1">
        <v>9368.4</v>
      </c>
    </row>
    <row r="38" spans="1:3">
      <c r="A38" s="1"/>
      <c r="B38" s="1" t="s">
        <v>150</v>
      </c>
      <c r="C38" s="1">
        <v>300.95</v>
      </c>
    </row>
    <row r="39" spans="1:3">
      <c r="A39" s="1"/>
      <c r="B39" s="1" t="s">
        <v>160</v>
      </c>
      <c r="C39" s="1"/>
    </row>
    <row r="40" spans="1:3">
      <c r="A40" s="1"/>
      <c r="B40" s="1" t="s">
        <v>161</v>
      </c>
      <c r="C40" s="1"/>
    </row>
    <row r="41" spans="1:3">
      <c r="A41" s="1"/>
      <c r="B41" s="1" t="s">
        <v>162</v>
      </c>
      <c r="C41" s="1"/>
    </row>
    <row r="42" spans="1:3">
      <c r="A42" s="1"/>
      <c r="B42" s="2" t="s">
        <v>159</v>
      </c>
      <c r="C42" s="1">
        <v>594339.62</v>
      </c>
    </row>
    <row r="43" spans="1:3">
      <c r="A43" s="1"/>
      <c r="B43" s="1" t="s">
        <v>164</v>
      </c>
      <c r="C43" s="1"/>
    </row>
    <row r="44" spans="1:3">
      <c r="A44" s="1"/>
      <c r="B44" s="1" t="s">
        <v>165</v>
      </c>
      <c r="C44" s="1"/>
    </row>
    <row r="45" spans="1:3">
      <c r="A45" s="1"/>
      <c r="B45" s="1" t="s">
        <v>166</v>
      </c>
      <c r="C45" s="1">
        <v>-424414.35</v>
      </c>
    </row>
    <row r="46" spans="1:3">
      <c r="A46" s="1" t="s">
        <v>7</v>
      </c>
      <c r="B46" s="1" t="s">
        <v>154</v>
      </c>
      <c r="C46" s="1">
        <v>49</v>
      </c>
    </row>
    <row r="47" spans="1:3">
      <c r="A47" s="1"/>
      <c r="B47" s="1" t="s">
        <v>155</v>
      </c>
      <c r="C47" s="1">
        <v>68.58</v>
      </c>
    </row>
    <row r="48" spans="1:3">
      <c r="A48" s="1"/>
      <c r="B48" s="1" t="s">
        <v>156</v>
      </c>
      <c r="C48" s="1">
        <v>10272.48</v>
      </c>
    </row>
    <row r="49" spans="1:3">
      <c r="A49" s="1"/>
      <c r="B49" s="1" t="s">
        <v>157</v>
      </c>
      <c r="C49" s="1">
        <v>887</v>
      </c>
    </row>
    <row r="50" spans="1:3">
      <c r="A50" s="1"/>
      <c r="B50" s="1" t="s">
        <v>150</v>
      </c>
      <c r="C50" s="1">
        <v>296.52</v>
      </c>
    </row>
    <row r="51" spans="1:3">
      <c r="A51" s="1"/>
      <c r="B51" s="1" t="s">
        <v>161</v>
      </c>
      <c r="C51" s="1"/>
    </row>
    <row r="52" spans="1:3">
      <c r="A52" s="1"/>
      <c r="B52" s="1" t="s">
        <v>167</v>
      </c>
      <c r="C52" s="1">
        <v>5</v>
      </c>
    </row>
    <row r="53" spans="1:3">
      <c r="A53" s="1"/>
      <c r="B53" s="2" t="s">
        <v>159</v>
      </c>
      <c r="C53" s="1">
        <v>8128.49</v>
      </c>
    </row>
    <row r="54" spans="1:3">
      <c r="A54" s="4" t="s">
        <v>22</v>
      </c>
      <c r="B54" s="4" t="s">
        <v>154</v>
      </c>
      <c r="C54" s="4">
        <v>641.46</v>
      </c>
    </row>
    <row r="55" spans="1:3">
      <c r="A55" s="4"/>
      <c r="B55" s="4" t="s">
        <v>155</v>
      </c>
      <c r="C55" s="4">
        <v>2552.43</v>
      </c>
    </row>
    <row r="56" spans="1:3">
      <c r="A56" s="4"/>
      <c r="B56" s="4" t="s">
        <v>156</v>
      </c>
      <c r="C56" s="4">
        <v>33272.92</v>
      </c>
    </row>
    <row r="57" spans="1:3">
      <c r="A57" s="4"/>
      <c r="B57" s="4" t="s">
        <v>168</v>
      </c>
      <c r="C57" s="4">
        <v>4793.73</v>
      </c>
    </row>
    <row r="58" spans="1:3">
      <c r="A58" s="4"/>
      <c r="B58" s="4" t="s">
        <v>157</v>
      </c>
      <c r="C58" s="4"/>
    </row>
    <row r="59" spans="1:3">
      <c r="A59" s="4"/>
      <c r="B59" s="4" t="s">
        <v>150</v>
      </c>
      <c r="C59" s="4">
        <v>369.33</v>
      </c>
    </row>
    <row r="60" spans="1:3">
      <c r="A60" s="4"/>
      <c r="B60" s="4" t="s">
        <v>161</v>
      </c>
      <c r="C60" s="4"/>
    </row>
    <row r="61" spans="1:3">
      <c r="A61" s="4"/>
      <c r="B61" s="4" t="s">
        <v>169</v>
      </c>
      <c r="C61" s="4"/>
    </row>
    <row r="62" spans="1:3">
      <c r="A62" s="1" t="s">
        <v>8</v>
      </c>
      <c r="B62" s="1" t="s">
        <v>154</v>
      </c>
      <c r="C62" s="1">
        <v>174983.58</v>
      </c>
    </row>
    <row r="63" spans="1:3">
      <c r="A63" s="1"/>
      <c r="B63" s="1" t="s">
        <v>155</v>
      </c>
      <c r="C63" s="1">
        <v>5996.74</v>
      </c>
    </row>
    <row r="64" spans="1:3">
      <c r="A64" s="1"/>
      <c r="B64" s="1" t="s">
        <v>156</v>
      </c>
      <c r="C64" s="1">
        <v>58837.23</v>
      </c>
    </row>
    <row r="65" spans="1:3">
      <c r="A65" s="1"/>
      <c r="B65" s="1" t="s">
        <v>157</v>
      </c>
      <c r="C65" s="1">
        <v>28048.14</v>
      </c>
    </row>
    <row r="66" spans="1:3">
      <c r="A66" s="1"/>
      <c r="B66" s="1" t="s">
        <v>150</v>
      </c>
      <c r="C66" s="1">
        <v>358.99</v>
      </c>
    </row>
    <row r="67" spans="1:3">
      <c r="A67" s="1"/>
      <c r="B67" s="1" t="s">
        <v>159</v>
      </c>
      <c r="C67" s="1"/>
    </row>
    <row r="68" spans="1:3">
      <c r="A68" s="1"/>
      <c r="B68" s="1" t="s">
        <v>164</v>
      </c>
      <c r="C68" s="1">
        <v>47169.81</v>
      </c>
    </row>
    <row r="69" spans="1:3">
      <c r="A69" s="1"/>
      <c r="B69" s="1" t="s">
        <v>144</v>
      </c>
      <c r="C69" s="1"/>
    </row>
    <row r="70" spans="1:3">
      <c r="A70" s="1" t="s">
        <v>9</v>
      </c>
      <c r="B70" s="1" t="s">
        <v>154</v>
      </c>
      <c r="C70" s="1"/>
    </row>
    <row r="71" spans="1:3">
      <c r="A71" s="1"/>
      <c r="B71" s="1" t="s">
        <v>155</v>
      </c>
      <c r="C71" s="1">
        <v>1817.39</v>
      </c>
    </row>
    <row r="72" spans="1:3">
      <c r="A72" s="1"/>
      <c r="B72" s="1" t="s">
        <v>156</v>
      </c>
      <c r="C72" s="1">
        <v>20581.56</v>
      </c>
    </row>
    <row r="73" spans="1:3">
      <c r="A73" s="1"/>
      <c r="B73" s="1" t="s">
        <v>150</v>
      </c>
      <c r="C73" s="1">
        <v>12.83</v>
      </c>
    </row>
    <row r="74" spans="1:3">
      <c r="A74" s="1"/>
      <c r="B74" s="1" t="s">
        <v>159</v>
      </c>
      <c r="C74" s="1"/>
    </row>
    <row r="75" spans="1:3">
      <c r="A75" s="4" t="s">
        <v>23</v>
      </c>
      <c r="B75" s="4" t="s">
        <v>154</v>
      </c>
      <c r="C75" s="4">
        <v>5623</v>
      </c>
    </row>
    <row r="76" spans="1:3">
      <c r="A76" s="4"/>
      <c r="B76" s="4" t="s">
        <v>155</v>
      </c>
      <c r="C76" s="4"/>
    </row>
    <row r="77" spans="1:3">
      <c r="A77" s="4"/>
      <c r="B77" s="4" t="s">
        <v>156</v>
      </c>
      <c r="C77" s="4">
        <v>7358.14</v>
      </c>
    </row>
    <row r="78" spans="1:3">
      <c r="A78" s="1" t="s">
        <v>10</v>
      </c>
      <c r="B78" s="1" t="s">
        <v>154</v>
      </c>
      <c r="C78" s="1"/>
    </row>
    <row r="79" spans="1:3">
      <c r="A79" s="1"/>
      <c r="B79" s="1" t="s">
        <v>155</v>
      </c>
      <c r="C79" s="1">
        <v>23.12</v>
      </c>
    </row>
    <row r="80" spans="1:3">
      <c r="A80" s="1"/>
      <c r="B80" s="1" t="s">
        <v>156</v>
      </c>
      <c r="C80" s="1">
        <v>10177.26</v>
      </c>
    </row>
    <row r="81" spans="1:3">
      <c r="A81" s="1"/>
      <c r="B81" s="1" t="s">
        <v>157</v>
      </c>
      <c r="C81" s="1"/>
    </row>
    <row r="82" spans="1:3">
      <c r="A82" s="1" t="s">
        <v>11</v>
      </c>
      <c r="B82" s="1" t="s">
        <v>154</v>
      </c>
      <c r="C82" s="1"/>
    </row>
    <row r="83" spans="1:3">
      <c r="A83" s="4" t="s">
        <v>25</v>
      </c>
      <c r="B83" s="4" t="s">
        <v>154</v>
      </c>
      <c r="C83" s="4">
        <v>50</v>
      </c>
    </row>
    <row r="84" spans="1:3">
      <c r="A84" s="4"/>
      <c r="B84" s="4" t="s">
        <v>155</v>
      </c>
      <c r="C84" s="4">
        <v>521.9</v>
      </c>
    </row>
    <row r="85" spans="1:3">
      <c r="A85" s="4"/>
      <c r="B85" s="4" t="s">
        <v>156</v>
      </c>
      <c r="C85" s="4">
        <v>37515.05</v>
      </c>
    </row>
    <row r="86" spans="1:3">
      <c r="A86" s="4"/>
      <c r="B86" s="4" t="s">
        <v>157</v>
      </c>
      <c r="C86" s="4"/>
    </row>
    <row r="87" spans="1:3">
      <c r="A87" s="4"/>
      <c r="B87" s="4" t="s">
        <v>162</v>
      </c>
      <c r="C87" s="4"/>
    </row>
    <row r="88" spans="1:3">
      <c r="A88" s="4"/>
      <c r="B88" s="4" t="s">
        <v>169</v>
      </c>
      <c r="C88" s="4"/>
    </row>
    <row r="89" spans="1:3">
      <c r="A89" s="4"/>
      <c r="B89" s="4" t="s">
        <v>170</v>
      </c>
      <c r="C89" s="4">
        <v>18113.21</v>
      </c>
    </row>
    <row r="90" spans="1:3">
      <c r="A90" s="1" t="s">
        <v>12</v>
      </c>
      <c r="B90" s="1" t="s">
        <v>154</v>
      </c>
      <c r="C90" s="1">
        <v>526</v>
      </c>
    </row>
    <row r="91" spans="1:3">
      <c r="A91" s="1"/>
      <c r="B91" s="1" t="s">
        <v>155</v>
      </c>
      <c r="C91" s="1">
        <v>63.73</v>
      </c>
    </row>
    <row r="92" spans="1:3">
      <c r="A92" s="1"/>
      <c r="B92" s="1" t="s">
        <v>156</v>
      </c>
      <c r="C92" s="1"/>
    </row>
    <row r="93" spans="1:3">
      <c r="A93" s="1"/>
      <c r="B93" s="1" t="s">
        <v>150</v>
      </c>
      <c r="C93" s="1">
        <v>215.4</v>
      </c>
    </row>
    <row r="94" spans="1:3">
      <c r="A94" s="1"/>
      <c r="B94" s="1" t="s">
        <v>162</v>
      </c>
      <c r="C94" s="1"/>
    </row>
    <row r="95" spans="1:3">
      <c r="A95" s="1"/>
      <c r="B95" s="1" t="s">
        <v>158</v>
      </c>
      <c r="C95" s="1"/>
    </row>
    <row r="96" spans="1:3">
      <c r="A96" s="1" t="s">
        <v>21</v>
      </c>
      <c r="B96" s="1" t="s">
        <v>154</v>
      </c>
      <c r="C96" s="1"/>
    </row>
    <row r="97" spans="1:3">
      <c r="A97" s="1"/>
      <c r="B97" s="1" t="s">
        <v>155</v>
      </c>
      <c r="C97" s="1"/>
    </row>
    <row r="98" spans="1:3">
      <c r="A98" s="1"/>
      <c r="B98" s="1" t="s">
        <v>156</v>
      </c>
      <c r="C98" s="1"/>
    </row>
    <row r="99" spans="1:3">
      <c r="A99" s="1"/>
      <c r="B99" s="1" t="s">
        <v>157</v>
      </c>
      <c r="C99" s="1"/>
    </row>
    <row r="100" spans="1:3">
      <c r="A100" s="1" t="s">
        <v>13</v>
      </c>
      <c r="B100" s="1" t="s">
        <v>154</v>
      </c>
      <c r="C100" s="1">
        <v>220</v>
      </c>
    </row>
    <row r="101" spans="1:3">
      <c r="A101" s="1"/>
      <c r="B101" s="1" t="s">
        <v>155</v>
      </c>
      <c r="C101" s="1">
        <v>354.75</v>
      </c>
    </row>
    <row r="102" spans="1:3">
      <c r="A102" s="1"/>
      <c r="B102" s="1" t="s">
        <v>156</v>
      </c>
      <c r="C102" s="1">
        <v>6531.65</v>
      </c>
    </row>
    <row r="103" spans="1:3">
      <c r="A103" s="1"/>
      <c r="B103" s="1" t="s">
        <v>157</v>
      </c>
      <c r="C103" s="1">
        <v>10395.3</v>
      </c>
    </row>
    <row r="104" spans="1:3">
      <c r="A104" s="1"/>
      <c r="B104" s="1" t="s">
        <v>150</v>
      </c>
      <c r="C104" s="1">
        <v>18499.83</v>
      </c>
    </row>
    <row r="105" spans="1:3">
      <c r="A105" s="1"/>
      <c r="B105" s="1" t="s">
        <v>160</v>
      </c>
      <c r="C105" s="1">
        <v>222114.63</v>
      </c>
    </row>
    <row r="106" spans="1:3">
      <c r="A106" s="1"/>
      <c r="B106" s="1" t="s">
        <v>161</v>
      </c>
      <c r="C106" s="1"/>
    </row>
    <row r="107" spans="1:3">
      <c r="A107" s="1"/>
      <c r="B107" s="1" t="s">
        <v>162</v>
      </c>
      <c r="C107" s="1">
        <v>497</v>
      </c>
    </row>
    <row r="108" spans="1:3">
      <c r="A108" s="1"/>
      <c r="B108" s="1" t="s">
        <v>158</v>
      </c>
      <c r="C108" s="1">
        <v>52936.39</v>
      </c>
    </row>
    <row r="109" spans="1:3">
      <c r="A109" s="1"/>
      <c r="B109" s="1" t="s">
        <v>159</v>
      </c>
      <c r="C109" s="1"/>
    </row>
    <row r="110" spans="1:3">
      <c r="A110" s="1" t="s">
        <v>14</v>
      </c>
      <c r="B110" s="1" t="s">
        <v>154</v>
      </c>
      <c r="C110" s="1">
        <v>1687.52</v>
      </c>
    </row>
    <row r="111" spans="1:3">
      <c r="A111" s="1"/>
      <c r="B111" s="1" t="s">
        <v>155</v>
      </c>
      <c r="C111" s="1">
        <v>5699.08</v>
      </c>
    </row>
    <row r="112" spans="1:3">
      <c r="A112" s="1"/>
      <c r="B112" s="1" t="s">
        <v>156</v>
      </c>
      <c r="C112" s="1">
        <v>68870.49</v>
      </c>
    </row>
    <row r="113" spans="1:3">
      <c r="A113" s="1"/>
      <c r="B113" s="1" t="s">
        <v>157</v>
      </c>
      <c r="C113" s="1">
        <v>2147</v>
      </c>
    </row>
    <row r="114" spans="1:3">
      <c r="A114" s="1"/>
      <c r="B114" s="1" t="s">
        <v>150</v>
      </c>
      <c r="C114" s="1">
        <v>778.95</v>
      </c>
    </row>
    <row r="115" spans="1:3">
      <c r="A115" s="1"/>
      <c r="B115" s="1" t="s">
        <v>159</v>
      </c>
      <c r="C115" s="1"/>
    </row>
    <row r="116" spans="1:3">
      <c r="A116" s="1" t="s">
        <v>15</v>
      </c>
      <c r="B116" s="1" t="s">
        <v>154</v>
      </c>
      <c r="C116" s="1">
        <v>1760</v>
      </c>
    </row>
    <row r="117" spans="1:3">
      <c r="A117" s="1"/>
      <c r="B117" s="1" t="s">
        <v>155</v>
      </c>
      <c r="C117" s="1">
        <v>461.56</v>
      </c>
    </row>
    <row r="118" spans="1:3">
      <c r="A118" s="1"/>
      <c r="B118" s="1" t="s">
        <v>156</v>
      </c>
      <c r="C118" s="1">
        <v>4028.81</v>
      </c>
    </row>
    <row r="119" spans="1:3">
      <c r="A119" s="1"/>
      <c r="B119" s="1" t="s">
        <v>157</v>
      </c>
      <c r="C119" s="1">
        <v>7875.74</v>
      </c>
    </row>
    <row r="120" spans="1:3">
      <c r="A120" s="1"/>
      <c r="B120" s="1" t="s">
        <v>150</v>
      </c>
      <c r="C120" s="1">
        <v>85.55</v>
      </c>
    </row>
    <row r="121" spans="1:3">
      <c r="A121" s="1"/>
      <c r="B121" s="1" t="s">
        <v>161</v>
      </c>
      <c r="C121" s="1"/>
    </row>
    <row r="122" spans="1:3">
      <c r="A122" s="1" t="s">
        <v>16</v>
      </c>
      <c r="B122" s="1" t="s">
        <v>154</v>
      </c>
      <c r="C122" s="1">
        <v>96197.72</v>
      </c>
    </row>
    <row r="123" spans="1:3">
      <c r="A123" s="1"/>
      <c r="B123" s="1" t="s">
        <v>155</v>
      </c>
      <c r="C123" s="1">
        <v>96752.45</v>
      </c>
    </row>
    <row r="124" spans="1:3">
      <c r="A124" s="1"/>
      <c r="B124" s="1" t="s">
        <v>156</v>
      </c>
      <c r="C124" s="1">
        <v>28168.83</v>
      </c>
    </row>
    <row r="125" spans="1:3">
      <c r="A125" s="1"/>
      <c r="B125" s="1" t="s">
        <v>157</v>
      </c>
      <c r="C125" s="1">
        <v>504</v>
      </c>
    </row>
    <row r="126" spans="1:3">
      <c r="A126" s="1"/>
      <c r="B126" s="1" t="s">
        <v>150</v>
      </c>
      <c r="C126" s="1">
        <v>105516.69</v>
      </c>
    </row>
    <row r="127" spans="1:3">
      <c r="A127" s="1"/>
      <c r="B127" s="1" t="s">
        <v>161</v>
      </c>
      <c r="C127" s="1">
        <v>6492</v>
      </c>
    </row>
    <row r="128" spans="1:3">
      <c r="A128" s="1"/>
      <c r="B128" s="1" t="s">
        <v>171</v>
      </c>
      <c r="C128" s="1"/>
    </row>
    <row r="129" spans="1:3">
      <c r="A129" s="1"/>
      <c r="B129" s="1" t="s">
        <v>146</v>
      </c>
      <c r="C129" s="1">
        <v>71822.12</v>
      </c>
    </row>
    <row r="130" spans="1:3">
      <c r="A130" s="1"/>
      <c r="B130" s="1" t="s">
        <v>148</v>
      </c>
      <c r="C130" s="1">
        <v>17428.36</v>
      </c>
    </row>
    <row r="131" spans="1:3">
      <c r="A131" s="1" t="s">
        <v>17</v>
      </c>
      <c r="B131" s="1" t="s">
        <v>154</v>
      </c>
      <c r="C131" s="1">
        <v>57971.47</v>
      </c>
    </row>
    <row r="132" spans="1:3">
      <c r="A132" s="1"/>
      <c r="B132" s="1" t="s">
        <v>155</v>
      </c>
      <c r="C132" s="1">
        <v>2773.66</v>
      </c>
    </row>
    <row r="133" spans="1:3">
      <c r="A133" s="1"/>
      <c r="B133" s="1" t="s">
        <v>156</v>
      </c>
      <c r="C133" s="1">
        <v>8829.11</v>
      </c>
    </row>
    <row r="134" spans="1:3">
      <c r="A134" s="1"/>
      <c r="B134" s="1" t="s">
        <v>168</v>
      </c>
      <c r="C134" s="1">
        <v>61267.46</v>
      </c>
    </row>
    <row r="135" spans="1:3">
      <c r="A135" s="1"/>
      <c r="B135" s="1" t="s">
        <v>157</v>
      </c>
      <c r="C135" s="1">
        <v>7638</v>
      </c>
    </row>
    <row r="136" spans="1:3">
      <c r="A136" s="1"/>
      <c r="B136" s="1" t="s">
        <v>150</v>
      </c>
      <c r="C136" s="1">
        <v>33628.34</v>
      </c>
    </row>
    <row r="137" spans="1:3">
      <c r="A137" s="1"/>
      <c r="B137" s="1" t="s">
        <v>160</v>
      </c>
      <c r="C137" s="1"/>
    </row>
    <row r="138" spans="1:3">
      <c r="A138" s="1"/>
      <c r="B138" s="1" t="s">
        <v>172</v>
      </c>
      <c r="C138" s="1">
        <v>11836.29</v>
      </c>
    </row>
    <row r="139" spans="1:3">
      <c r="A139" s="1"/>
      <c r="B139" s="1" t="s">
        <v>161</v>
      </c>
      <c r="C139" s="4">
        <v>146409.13</v>
      </c>
    </row>
    <row r="140" spans="1:3">
      <c r="A140" s="1"/>
      <c r="B140" s="1" t="s">
        <v>171</v>
      </c>
      <c r="C140" s="1">
        <v>37334.22</v>
      </c>
    </row>
    <row r="141" spans="1:3">
      <c r="A141" s="1"/>
      <c r="B141" s="1" t="s">
        <v>163</v>
      </c>
      <c r="C141" s="1"/>
    </row>
    <row r="142" spans="1:3">
      <c r="A142" s="1"/>
      <c r="B142" s="1" t="s">
        <v>173</v>
      </c>
      <c r="C142" s="4">
        <v>0</v>
      </c>
    </row>
    <row r="143" spans="1:3">
      <c r="A143" s="1"/>
      <c r="B143" s="1" t="s">
        <v>174</v>
      </c>
      <c r="C143" s="1">
        <v>0</v>
      </c>
    </row>
    <row r="144" spans="1:3">
      <c r="A144" s="1"/>
      <c r="B144" s="1" t="s">
        <v>162</v>
      </c>
      <c r="C144" s="1">
        <v>9197.09</v>
      </c>
    </row>
    <row r="145" spans="1:3">
      <c r="A145" s="1"/>
      <c r="B145" s="2" t="s">
        <v>159</v>
      </c>
      <c r="C145" s="1">
        <v>50693.07</v>
      </c>
    </row>
    <row r="146" spans="1:3">
      <c r="A146" s="1"/>
      <c r="B146" s="1" t="s">
        <v>175</v>
      </c>
      <c r="C146" s="4">
        <v>0</v>
      </c>
    </row>
    <row r="147" spans="1:3">
      <c r="A147" s="1"/>
      <c r="B147" s="1" t="s">
        <v>164</v>
      </c>
      <c r="C147" s="1">
        <v>360000</v>
      </c>
    </row>
    <row r="148" spans="1:3">
      <c r="A148" s="1"/>
      <c r="B148" s="1" t="s">
        <v>176</v>
      </c>
      <c r="C148" s="1">
        <v>22613.97</v>
      </c>
    </row>
    <row r="149" spans="1:3">
      <c r="A149" s="1"/>
      <c r="B149" s="1" t="s">
        <v>146</v>
      </c>
      <c r="C149" s="1">
        <v>648.42</v>
      </c>
    </row>
    <row r="150" spans="1:3">
      <c r="A150" s="1"/>
      <c r="B150" s="1" t="s">
        <v>177</v>
      </c>
      <c r="C150" s="1"/>
    </row>
    <row r="151" spans="1:3">
      <c r="A151" s="1" t="s">
        <v>18</v>
      </c>
      <c r="B151" s="1" t="s">
        <v>155</v>
      </c>
      <c r="C151" s="1"/>
    </row>
    <row r="152" spans="1:3">
      <c r="A152" s="1"/>
      <c r="B152" s="1" t="s">
        <v>156</v>
      </c>
      <c r="C152" s="1"/>
    </row>
    <row r="153" spans="1:3">
      <c r="A153" s="1"/>
      <c r="B153" s="1" t="s">
        <v>150</v>
      </c>
      <c r="C153" s="1"/>
    </row>
    <row r="154" spans="1:3">
      <c r="A154" s="1" t="s">
        <v>19</v>
      </c>
      <c r="B154" s="1" t="s">
        <v>154</v>
      </c>
      <c r="C154" s="1">
        <v>116</v>
      </c>
    </row>
    <row r="155" spans="1:3">
      <c r="A155" s="1"/>
      <c r="B155" s="1" t="s">
        <v>155</v>
      </c>
      <c r="C155" s="1">
        <v>1259.47</v>
      </c>
    </row>
    <row r="156" spans="1:3">
      <c r="A156" s="1"/>
      <c r="B156" s="1" t="s">
        <v>156</v>
      </c>
      <c r="C156" s="1">
        <v>26579.75</v>
      </c>
    </row>
    <row r="157" spans="1:3">
      <c r="A157" s="1"/>
      <c r="B157" s="1" t="s">
        <v>157</v>
      </c>
      <c r="C157" s="1"/>
    </row>
    <row r="158" spans="1:3">
      <c r="A158" s="1"/>
      <c r="B158" s="1" t="s">
        <v>150</v>
      </c>
      <c r="C158" s="1">
        <v>380.9</v>
      </c>
    </row>
    <row r="159" spans="1:3">
      <c r="A159" s="1"/>
      <c r="B159" s="1" t="s">
        <v>161</v>
      </c>
      <c r="C159" s="1"/>
    </row>
    <row r="160" spans="1:3">
      <c r="A160" s="1"/>
      <c r="B160" s="1" t="s">
        <v>162</v>
      </c>
      <c r="C160" s="1"/>
    </row>
    <row r="161" spans="1:3">
      <c r="A161" s="1"/>
      <c r="B161" s="1" t="s">
        <v>159</v>
      </c>
      <c r="C161" s="1"/>
    </row>
    <row r="162" spans="1:3">
      <c r="A162" s="1"/>
      <c r="B162" s="1" t="s">
        <v>170</v>
      </c>
      <c r="C162" s="1"/>
    </row>
    <row r="163" spans="1:3">
      <c r="A163" s="1" t="s">
        <v>26</v>
      </c>
      <c r="B163" s="1" t="s">
        <v>150</v>
      </c>
      <c r="C163" s="1"/>
    </row>
    <row r="164" spans="1:3">
      <c r="A164" s="1" t="s">
        <v>20</v>
      </c>
      <c r="B164" s="1" t="s">
        <v>154</v>
      </c>
      <c r="C164" s="1">
        <v>24</v>
      </c>
    </row>
    <row r="165" spans="1:3">
      <c r="A165" s="1"/>
      <c r="B165" s="1" t="s">
        <v>155</v>
      </c>
      <c r="C165" s="1">
        <v>2521.04</v>
      </c>
    </row>
    <row r="166" spans="1:3">
      <c r="A166" s="1"/>
      <c r="B166" s="1" t="s">
        <v>156</v>
      </c>
      <c r="C166" s="1">
        <v>7389.45</v>
      </c>
    </row>
    <row r="167" spans="1:3">
      <c r="A167" s="1"/>
      <c r="B167" s="1" t="s">
        <v>157</v>
      </c>
      <c r="C167" s="1">
        <v>5163.2</v>
      </c>
    </row>
    <row r="168" spans="1:3">
      <c r="A168" s="1"/>
      <c r="B168" s="1" t="s">
        <v>150</v>
      </c>
      <c r="C168" s="1">
        <v>336.15</v>
      </c>
    </row>
    <row r="169" spans="1:3">
      <c r="A169" s="1"/>
      <c r="B169" s="1" t="s">
        <v>161</v>
      </c>
      <c r="C169" s="1"/>
    </row>
    <row r="170" spans="1:3">
      <c r="A170" s="1"/>
      <c r="B170" s="1" t="s">
        <v>162</v>
      </c>
      <c r="C170" s="1"/>
    </row>
    <row r="171" spans="1:3">
      <c r="A171" s="1"/>
      <c r="B171" s="1" t="s">
        <v>169</v>
      </c>
      <c r="C171" s="1"/>
    </row>
    <row r="172" spans="1:3">
      <c r="A172" s="1"/>
      <c r="B172" s="1" t="s">
        <v>159</v>
      </c>
      <c r="C172" s="1"/>
    </row>
    <row r="173" spans="1:3">
      <c r="A173" s="1" t="s">
        <v>27</v>
      </c>
      <c r="B173" s="1" t="s">
        <v>154</v>
      </c>
      <c r="C173" s="1">
        <v>12866.55</v>
      </c>
    </row>
    <row r="174" spans="1:3">
      <c r="A174" s="1"/>
      <c r="B174" s="1" t="s">
        <v>155</v>
      </c>
      <c r="C174" s="1">
        <v>737.16</v>
      </c>
    </row>
    <row r="175" spans="1:3">
      <c r="A175" s="1"/>
      <c r="B175" s="1" t="s">
        <v>156</v>
      </c>
      <c r="C175" s="1">
        <v>62042.73</v>
      </c>
    </row>
    <row r="176" spans="1:3">
      <c r="A176" s="1"/>
      <c r="B176" s="1" t="s">
        <v>168</v>
      </c>
      <c r="C176" s="1">
        <v>3000</v>
      </c>
    </row>
    <row r="177" spans="1:3">
      <c r="A177" s="1"/>
      <c r="B177" s="1" t="s">
        <v>157</v>
      </c>
      <c r="C177" s="1">
        <v>55286.28</v>
      </c>
    </row>
    <row r="178" spans="1:3">
      <c r="A178" s="1"/>
      <c r="B178" s="1" t="s">
        <v>150</v>
      </c>
      <c r="C178" s="1">
        <v>26977.93</v>
      </c>
    </row>
    <row r="179" spans="1:3">
      <c r="A179" s="1"/>
      <c r="B179" s="1" t="s">
        <v>161</v>
      </c>
      <c r="C179" s="1">
        <v>6329.1</v>
      </c>
    </row>
    <row r="180" spans="1:3">
      <c r="A180" s="1"/>
      <c r="B180" s="1" t="s">
        <v>176</v>
      </c>
      <c r="C180" s="1">
        <v>585</v>
      </c>
    </row>
    <row r="181" spans="1:3">
      <c r="A181" s="1" t="s">
        <v>28</v>
      </c>
      <c r="B181" s="1"/>
      <c r="C181" s="1">
        <f>SUM(C2:C180)</f>
        <v>2703041.99</v>
      </c>
    </row>
    <row r="185" spans="3:3">
      <c r="C185">
        <v>2703041.99</v>
      </c>
    </row>
    <row r="187" spans="3:3">
      <c r="C187">
        <f>C185-C181</f>
        <v>0</v>
      </c>
    </row>
  </sheetData>
  <autoFilter ref="A1:C18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7"/>
  <sheetViews>
    <sheetView topLeftCell="A428" workbookViewId="0">
      <selection activeCell="H507" sqref="H507"/>
    </sheetView>
  </sheetViews>
  <sheetFormatPr defaultColWidth="9" defaultRowHeight="14.25"/>
  <cols>
    <col min="2" max="2" width="23.5833333333333" customWidth="1"/>
    <col min="3" max="3" width="37.25" customWidth="1"/>
    <col min="4" max="4" width="24.75" customWidth="1"/>
    <col min="5" max="5" width="29.4166666666667" customWidth="1"/>
    <col min="7" max="7" width="10.5"/>
    <col min="8" max="8" width="13.8333333333333" customWidth="1"/>
    <col min="10" max="10" width="10.5"/>
    <col min="13" max="13" width="10.5"/>
  </cols>
  <sheetData>
    <row r="1" spans="1:13">
      <c r="A1" t="s">
        <v>178</v>
      </c>
      <c r="B1" t="s">
        <v>0</v>
      </c>
      <c r="C1" t="s">
        <v>1</v>
      </c>
      <c r="D1" s="20" t="s">
        <v>152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180</v>
      </c>
      <c r="M1" t="s">
        <v>186</v>
      </c>
    </row>
    <row r="2" spans="2:13">
      <c r="B2" t="s">
        <v>29</v>
      </c>
      <c r="C2" t="s">
        <v>187</v>
      </c>
      <c r="D2" t="s">
        <v>27</v>
      </c>
      <c r="E2" t="s">
        <v>188</v>
      </c>
      <c r="F2" t="s">
        <v>189</v>
      </c>
      <c r="G2">
        <v>488</v>
      </c>
      <c r="H2" s="13">
        <v>3383</v>
      </c>
      <c r="J2" s="13">
        <v>3871</v>
      </c>
      <c r="L2" t="s">
        <v>189</v>
      </c>
      <c r="M2" s="13">
        <v>3871</v>
      </c>
    </row>
    <row r="3" spans="2:13">
      <c r="B3" t="s">
        <v>29</v>
      </c>
      <c r="C3" t="s">
        <v>187</v>
      </c>
      <c r="D3" t="s">
        <v>14</v>
      </c>
      <c r="E3" t="s">
        <v>190</v>
      </c>
      <c r="F3" t="s">
        <v>189</v>
      </c>
      <c r="G3" s="13">
        <v>35976.44</v>
      </c>
      <c r="H3" s="13">
        <v>1272.5</v>
      </c>
      <c r="J3" s="13">
        <v>37248.94</v>
      </c>
      <c r="L3" t="s">
        <v>189</v>
      </c>
      <c r="M3" s="13">
        <v>37248.94</v>
      </c>
    </row>
    <row r="4" spans="2:13">
      <c r="B4" t="s">
        <v>29</v>
      </c>
      <c r="C4" t="s">
        <v>187</v>
      </c>
      <c r="D4" t="s">
        <v>6</v>
      </c>
      <c r="E4" t="s">
        <v>191</v>
      </c>
      <c r="F4" t="s">
        <v>189</v>
      </c>
      <c r="G4" s="13">
        <v>5165.59</v>
      </c>
      <c r="J4" s="13">
        <v>5165.59</v>
      </c>
      <c r="L4" t="s">
        <v>189</v>
      </c>
      <c r="M4" s="13">
        <v>5165.59</v>
      </c>
    </row>
    <row r="5" spans="2:13">
      <c r="B5" t="s">
        <v>29</v>
      </c>
      <c r="C5" t="s">
        <v>187</v>
      </c>
      <c r="D5" t="s">
        <v>12</v>
      </c>
      <c r="E5" t="s">
        <v>192</v>
      </c>
      <c r="F5" t="s">
        <v>189</v>
      </c>
      <c r="G5" s="13">
        <v>1456.17</v>
      </c>
      <c r="H5">
        <v>526</v>
      </c>
      <c r="J5" s="13">
        <v>1982.17</v>
      </c>
      <c r="L5" t="s">
        <v>189</v>
      </c>
      <c r="M5" s="13">
        <v>1982.17</v>
      </c>
    </row>
    <row r="6" spans="2:13">
      <c r="B6" t="s">
        <v>29</v>
      </c>
      <c r="C6" t="s">
        <v>187</v>
      </c>
      <c r="D6" t="s">
        <v>3</v>
      </c>
      <c r="E6" t="s">
        <v>193</v>
      </c>
      <c r="F6" t="s">
        <v>189</v>
      </c>
      <c r="G6" s="13">
        <v>60815.64</v>
      </c>
      <c r="J6" s="13">
        <v>60815.64</v>
      </c>
      <c r="L6" t="s">
        <v>189</v>
      </c>
      <c r="M6" s="13">
        <v>60815.64</v>
      </c>
    </row>
    <row r="7" spans="2:13">
      <c r="B7" t="s">
        <v>29</v>
      </c>
      <c r="C7" t="s">
        <v>187</v>
      </c>
      <c r="D7" t="s">
        <v>13</v>
      </c>
      <c r="E7" t="s">
        <v>194</v>
      </c>
      <c r="F7" t="s">
        <v>189</v>
      </c>
      <c r="G7" s="13">
        <v>8102.39</v>
      </c>
      <c r="J7" s="13">
        <v>8102.39</v>
      </c>
      <c r="L7" t="s">
        <v>189</v>
      </c>
      <c r="M7" s="13">
        <v>8102.39</v>
      </c>
    </row>
    <row r="8" spans="2:13">
      <c r="B8" t="s">
        <v>29</v>
      </c>
      <c r="C8" t="s">
        <v>187</v>
      </c>
      <c r="D8" t="s">
        <v>17</v>
      </c>
      <c r="E8" t="s">
        <v>195</v>
      </c>
      <c r="F8" t="s">
        <v>189</v>
      </c>
      <c r="G8" s="13">
        <v>8667.58</v>
      </c>
      <c r="J8" s="13">
        <v>8667.58</v>
      </c>
      <c r="L8" t="s">
        <v>189</v>
      </c>
      <c r="M8" s="13">
        <v>8667.58</v>
      </c>
    </row>
    <row r="9" spans="2:13">
      <c r="B9" t="s">
        <v>29</v>
      </c>
      <c r="C9" t="s">
        <v>187</v>
      </c>
      <c r="D9" t="s">
        <v>7</v>
      </c>
      <c r="E9" t="s">
        <v>196</v>
      </c>
      <c r="F9" t="s">
        <v>189</v>
      </c>
      <c r="G9" s="13">
        <v>22367.5</v>
      </c>
      <c r="J9" s="13">
        <v>22367.5</v>
      </c>
      <c r="L9" t="s">
        <v>189</v>
      </c>
      <c r="M9" s="13">
        <v>22367.5</v>
      </c>
    </row>
    <row r="10" spans="2:13">
      <c r="B10" t="s">
        <v>29</v>
      </c>
      <c r="C10" t="s">
        <v>187</v>
      </c>
      <c r="D10" t="s">
        <v>16</v>
      </c>
      <c r="E10" t="s">
        <v>197</v>
      </c>
      <c r="F10" t="s">
        <v>189</v>
      </c>
      <c r="G10" s="13">
        <v>2332.8</v>
      </c>
      <c r="H10" s="13">
        <v>1556</v>
      </c>
      <c r="J10" s="13">
        <v>3888.8</v>
      </c>
      <c r="L10" t="s">
        <v>189</v>
      </c>
      <c r="M10" s="13">
        <v>3888.8</v>
      </c>
    </row>
    <row r="11" spans="2:13">
      <c r="B11" t="s">
        <v>29</v>
      </c>
      <c r="C11" t="s">
        <v>187</v>
      </c>
      <c r="D11" t="s">
        <v>2</v>
      </c>
      <c r="E11" t="s">
        <v>198</v>
      </c>
      <c r="F11" t="s">
        <v>189</v>
      </c>
      <c r="G11" s="13">
        <v>1000</v>
      </c>
      <c r="J11" s="13">
        <v>1000</v>
      </c>
      <c r="L11" t="s">
        <v>189</v>
      </c>
      <c r="M11" s="13">
        <v>1000</v>
      </c>
    </row>
    <row r="12" spans="2:13">
      <c r="B12" t="s">
        <v>29</v>
      </c>
      <c r="C12" t="s">
        <v>187</v>
      </c>
      <c r="D12" t="s">
        <v>19</v>
      </c>
      <c r="E12" t="s">
        <v>199</v>
      </c>
      <c r="F12" t="s">
        <v>189</v>
      </c>
      <c r="G12" s="13">
        <v>1892</v>
      </c>
      <c r="J12" s="13">
        <v>1892</v>
      </c>
      <c r="L12" t="s">
        <v>189</v>
      </c>
      <c r="M12" s="13">
        <v>1892</v>
      </c>
    </row>
    <row r="13" spans="2:13">
      <c r="B13" t="s">
        <v>29</v>
      </c>
      <c r="C13" t="s">
        <v>187</v>
      </c>
      <c r="D13" t="s">
        <v>20</v>
      </c>
      <c r="E13" t="s">
        <v>200</v>
      </c>
      <c r="F13" t="s">
        <v>201</v>
      </c>
      <c r="G13" s="13">
        <v>7200</v>
      </c>
      <c r="J13" s="13">
        <v>-7200</v>
      </c>
      <c r="L13" t="s">
        <v>201</v>
      </c>
      <c r="M13" s="13">
        <v>7200</v>
      </c>
    </row>
    <row r="14" spans="2:13">
      <c r="B14" t="s">
        <v>29</v>
      </c>
      <c r="C14" t="s">
        <v>187</v>
      </c>
      <c r="D14" t="s">
        <v>8</v>
      </c>
      <c r="E14" t="s">
        <v>202</v>
      </c>
      <c r="F14" t="s">
        <v>189</v>
      </c>
      <c r="G14">
        <v>488</v>
      </c>
      <c r="J14">
        <v>488</v>
      </c>
      <c r="L14" t="s">
        <v>189</v>
      </c>
      <c r="M14">
        <v>488</v>
      </c>
    </row>
    <row r="15" spans="2:13">
      <c r="B15" t="s">
        <v>29</v>
      </c>
      <c r="C15" t="s">
        <v>187</v>
      </c>
      <c r="D15" t="s">
        <v>15</v>
      </c>
      <c r="E15" t="s">
        <v>203</v>
      </c>
      <c r="F15" t="s">
        <v>189</v>
      </c>
      <c r="G15" s="13">
        <v>1684</v>
      </c>
      <c r="H15" s="13">
        <v>1760</v>
      </c>
      <c r="J15" s="13">
        <v>3444</v>
      </c>
      <c r="L15" t="s">
        <v>189</v>
      </c>
      <c r="M15" s="13">
        <v>3444</v>
      </c>
    </row>
    <row r="16" spans="2:13">
      <c r="B16" t="s">
        <v>29</v>
      </c>
      <c r="C16" t="s">
        <v>187</v>
      </c>
      <c r="D16" t="s">
        <v>10</v>
      </c>
      <c r="E16" t="s">
        <v>204</v>
      </c>
      <c r="F16" t="s">
        <v>189</v>
      </c>
      <c r="G16" s="13">
        <v>7363.51</v>
      </c>
      <c r="J16" s="13">
        <v>7363.51</v>
      </c>
      <c r="L16" t="s">
        <v>189</v>
      </c>
      <c r="M16" s="13">
        <v>7363.51</v>
      </c>
    </row>
    <row r="17" spans="2:13">
      <c r="B17" t="s">
        <v>29</v>
      </c>
      <c r="C17" t="s">
        <v>187</v>
      </c>
      <c r="D17" t="s">
        <v>21</v>
      </c>
      <c r="E17" t="s">
        <v>205</v>
      </c>
      <c r="F17" t="s">
        <v>189</v>
      </c>
      <c r="G17" s="13">
        <v>2075</v>
      </c>
      <c r="J17" s="13">
        <v>2075</v>
      </c>
      <c r="L17" t="s">
        <v>189</v>
      </c>
      <c r="M17" s="13">
        <v>2075</v>
      </c>
    </row>
    <row r="18" spans="2:13">
      <c r="B18" t="s">
        <v>29</v>
      </c>
      <c r="C18" t="s">
        <v>187</v>
      </c>
      <c r="D18" t="s">
        <v>4</v>
      </c>
      <c r="E18" t="s">
        <v>206</v>
      </c>
      <c r="F18" t="s">
        <v>201</v>
      </c>
      <c r="G18">
        <v>63</v>
      </c>
      <c r="J18">
        <v>-63</v>
      </c>
      <c r="L18" t="s">
        <v>201</v>
      </c>
      <c r="M18">
        <v>63</v>
      </c>
    </row>
    <row r="19" spans="2:13">
      <c r="B19" t="s">
        <v>29</v>
      </c>
      <c r="C19" t="s">
        <v>187</v>
      </c>
      <c r="D19" t="s">
        <v>4</v>
      </c>
      <c r="E19" t="s">
        <v>207</v>
      </c>
      <c r="F19" t="s">
        <v>189</v>
      </c>
      <c r="G19" s="13">
        <v>1968</v>
      </c>
      <c r="J19" s="13">
        <v>1968</v>
      </c>
      <c r="L19" t="s">
        <v>189</v>
      </c>
      <c r="M19" s="13">
        <v>1968</v>
      </c>
    </row>
    <row r="20" spans="2:13">
      <c r="B20" t="s">
        <v>29</v>
      </c>
      <c r="C20" t="s">
        <v>187</v>
      </c>
      <c r="D20" t="s">
        <v>4</v>
      </c>
      <c r="E20" t="s">
        <v>208</v>
      </c>
      <c r="F20" t="s">
        <v>189</v>
      </c>
      <c r="G20" s="13">
        <v>2200</v>
      </c>
      <c r="J20" s="13">
        <v>2200</v>
      </c>
      <c r="L20" t="s">
        <v>189</v>
      </c>
      <c r="M20" s="13">
        <v>2200</v>
      </c>
    </row>
    <row r="21" spans="2:13">
      <c r="B21" t="s">
        <v>29</v>
      </c>
      <c r="C21" t="s">
        <v>187</v>
      </c>
      <c r="D21" t="s">
        <v>9</v>
      </c>
      <c r="E21" t="s">
        <v>209</v>
      </c>
      <c r="F21" t="s">
        <v>189</v>
      </c>
      <c r="G21" s="13">
        <v>3698</v>
      </c>
      <c r="J21" s="13">
        <v>3698</v>
      </c>
      <c r="L21" t="s">
        <v>189</v>
      </c>
      <c r="M21" s="13">
        <v>3698</v>
      </c>
    </row>
    <row r="22" spans="2:13">
      <c r="B22" t="s">
        <v>29</v>
      </c>
      <c r="C22" t="s">
        <v>187</v>
      </c>
      <c r="D22" t="s">
        <v>11</v>
      </c>
      <c r="E22" t="s">
        <v>210</v>
      </c>
      <c r="F22" t="s">
        <v>201</v>
      </c>
      <c r="G22" s="13">
        <v>1000</v>
      </c>
      <c r="J22" s="13">
        <v>-1000</v>
      </c>
      <c r="L22" t="s">
        <v>201</v>
      </c>
      <c r="M22" s="13">
        <v>1000</v>
      </c>
    </row>
    <row r="23" spans="2:13">
      <c r="B23" t="s">
        <v>29</v>
      </c>
      <c r="C23" t="s">
        <v>187</v>
      </c>
      <c r="D23" t="s">
        <v>5</v>
      </c>
      <c r="E23" t="s">
        <v>211</v>
      </c>
      <c r="F23" t="s">
        <v>201</v>
      </c>
      <c r="G23">
        <v>46</v>
      </c>
      <c r="J23">
        <v>-46</v>
      </c>
      <c r="L23" t="s">
        <v>201</v>
      </c>
      <c r="M23">
        <v>46</v>
      </c>
    </row>
    <row r="24" spans="2:13">
      <c r="B24" t="s">
        <v>29</v>
      </c>
      <c r="C24" t="s">
        <v>187</v>
      </c>
      <c r="D24" t="s">
        <v>22</v>
      </c>
      <c r="E24" t="s">
        <v>212</v>
      </c>
      <c r="F24" t="s">
        <v>189</v>
      </c>
      <c r="G24">
        <v>772.5</v>
      </c>
      <c r="J24">
        <v>772.5</v>
      </c>
      <c r="L24" t="s">
        <v>189</v>
      </c>
      <c r="M24">
        <v>772.5</v>
      </c>
    </row>
    <row r="25" spans="2:13">
      <c r="B25" t="s">
        <v>29</v>
      </c>
      <c r="C25" t="s">
        <v>213</v>
      </c>
      <c r="D25" t="s">
        <v>14</v>
      </c>
      <c r="E25" t="s">
        <v>190</v>
      </c>
      <c r="F25" t="s">
        <v>189</v>
      </c>
      <c r="G25" s="13">
        <v>2944.17</v>
      </c>
      <c r="J25" s="13">
        <v>2944.17</v>
      </c>
      <c r="L25" t="s">
        <v>189</v>
      </c>
      <c r="M25" s="13">
        <v>2944.17</v>
      </c>
    </row>
    <row r="26" spans="2:13">
      <c r="B26" t="s">
        <v>29</v>
      </c>
      <c r="C26" t="s">
        <v>213</v>
      </c>
      <c r="D26" t="s">
        <v>3</v>
      </c>
      <c r="E26" t="s">
        <v>193</v>
      </c>
      <c r="F26" t="s">
        <v>214</v>
      </c>
      <c r="H26">
        <v>318</v>
      </c>
      <c r="J26">
        <v>318</v>
      </c>
      <c r="L26" t="s">
        <v>189</v>
      </c>
      <c r="M26">
        <v>318</v>
      </c>
    </row>
    <row r="27" spans="2:13">
      <c r="B27" t="s">
        <v>29</v>
      </c>
      <c r="C27" t="s">
        <v>213</v>
      </c>
      <c r="D27" t="s">
        <v>7</v>
      </c>
      <c r="E27" t="s">
        <v>196</v>
      </c>
      <c r="F27" t="s">
        <v>189</v>
      </c>
      <c r="G27" s="13">
        <v>1640</v>
      </c>
      <c r="J27" s="13">
        <v>1640</v>
      </c>
      <c r="L27" t="s">
        <v>189</v>
      </c>
      <c r="M27" s="13">
        <v>1640</v>
      </c>
    </row>
    <row r="28" spans="2:13">
      <c r="B28" t="s">
        <v>29</v>
      </c>
      <c r="C28" t="s">
        <v>213</v>
      </c>
      <c r="D28" t="s">
        <v>8</v>
      </c>
      <c r="E28" t="s">
        <v>202</v>
      </c>
      <c r="F28" t="s">
        <v>189</v>
      </c>
      <c r="G28" s="13">
        <v>11400</v>
      </c>
      <c r="J28" s="13">
        <v>11400</v>
      </c>
      <c r="L28" t="s">
        <v>189</v>
      </c>
      <c r="M28" s="13">
        <v>11400</v>
      </c>
    </row>
    <row r="29" spans="2:13">
      <c r="B29" t="s">
        <v>29</v>
      </c>
      <c r="C29" t="s">
        <v>213</v>
      </c>
      <c r="D29" t="s">
        <v>8</v>
      </c>
      <c r="E29" t="s">
        <v>215</v>
      </c>
      <c r="F29" t="s">
        <v>189</v>
      </c>
      <c r="G29" s="13">
        <v>2029</v>
      </c>
      <c r="J29" s="13">
        <v>2029</v>
      </c>
      <c r="L29" t="s">
        <v>189</v>
      </c>
      <c r="M29" s="13">
        <v>2029</v>
      </c>
    </row>
    <row r="30" spans="2:13">
      <c r="B30" t="s">
        <v>29</v>
      </c>
      <c r="C30" t="s">
        <v>213</v>
      </c>
      <c r="D30" t="s">
        <v>15</v>
      </c>
      <c r="E30" t="s">
        <v>203</v>
      </c>
      <c r="F30" t="s">
        <v>189</v>
      </c>
      <c r="G30">
        <v>993</v>
      </c>
      <c r="J30">
        <v>993</v>
      </c>
      <c r="L30" t="s">
        <v>189</v>
      </c>
      <c r="M30">
        <v>993</v>
      </c>
    </row>
    <row r="31" spans="2:13">
      <c r="B31" t="s">
        <v>29</v>
      </c>
      <c r="C31" t="s">
        <v>213</v>
      </c>
      <c r="D31" t="s">
        <v>10</v>
      </c>
      <c r="E31" t="s">
        <v>204</v>
      </c>
      <c r="F31" t="s">
        <v>189</v>
      </c>
      <c r="G31">
        <v>484</v>
      </c>
      <c r="J31">
        <v>484</v>
      </c>
      <c r="L31" t="s">
        <v>189</v>
      </c>
      <c r="M31">
        <v>484</v>
      </c>
    </row>
    <row r="32" spans="2:13">
      <c r="B32" t="s">
        <v>29</v>
      </c>
      <c r="C32" t="s">
        <v>213</v>
      </c>
      <c r="D32" t="s">
        <v>5</v>
      </c>
      <c r="E32" t="s">
        <v>211</v>
      </c>
      <c r="F32" t="s">
        <v>189</v>
      </c>
      <c r="G32">
        <v>839</v>
      </c>
      <c r="J32">
        <v>839</v>
      </c>
      <c r="L32" t="s">
        <v>189</v>
      </c>
      <c r="M32">
        <v>839</v>
      </c>
    </row>
    <row r="33" spans="2:13">
      <c r="B33" t="s">
        <v>29</v>
      </c>
      <c r="C33" t="s">
        <v>213</v>
      </c>
      <c r="D33" t="s">
        <v>23</v>
      </c>
      <c r="E33" t="s">
        <v>216</v>
      </c>
      <c r="F33" t="s">
        <v>214</v>
      </c>
      <c r="H33" s="13">
        <v>5582</v>
      </c>
      <c r="J33" s="13">
        <v>5582</v>
      </c>
      <c r="L33" t="s">
        <v>189</v>
      </c>
      <c r="M33" s="13">
        <v>5582</v>
      </c>
    </row>
    <row r="34" spans="2:13">
      <c r="B34" t="s">
        <v>29</v>
      </c>
      <c r="C34" t="s">
        <v>217</v>
      </c>
      <c r="D34" t="s">
        <v>27</v>
      </c>
      <c r="E34" t="s">
        <v>188</v>
      </c>
      <c r="F34" t="s">
        <v>189</v>
      </c>
      <c r="G34">
        <v>718</v>
      </c>
      <c r="J34">
        <v>718</v>
      </c>
      <c r="L34" t="s">
        <v>189</v>
      </c>
      <c r="M34">
        <v>718</v>
      </c>
    </row>
    <row r="35" spans="2:13">
      <c r="B35" t="s">
        <v>29</v>
      </c>
      <c r="C35" t="s">
        <v>217</v>
      </c>
      <c r="D35" t="s">
        <v>14</v>
      </c>
      <c r="E35" t="s">
        <v>190</v>
      </c>
      <c r="F35" t="s">
        <v>189</v>
      </c>
      <c r="G35" s="13">
        <v>10397.63</v>
      </c>
      <c r="J35" s="13">
        <v>10397.63</v>
      </c>
      <c r="L35" t="s">
        <v>189</v>
      </c>
      <c r="M35" s="13">
        <v>10397.63</v>
      </c>
    </row>
    <row r="36" spans="2:13">
      <c r="B36" t="s">
        <v>29</v>
      </c>
      <c r="C36" t="s">
        <v>217</v>
      </c>
      <c r="D36" t="s">
        <v>6</v>
      </c>
      <c r="E36" t="s">
        <v>191</v>
      </c>
      <c r="F36" t="s">
        <v>189</v>
      </c>
      <c r="G36" s="13">
        <v>4039.1</v>
      </c>
      <c r="J36" s="13">
        <v>4039.1</v>
      </c>
      <c r="L36" t="s">
        <v>189</v>
      </c>
      <c r="M36" s="13">
        <v>4039.1</v>
      </c>
    </row>
    <row r="37" spans="2:13">
      <c r="B37" t="s">
        <v>29</v>
      </c>
      <c r="C37" t="s">
        <v>217</v>
      </c>
      <c r="D37" t="s">
        <v>3</v>
      </c>
      <c r="E37" t="s">
        <v>193</v>
      </c>
      <c r="F37" t="s">
        <v>189</v>
      </c>
      <c r="G37" s="13">
        <v>28813.75</v>
      </c>
      <c r="H37" s="13">
        <v>5383.19</v>
      </c>
      <c r="J37" s="13">
        <v>34196.94</v>
      </c>
      <c r="L37" t="s">
        <v>189</v>
      </c>
      <c r="M37" s="13">
        <v>34196.94</v>
      </c>
    </row>
    <row r="38" spans="2:13">
      <c r="B38" t="s">
        <v>29</v>
      </c>
      <c r="C38" t="s">
        <v>217</v>
      </c>
      <c r="D38" t="s">
        <v>13</v>
      </c>
      <c r="E38" t="s">
        <v>194</v>
      </c>
      <c r="F38" t="s">
        <v>189</v>
      </c>
      <c r="G38">
        <v>985.39</v>
      </c>
      <c r="J38">
        <v>985.39</v>
      </c>
      <c r="L38" t="s">
        <v>189</v>
      </c>
      <c r="M38">
        <v>985.39</v>
      </c>
    </row>
    <row r="39" spans="2:13">
      <c r="B39" t="s">
        <v>29</v>
      </c>
      <c r="C39" t="s">
        <v>217</v>
      </c>
      <c r="D39" t="s">
        <v>17</v>
      </c>
      <c r="E39" t="s">
        <v>195</v>
      </c>
      <c r="F39" t="s">
        <v>189</v>
      </c>
      <c r="G39" s="13">
        <v>11054.9</v>
      </c>
      <c r="H39">
        <v>995</v>
      </c>
      <c r="J39" s="13">
        <v>12049.9</v>
      </c>
      <c r="L39" t="s">
        <v>189</v>
      </c>
      <c r="M39" s="13">
        <v>12049.9</v>
      </c>
    </row>
    <row r="40" spans="2:13">
      <c r="B40" t="s">
        <v>29</v>
      </c>
      <c r="C40" t="s">
        <v>217</v>
      </c>
      <c r="D40" t="s">
        <v>7</v>
      </c>
      <c r="E40" t="s">
        <v>196</v>
      </c>
      <c r="F40" t="s">
        <v>189</v>
      </c>
      <c r="G40">
        <v>120</v>
      </c>
      <c r="J40">
        <v>120</v>
      </c>
      <c r="L40" t="s">
        <v>189</v>
      </c>
      <c r="M40">
        <v>120</v>
      </c>
    </row>
    <row r="41" spans="2:13">
      <c r="B41" t="s">
        <v>29</v>
      </c>
      <c r="C41" t="s">
        <v>217</v>
      </c>
      <c r="D41" t="s">
        <v>16</v>
      </c>
      <c r="E41" t="s">
        <v>197</v>
      </c>
      <c r="F41" t="s">
        <v>189</v>
      </c>
      <c r="G41" s="13">
        <v>1294</v>
      </c>
      <c r="J41" s="13">
        <v>1294</v>
      </c>
      <c r="L41" t="s">
        <v>189</v>
      </c>
      <c r="M41" s="13">
        <v>1294</v>
      </c>
    </row>
    <row r="42" spans="2:13">
      <c r="B42" t="s">
        <v>29</v>
      </c>
      <c r="C42" t="s">
        <v>217</v>
      </c>
      <c r="D42" t="s">
        <v>19</v>
      </c>
      <c r="E42" t="s">
        <v>199</v>
      </c>
      <c r="F42" t="s">
        <v>189</v>
      </c>
      <c r="G42" s="13">
        <v>1410.8</v>
      </c>
      <c r="J42" s="13">
        <v>1410.8</v>
      </c>
      <c r="L42" t="s">
        <v>189</v>
      </c>
      <c r="M42" s="13">
        <v>1410.8</v>
      </c>
    </row>
    <row r="43" spans="2:13">
      <c r="B43" t="s">
        <v>29</v>
      </c>
      <c r="C43" t="s">
        <v>217</v>
      </c>
      <c r="D43" t="s">
        <v>21</v>
      </c>
      <c r="E43" t="s">
        <v>205</v>
      </c>
      <c r="F43" t="s">
        <v>189</v>
      </c>
      <c r="G43">
        <v>546.6</v>
      </c>
      <c r="J43">
        <v>546.6</v>
      </c>
      <c r="L43" t="s">
        <v>189</v>
      </c>
      <c r="M43">
        <v>546.6</v>
      </c>
    </row>
    <row r="44" spans="2:13">
      <c r="B44" t="s">
        <v>29</v>
      </c>
      <c r="C44" t="s">
        <v>217</v>
      </c>
      <c r="D44" t="s">
        <v>22</v>
      </c>
      <c r="E44" t="s">
        <v>212</v>
      </c>
      <c r="F44" t="s">
        <v>214</v>
      </c>
      <c r="H44">
        <v>513.7</v>
      </c>
      <c r="J44">
        <v>513.7</v>
      </c>
      <c r="L44" t="s">
        <v>189</v>
      </c>
      <c r="M44">
        <v>513.7</v>
      </c>
    </row>
    <row r="45" spans="2:13">
      <c r="B45" t="s">
        <v>29</v>
      </c>
      <c r="C45" t="s">
        <v>218</v>
      </c>
      <c r="D45" t="s">
        <v>27</v>
      </c>
      <c r="E45" t="s">
        <v>188</v>
      </c>
      <c r="F45" t="s">
        <v>189</v>
      </c>
      <c r="G45">
        <v>784.65</v>
      </c>
      <c r="J45">
        <v>784.65</v>
      </c>
      <c r="L45" t="s">
        <v>189</v>
      </c>
      <c r="M45">
        <v>784.65</v>
      </c>
    </row>
    <row r="46" spans="2:13">
      <c r="B46" t="s">
        <v>29</v>
      </c>
      <c r="C46" t="s">
        <v>218</v>
      </c>
      <c r="D46" t="s">
        <v>14</v>
      </c>
      <c r="E46" t="s">
        <v>190</v>
      </c>
      <c r="F46" t="s">
        <v>189</v>
      </c>
      <c r="G46" s="13">
        <v>10048.67</v>
      </c>
      <c r="J46" s="13">
        <v>10048.67</v>
      </c>
      <c r="L46" t="s">
        <v>189</v>
      </c>
      <c r="M46" s="13">
        <v>10048.67</v>
      </c>
    </row>
    <row r="47" spans="2:13">
      <c r="B47" t="s">
        <v>29</v>
      </c>
      <c r="C47" t="s">
        <v>218</v>
      </c>
      <c r="D47" t="s">
        <v>6</v>
      </c>
      <c r="E47" t="s">
        <v>191</v>
      </c>
      <c r="F47" t="s">
        <v>189</v>
      </c>
      <c r="G47" s="13">
        <v>4822.14</v>
      </c>
      <c r="J47" s="13">
        <v>4822.14</v>
      </c>
      <c r="L47" t="s">
        <v>189</v>
      </c>
      <c r="M47" s="13">
        <v>4822.14</v>
      </c>
    </row>
    <row r="48" spans="2:13">
      <c r="B48" t="s">
        <v>29</v>
      </c>
      <c r="C48" t="s">
        <v>218</v>
      </c>
      <c r="D48" t="s">
        <v>12</v>
      </c>
      <c r="E48" t="s">
        <v>192</v>
      </c>
      <c r="F48" t="s">
        <v>189</v>
      </c>
      <c r="G48" s="13">
        <v>1486.01</v>
      </c>
      <c r="J48" s="13">
        <v>1486.01</v>
      </c>
      <c r="L48" t="s">
        <v>189</v>
      </c>
      <c r="M48" s="13">
        <v>1486.01</v>
      </c>
    </row>
    <row r="49" spans="2:13">
      <c r="B49" t="s">
        <v>29</v>
      </c>
      <c r="C49" t="s">
        <v>218</v>
      </c>
      <c r="D49" t="s">
        <v>3</v>
      </c>
      <c r="E49" t="s">
        <v>193</v>
      </c>
      <c r="F49" t="s">
        <v>189</v>
      </c>
      <c r="G49" s="13">
        <v>13678.15</v>
      </c>
      <c r="J49" s="13">
        <v>13678.15</v>
      </c>
      <c r="L49" t="s">
        <v>189</v>
      </c>
      <c r="M49" s="13">
        <v>13678.15</v>
      </c>
    </row>
    <row r="50" spans="2:13">
      <c r="B50" t="s">
        <v>29</v>
      </c>
      <c r="C50" t="s">
        <v>218</v>
      </c>
      <c r="D50" t="s">
        <v>13</v>
      </c>
      <c r="E50" t="s">
        <v>194</v>
      </c>
      <c r="F50" t="s">
        <v>189</v>
      </c>
      <c r="G50" s="13">
        <v>13728.27</v>
      </c>
      <c r="J50" s="13">
        <v>13728.27</v>
      </c>
      <c r="L50" t="s">
        <v>189</v>
      </c>
      <c r="M50" s="13">
        <v>13728.27</v>
      </c>
    </row>
    <row r="51" spans="2:13">
      <c r="B51" t="s">
        <v>29</v>
      </c>
      <c r="C51" t="s">
        <v>218</v>
      </c>
      <c r="D51" t="s">
        <v>17</v>
      </c>
      <c r="E51" t="s">
        <v>195</v>
      </c>
      <c r="F51" t="s">
        <v>189</v>
      </c>
      <c r="G51" s="13">
        <v>57914.64</v>
      </c>
      <c r="H51">
        <v>833.69</v>
      </c>
      <c r="J51" s="13">
        <v>58748.33</v>
      </c>
      <c r="L51" t="s">
        <v>189</v>
      </c>
      <c r="M51" s="13">
        <v>58748.33</v>
      </c>
    </row>
    <row r="52" spans="2:13">
      <c r="B52" t="s">
        <v>29</v>
      </c>
      <c r="C52" t="s">
        <v>218</v>
      </c>
      <c r="D52" t="s">
        <v>7</v>
      </c>
      <c r="E52" t="s">
        <v>196</v>
      </c>
      <c r="F52" t="s">
        <v>189</v>
      </c>
      <c r="G52" s="13">
        <v>1088.76</v>
      </c>
      <c r="J52" s="13">
        <v>1088.76</v>
      </c>
      <c r="L52" t="s">
        <v>189</v>
      </c>
      <c r="M52" s="13">
        <v>1088.76</v>
      </c>
    </row>
    <row r="53" spans="2:13">
      <c r="B53" t="s">
        <v>29</v>
      </c>
      <c r="C53" t="s">
        <v>218</v>
      </c>
      <c r="D53" t="s">
        <v>16</v>
      </c>
      <c r="E53" t="s">
        <v>197</v>
      </c>
      <c r="F53" t="s">
        <v>189</v>
      </c>
      <c r="G53" s="13">
        <v>3797.93</v>
      </c>
      <c r="H53">
        <v>929</v>
      </c>
      <c r="J53" s="13">
        <v>4726.93</v>
      </c>
      <c r="L53" t="s">
        <v>189</v>
      </c>
      <c r="M53" s="13">
        <v>4726.93</v>
      </c>
    </row>
    <row r="54" spans="2:12">
      <c r="B54" t="s">
        <v>29</v>
      </c>
      <c r="C54" t="s">
        <v>218</v>
      </c>
      <c r="D54" t="s">
        <v>20</v>
      </c>
      <c r="E54" t="s">
        <v>219</v>
      </c>
      <c r="F54" t="s">
        <v>214</v>
      </c>
      <c r="L54" t="s">
        <v>214</v>
      </c>
    </row>
    <row r="55" spans="2:13">
      <c r="B55" t="s">
        <v>29</v>
      </c>
      <c r="C55" t="s">
        <v>218</v>
      </c>
      <c r="D55" t="s">
        <v>2</v>
      </c>
      <c r="E55" t="s">
        <v>198</v>
      </c>
      <c r="F55" t="s">
        <v>189</v>
      </c>
      <c r="G55" s="13">
        <v>1216.66</v>
      </c>
      <c r="J55" s="13">
        <v>1216.66</v>
      </c>
      <c r="L55" t="s">
        <v>189</v>
      </c>
      <c r="M55" s="13">
        <v>1216.66</v>
      </c>
    </row>
    <row r="56" spans="2:13">
      <c r="B56" t="s">
        <v>29</v>
      </c>
      <c r="C56" t="s">
        <v>218</v>
      </c>
      <c r="D56" t="s">
        <v>19</v>
      </c>
      <c r="E56" t="s">
        <v>199</v>
      </c>
      <c r="F56" t="s">
        <v>189</v>
      </c>
      <c r="G56" s="13">
        <v>1385.94</v>
      </c>
      <c r="J56" s="13">
        <v>1385.94</v>
      </c>
      <c r="L56" t="s">
        <v>189</v>
      </c>
      <c r="M56" s="13">
        <v>1385.94</v>
      </c>
    </row>
    <row r="57" spans="2:13">
      <c r="B57" t="s">
        <v>29</v>
      </c>
      <c r="C57" t="s">
        <v>218</v>
      </c>
      <c r="D57" t="s">
        <v>20</v>
      </c>
      <c r="E57" t="s">
        <v>200</v>
      </c>
      <c r="F57" t="s">
        <v>189</v>
      </c>
      <c r="G57">
        <v>619.89</v>
      </c>
      <c r="J57">
        <v>619.89</v>
      </c>
      <c r="L57" t="s">
        <v>189</v>
      </c>
      <c r="M57">
        <v>619.89</v>
      </c>
    </row>
    <row r="58" spans="2:13">
      <c r="B58" t="s">
        <v>29</v>
      </c>
      <c r="C58" t="s">
        <v>218</v>
      </c>
      <c r="D58" t="s">
        <v>8</v>
      </c>
      <c r="E58" t="s">
        <v>202</v>
      </c>
      <c r="F58" t="s">
        <v>189</v>
      </c>
      <c r="G58" s="13">
        <v>2548.39</v>
      </c>
      <c r="J58" s="13">
        <v>2548.39</v>
      </c>
      <c r="L58" t="s">
        <v>189</v>
      </c>
      <c r="M58" s="13">
        <v>2548.39</v>
      </c>
    </row>
    <row r="59" spans="2:13">
      <c r="B59" t="s">
        <v>29</v>
      </c>
      <c r="C59" t="s">
        <v>218</v>
      </c>
      <c r="D59" t="s">
        <v>15</v>
      </c>
      <c r="E59" t="s">
        <v>203</v>
      </c>
      <c r="F59" t="s">
        <v>189</v>
      </c>
      <c r="G59">
        <v>428.79</v>
      </c>
      <c r="J59">
        <v>428.79</v>
      </c>
      <c r="L59" t="s">
        <v>189</v>
      </c>
      <c r="M59">
        <v>428.79</v>
      </c>
    </row>
    <row r="60" spans="2:13">
      <c r="B60" t="s">
        <v>29</v>
      </c>
      <c r="C60" t="s">
        <v>218</v>
      </c>
      <c r="D60" t="s">
        <v>4</v>
      </c>
      <c r="E60" t="s">
        <v>208</v>
      </c>
      <c r="F60" t="s">
        <v>189</v>
      </c>
      <c r="G60" s="13">
        <v>1900.42</v>
      </c>
      <c r="J60" s="13">
        <v>1900.42</v>
      </c>
      <c r="L60" t="s">
        <v>189</v>
      </c>
      <c r="M60" s="13">
        <v>1900.42</v>
      </c>
    </row>
    <row r="61" spans="2:13">
      <c r="B61" t="s">
        <v>29</v>
      </c>
      <c r="C61" t="s">
        <v>218</v>
      </c>
      <c r="D61" t="s">
        <v>11</v>
      </c>
      <c r="E61" t="s">
        <v>210</v>
      </c>
      <c r="F61" t="s">
        <v>189</v>
      </c>
      <c r="G61" s="13">
        <v>1689.58</v>
      </c>
      <c r="J61" s="13">
        <v>1689.58</v>
      </c>
      <c r="L61" t="s">
        <v>189</v>
      </c>
      <c r="M61" s="13">
        <v>1689.58</v>
      </c>
    </row>
    <row r="62" spans="2:13">
      <c r="B62" t="s">
        <v>29</v>
      </c>
      <c r="C62" t="s">
        <v>218</v>
      </c>
      <c r="D62" t="s">
        <v>5</v>
      </c>
      <c r="E62" t="s">
        <v>211</v>
      </c>
      <c r="F62" t="s">
        <v>189</v>
      </c>
      <c r="G62">
        <v>681.98</v>
      </c>
      <c r="J62">
        <v>681.98</v>
      </c>
      <c r="L62" t="s">
        <v>189</v>
      </c>
      <c r="M62">
        <v>681.98</v>
      </c>
    </row>
    <row r="63" spans="2:13">
      <c r="B63" t="s">
        <v>29</v>
      </c>
      <c r="C63" t="s">
        <v>218</v>
      </c>
      <c r="D63" t="s">
        <v>24</v>
      </c>
      <c r="E63" t="s">
        <v>220</v>
      </c>
      <c r="F63" t="s">
        <v>189</v>
      </c>
      <c r="G63">
        <v>326.51</v>
      </c>
      <c r="J63">
        <v>326.51</v>
      </c>
      <c r="L63" t="s">
        <v>189</v>
      </c>
      <c r="M63">
        <v>326.51</v>
      </c>
    </row>
    <row r="64" spans="2:13">
      <c r="B64" t="s">
        <v>29</v>
      </c>
      <c r="C64" t="s">
        <v>218</v>
      </c>
      <c r="D64" t="s">
        <v>22</v>
      </c>
      <c r="E64" t="s">
        <v>212</v>
      </c>
      <c r="F64" t="s">
        <v>189</v>
      </c>
      <c r="G64" s="13">
        <v>1872.48</v>
      </c>
      <c r="H64">
        <v>127.76</v>
      </c>
      <c r="J64" s="13">
        <v>2000.24</v>
      </c>
      <c r="L64" t="s">
        <v>189</v>
      </c>
      <c r="M64" s="13">
        <v>2000.24</v>
      </c>
    </row>
    <row r="65" spans="2:13">
      <c r="B65" t="s">
        <v>29</v>
      </c>
      <c r="C65" t="s">
        <v>218</v>
      </c>
      <c r="D65" t="s">
        <v>23</v>
      </c>
      <c r="E65" t="s">
        <v>216</v>
      </c>
      <c r="F65" t="s">
        <v>189</v>
      </c>
      <c r="G65" s="13">
        <v>3740.8</v>
      </c>
      <c r="J65" s="13">
        <v>3740.8</v>
      </c>
      <c r="L65" t="s">
        <v>189</v>
      </c>
      <c r="M65" s="13">
        <v>3740.8</v>
      </c>
    </row>
    <row r="66" spans="2:13">
      <c r="B66" t="s">
        <v>29</v>
      </c>
      <c r="C66" t="s">
        <v>218</v>
      </c>
      <c r="D66" t="s">
        <v>25</v>
      </c>
      <c r="E66" t="s">
        <v>221</v>
      </c>
      <c r="F66" t="s">
        <v>189</v>
      </c>
      <c r="G66" s="13">
        <v>2086.94</v>
      </c>
      <c r="J66" s="13">
        <v>2086.94</v>
      </c>
      <c r="L66" t="s">
        <v>189</v>
      </c>
      <c r="M66" s="13">
        <v>2086.94</v>
      </c>
    </row>
    <row r="67" spans="2:13">
      <c r="B67" t="s">
        <v>29</v>
      </c>
      <c r="C67" t="s">
        <v>222</v>
      </c>
      <c r="D67" t="s">
        <v>27</v>
      </c>
      <c r="E67" t="s">
        <v>188</v>
      </c>
      <c r="F67" t="s">
        <v>189</v>
      </c>
      <c r="G67" s="13">
        <v>12178.2</v>
      </c>
      <c r="H67" s="13">
        <v>5890.55</v>
      </c>
      <c r="J67" s="13">
        <v>18068.75</v>
      </c>
      <c r="L67" t="s">
        <v>189</v>
      </c>
      <c r="M67" s="13">
        <v>18068.75</v>
      </c>
    </row>
    <row r="68" spans="2:13">
      <c r="B68" t="s">
        <v>29</v>
      </c>
      <c r="C68" t="s">
        <v>222</v>
      </c>
      <c r="D68" t="s">
        <v>6</v>
      </c>
      <c r="E68" t="s">
        <v>191</v>
      </c>
      <c r="F68" t="s">
        <v>189</v>
      </c>
      <c r="G68">
        <v>158.98</v>
      </c>
      <c r="J68">
        <v>158.98</v>
      </c>
      <c r="L68" t="s">
        <v>189</v>
      </c>
      <c r="M68">
        <v>158.98</v>
      </c>
    </row>
    <row r="69" spans="2:13">
      <c r="B69" t="s">
        <v>29</v>
      </c>
      <c r="C69" t="s">
        <v>222</v>
      </c>
      <c r="D69" t="s">
        <v>3</v>
      </c>
      <c r="E69" t="s">
        <v>193</v>
      </c>
      <c r="F69" t="s">
        <v>189</v>
      </c>
      <c r="G69" s="13">
        <v>1492</v>
      </c>
      <c r="J69" s="13">
        <v>1492</v>
      </c>
      <c r="L69" t="s">
        <v>189</v>
      </c>
      <c r="M69" s="13">
        <v>1492</v>
      </c>
    </row>
    <row r="70" spans="2:13">
      <c r="B70" t="s">
        <v>29</v>
      </c>
      <c r="C70" t="s">
        <v>222</v>
      </c>
      <c r="D70" t="s">
        <v>13</v>
      </c>
      <c r="E70" t="s">
        <v>194</v>
      </c>
      <c r="F70" t="s">
        <v>189</v>
      </c>
      <c r="G70" s="13">
        <v>6719.88</v>
      </c>
      <c r="J70" s="13">
        <v>6719.88</v>
      </c>
      <c r="L70" t="s">
        <v>189</v>
      </c>
      <c r="M70" s="13">
        <v>6719.88</v>
      </c>
    </row>
    <row r="71" spans="2:13">
      <c r="B71" t="s">
        <v>29</v>
      </c>
      <c r="C71" t="s">
        <v>222</v>
      </c>
      <c r="D71" t="s">
        <v>17</v>
      </c>
      <c r="E71" t="s">
        <v>195</v>
      </c>
      <c r="F71" t="s">
        <v>189</v>
      </c>
      <c r="G71" s="13">
        <v>233556.8</v>
      </c>
      <c r="H71" s="13">
        <v>3173.49</v>
      </c>
      <c r="J71" s="13">
        <v>236730.29</v>
      </c>
      <c r="L71" t="s">
        <v>189</v>
      </c>
      <c r="M71" s="13">
        <v>236730.29</v>
      </c>
    </row>
    <row r="72" spans="2:13">
      <c r="B72" t="s">
        <v>29</v>
      </c>
      <c r="C72" t="s">
        <v>222</v>
      </c>
      <c r="D72" t="s">
        <v>7</v>
      </c>
      <c r="E72" t="s">
        <v>196</v>
      </c>
      <c r="F72" t="s">
        <v>189</v>
      </c>
      <c r="G72">
        <v>250.23</v>
      </c>
      <c r="J72">
        <v>250.23</v>
      </c>
      <c r="L72" t="s">
        <v>189</v>
      </c>
      <c r="M72">
        <v>250.23</v>
      </c>
    </row>
    <row r="73" spans="2:13">
      <c r="B73" t="s">
        <v>29</v>
      </c>
      <c r="C73" t="s">
        <v>222</v>
      </c>
      <c r="D73" t="s">
        <v>16</v>
      </c>
      <c r="E73" t="s">
        <v>197</v>
      </c>
      <c r="F73" t="s">
        <v>189</v>
      </c>
      <c r="G73" s="13">
        <v>3424.9</v>
      </c>
      <c r="J73" s="13">
        <v>3424.9</v>
      </c>
      <c r="L73" t="s">
        <v>189</v>
      </c>
      <c r="M73" s="13">
        <v>3424.9</v>
      </c>
    </row>
    <row r="74" spans="2:13">
      <c r="B74" t="s">
        <v>29</v>
      </c>
      <c r="C74" t="s">
        <v>222</v>
      </c>
      <c r="D74" t="s">
        <v>20</v>
      </c>
      <c r="E74" t="s">
        <v>200</v>
      </c>
      <c r="F74" t="s">
        <v>189</v>
      </c>
      <c r="G74">
        <v>168.87</v>
      </c>
      <c r="J74">
        <v>168.87</v>
      </c>
      <c r="L74" t="s">
        <v>189</v>
      </c>
      <c r="M74">
        <v>168.87</v>
      </c>
    </row>
    <row r="75" spans="2:13">
      <c r="B75" t="s">
        <v>29</v>
      </c>
      <c r="C75" t="s">
        <v>222</v>
      </c>
      <c r="D75" t="s">
        <v>8</v>
      </c>
      <c r="E75" t="s">
        <v>202</v>
      </c>
      <c r="F75" t="s">
        <v>189</v>
      </c>
      <c r="G75">
        <v>86.73</v>
      </c>
      <c r="J75">
        <v>86.73</v>
      </c>
      <c r="L75" t="s">
        <v>189</v>
      </c>
      <c r="M75">
        <v>86.73</v>
      </c>
    </row>
    <row r="76" spans="2:13">
      <c r="B76" t="s">
        <v>29</v>
      </c>
      <c r="C76" t="s">
        <v>222</v>
      </c>
      <c r="D76" t="s">
        <v>25</v>
      </c>
      <c r="E76" t="s">
        <v>221</v>
      </c>
      <c r="F76" t="s">
        <v>189</v>
      </c>
      <c r="G76" s="13">
        <v>3427.54</v>
      </c>
      <c r="J76" s="13">
        <v>3427.54</v>
      </c>
      <c r="L76" t="s">
        <v>189</v>
      </c>
      <c r="M76" s="13">
        <v>3427.54</v>
      </c>
    </row>
    <row r="77" spans="2:13">
      <c r="B77" t="s">
        <v>29</v>
      </c>
      <c r="C77" t="s">
        <v>223</v>
      </c>
      <c r="D77" t="s">
        <v>27</v>
      </c>
      <c r="E77" t="s">
        <v>188</v>
      </c>
      <c r="F77" t="s">
        <v>189</v>
      </c>
      <c r="G77">
        <v>701</v>
      </c>
      <c r="H77">
        <v>23</v>
      </c>
      <c r="J77">
        <v>724</v>
      </c>
      <c r="L77" t="s">
        <v>189</v>
      </c>
      <c r="M77">
        <v>724</v>
      </c>
    </row>
    <row r="78" spans="2:13">
      <c r="B78" t="s">
        <v>29</v>
      </c>
      <c r="C78" t="s">
        <v>223</v>
      </c>
      <c r="D78" t="s">
        <v>14</v>
      </c>
      <c r="E78" t="s">
        <v>190</v>
      </c>
      <c r="F78" t="s">
        <v>189</v>
      </c>
      <c r="G78" s="13">
        <v>15890.33</v>
      </c>
      <c r="H78">
        <v>132</v>
      </c>
      <c r="J78" s="13">
        <v>16022.33</v>
      </c>
      <c r="L78" t="s">
        <v>189</v>
      </c>
      <c r="M78" s="13">
        <v>16022.33</v>
      </c>
    </row>
    <row r="79" spans="2:13">
      <c r="B79" t="s">
        <v>29</v>
      </c>
      <c r="C79" t="s">
        <v>223</v>
      </c>
      <c r="D79" t="s">
        <v>6</v>
      </c>
      <c r="E79" t="s">
        <v>191</v>
      </c>
      <c r="F79" t="s">
        <v>189</v>
      </c>
      <c r="G79" s="13">
        <v>1799.2</v>
      </c>
      <c r="H79">
        <v>139</v>
      </c>
      <c r="J79" s="13">
        <v>1938.2</v>
      </c>
      <c r="L79" t="s">
        <v>189</v>
      </c>
      <c r="M79" s="13">
        <v>1938.2</v>
      </c>
    </row>
    <row r="80" spans="2:13">
      <c r="B80" t="s">
        <v>29</v>
      </c>
      <c r="C80" t="s">
        <v>223</v>
      </c>
      <c r="D80" t="s">
        <v>3</v>
      </c>
      <c r="E80" t="s">
        <v>193</v>
      </c>
      <c r="F80" t="s">
        <v>189</v>
      </c>
      <c r="G80" s="13">
        <v>13860.47</v>
      </c>
      <c r="H80" s="13">
        <v>1157.06</v>
      </c>
      <c r="J80" s="13">
        <v>15017.53</v>
      </c>
      <c r="L80" t="s">
        <v>189</v>
      </c>
      <c r="M80" s="13">
        <v>15017.53</v>
      </c>
    </row>
    <row r="81" spans="2:13">
      <c r="B81" t="s">
        <v>29</v>
      </c>
      <c r="C81" t="s">
        <v>223</v>
      </c>
      <c r="D81" t="s">
        <v>13</v>
      </c>
      <c r="E81" t="s">
        <v>194</v>
      </c>
      <c r="F81" t="s">
        <v>189</v>
      </c>
      <c r="G81" s="13">
        <v>6703.73</v>
      </c>
      <c r="H81">
        <v>220</v>
      </c>
      <c r="J81" s="13">
        <v>6923.73</v>
      </c>
      <c r="L81" t="s">
        <v>189</v>
      </c>
      <c r="M81" s="13">
        <v>6923.73</v>
      </c>
    </row>
    <row r="82" spans="2:13">
      <c r="B82" t="s">
        <v>29</v>
      </c>
      <c r="C82" t="s">
        <v>223</v>
      </c>
      <c r="D82" t="s">
        <v>17</v>
      </c>
      <c r="E82" t="s">
        <v>195</v>
      </c>
      <c r="F82" t="s">
        <v>189</v>
      </c>
      <c r="G82" s="13">
        <v>13785.48</v>
      </c>
      <c r="H82">
        <v>120.4</v>
      </c>
      <c r="J82" s="13">
        <v>13905.88</v>
      </c>
      <c r="L82" t="s">
        <v>189</v>
      </c>
      <c r="M82" s="13">
        <v>13905.88</v>
      </c>
    </row>
    <row r="83" spans="2:13">
      <c r="B83" t="s">
        <v>29</v>
      </c>
      <c r="C83" t="s">
        <v>223</v>
      </c>
      <c r="D83" t="s">
        <v>7</v>
      </c>
      <c r="E83" t="s">
        <v>196</v>
      </c>
      <c r="F83" t="s">
        <v>189</v>
      </c>
      <c r="G83">
        <v>626.73</v>
      </c>
      <c r="H83">
        <v>49</v>
      </c>
      <c r="J83">
        <v>675.73</v>
      </c>
      <c r="L83" t="s">
        <v>189</v>
      </c>
      <c r="M83">
        <v>675.73</v>
      </c>
    </row>
    <row r="84" spans="2:13">
      <c r="B84" t="s">
        <v>29</v>
      </c>
      <c r="C84" t="s">
        <v>223</v>
      </c>
      <c r="D84" t="s">
        <v>16</v>
      </c>
      <c r="E84" t="s">
        <v>197</v>
      </c>
      <c r="F84" t="s">
        <v>189</v>
      </c>
      <c r="G84">
        <v>686.7</v>
      </c>
      <c r="H84">
        <v>80</v>
      </c>
      <c r="J84">
        <v>766.7</v>
      </c>
      <c r="L84" t="s">
        <v>189</v>
      </c>
      <c r="M84">
        <v>766.7</v>
      </c>
    </row>
    <row r="85" spans="2:13">
      <c r="B85" t="s">
        <v>29</v>
      </c>
      <c r="C85" t="s">
        <v>223</v>
      </c>
      <c r="D85" t="s">
        <v>2</v>
      </c>
      <c r="E85" t="s">
        <v>198</v>
      </c>
      <c r="F85" t="s">
        <v>189</v>
      </c>
      <c r="G85">
        <v>426.8</v>
      </c>
      <c r="J85">
        <v>426.8</v>
      </c>
      <c r="L85" t="s">
        <v>189</v>
      </c>
      <c r="M85">
        <v>426.8</v>
      </c>
    </row>
    <row r="86" spans="2:13">
      <c r="B86" t="s">
        <v>29</v>
      </c>
      <c r="C86" t="s">
        <v>223</v>
      </c>
      <c r="D86" t="s">
        <v>19</v>
      </c>
      <c r="E86" t="s">
        <v>199</v>
      </c>
      <c r="F86" t="s">
        <v>189</v>
      </c>
      <c r="G86">
        <v>546.2</v>
      </c>
      <c r="H86">
        <v>116</v>
      </c>
      <c r="J86">
        <v>662.2</v>
      </c>
      <c r="L86" t="s">
        <v>189</v>
      </c>
      <c r="M86">
        <v>662.2</v>
      </c>
    </row>
    <row r="87" spans="2:13">
      <c r="B87" t="s">
        <v>29</v>
      </c>
      <c r="C87" t="s">
        <v>223</v>
      </c>
      <c r="D87" t="s">
        <v>20</v>
      </c>
      <c r="E87" t="s">
        <v>200</v>
      </c>
      <c r="F87" t="s">
        <v>189</v>
      </c>
      <c r="G87">
        <v>416.2</v>
      </c>
      <c r="H87">
        <v>24</v>
      </c>
      <c r="J87">
        <v>440.2</v>
      </c>
      <c r="L87" t="s">
        <v>189</v>
      </c>
      <c r="M87">
        <v>440.2</v>
      </c>
    </row>
    <row r="88" spans="2:13">
      <c r="B88" t="s">
        <v>29</v>
      </c>
      <c r="C88" t="s">
        <v>223</v>
      </c>
      <c r="D88" t="s">
        <v>8</v>
      </c>
      <c r="E88" t="s">
        <v>202</v>
      </c>
      <c r="F88" t="s">
        <v>189</v>
      </c>
      <c r="G88" s="13">
        <v>1276.09</v>
      </c>
      <c r="H88">
        <v>69</v>
      </c>
      <c r="J88" s="13">
        <v>1345.09</v>
      </c>
      <c r="L88" t="s">
        <v>189</v>
      </c>
      <c r="M88" s="13">
        <v>1345.09</v>
      </c>
    </row>
    <row r="89" spans="2:13">
      <c r="B89" t="s">
        <v>29</v>
      </c>
      <c r="C89" t="s">
        <v>223</v>
      </c>
      <c r="D89" t="s">
        <v>8</v>
      </c>
      <c r="E89" t="s">
        <v>215</v>
      </c>
      <c r="F89" t="s">
        <v>189</v>
      </c>
      <c r="G89">
        <v>55</v>
      </c>
      <c r="J89">
        <v>55</v>
      </c>
      <c r="L89" t="s">
        <v>189</v>
      </c>
      <c r="M89">
        <v>55</v>
      </c>
    </row>
    <row r="90" spans="2:13">
      <c r="B90" t="s">
        <v>29</v>
      </c>
      <c r="C90" t="s">
        <v>223</v>
      </c>
      <c r="D90" t="s">
        <v>15</v>
      </c>
      <c r="E90" t="s">
        <v>203</v>
      </c>
      <c r="F90" t="s">
        <v>189</v>
      </c>
      <c r="G90" s="13">
        <v>1141.2</v>
      </c>
      <c r="J90" s="13">
        <v>1141.2</v>
      </c>
      <c r="L90" t="s">
        <v>189</v>
      </c>
      <c r="M90" s="13">
        <v>1141.2</v>
      </c>
    </row>
    <row r="91" spans="2:13">
      <c r="B91" t="s">
        <v>29</v>
      </c>
      <c r="C91" t="s">
        <v>223</v>
      </c>
      <c r="D91" t="s">
        <v>21</v>
      </c>
      <c r="E91" t="s">
        <v>205</v>
      </c>
      <c r="F91" t="s">
        <v>189</v>
      </c>
      <c r="G91">
        <v>143</v>
      </c>
      <c r="J91">
        <v>143</v>
      </c>
      <c r="L91" t="s">
        <v>189</v>
      </c>
      <c r="M91">
        <v>143</v>
      </c>
    </row>
    <row r="92" spans="2:13">
      <c r="B92" t="s">
        <v>29</v>
      </c>
      <c r="C92" t="s">
        <v>223</v>
      </c>
      <c r="D92" t="s">
        <v>4</v>
      </c>
      <c r="E92" t="s">
        <v>206</v>
      </c>
      <c r="F92" t="s">
        <v>189</v>
      </c>
      <c r="G92">
        <v>84.5</v>
      </c>
      <c r="H92">
        <v>26</v>
      </c>
      <c r="J92">
        <v>110.5</v>
      </c>
      <c r="L92" t="s">
        <v>189</v>
      </c>
      <c r="M92">
        <v>110.5</v>
      </c>
    </row>
    <row r="93" spans="2:13">
      <c r="B93" t="s">
        <v>29</v>
      </c>
      <c r="C93" t="s">
        <v>223</v>
      </c>
      <c r="D93" t="s">
        <v>4</v>
      </c>
      <c r="E93" t="s">
        <v>208</v>
      </c>
      <c r="F93" t="s">
        <v>189</v>
      </c>
      <c r="G93">
        <v>93</v>
      </c>
      <c r="J93">
        <v>93</v>
      </c>
      <c r="L93" t="s">
        <v>189</v>
      </c>
      <c r="M93">
        <v>93</v>
      </c>
    </row>
    <row r="94" spans="2:13">
      <c r="B94" t="s">
        <v>29</v>
      </c>
      <c r="C94" t="s">
        <v>223</v>
      </c>
      <c r="D94" t="s">
        <v>9</v>
      </c>
      <c r="E94" t="s">
        <v>209</v>
      </c>
      <c r="F94" t="s">
        <v>189</v>
      </c>
      <c r="G94">
        <v>60</v>
      </c>
      <c r="J94">
        <v>60</v>
      </c>
      <c r="L94" t="s">
        <v>189</v>
      </c>
      <c r="M94">
        <v>60</v>
      </c>
    </row>
    <row r="95" spans="2:13">
      <c r="B95" t="s">
        <v>29</v>
      </c>
      <c r="C95" t="s">
        <v>223</v>
      </c>
      <c r="D95" t="s">
        <v>11</v>
      </c>
      <c r="E95" t="s">
        <v>210</v>
      </c>
      <c r="F95" t="s">
        <v>189</v>
      </c>
      <c r="G95">
        <v>34.2</v>
      </c>
      <c r="J95">
        <v>34.2</v>
      </c>
      <c r="L95" t="s">
        <v>189</v>
      </c>
      <c r="M95">
        <v>34.2</v>
      </c>
    </row>
    <row r="96" spans="2:13">
      <c r="B96" t="s">
        <v>29</v>
      </c>
      <c r="C96" t="s">
        <v>223</v>
      </c>
      <c r="D96" t="s">
        <v>5</v>
      </c>
      <c r="E96" t="s">
        <v>211</v>
      </c>
      <c r="F96" t="s">
        <v>189</v>
      </c>
      <c r="G96">
        <v>263</v>
      </c>
      <c r="H96">
        <v>35</v>
      </c>
      <c r="J96">
        <v>298</v>
      </c>
      <c r="L96" t="s">
        <v>189</v>
      </c>
      <c r="M96">
        <v>298</v>
      </c>
    </row>
    <row r="97" spans="2:13">
      <c r="B97" t="s">
        <v>29</v>
      </c>
      <c r="C97" t="s">
        <v>223</v>
      </c>
      <c r="D97" t="s">
        <v>24</v>
      </c>
      <c r="E97" t="s">
        <v>220</v>
      </c>
      <c r="F97" t="s">
        <v>189</v>
      </c>
      <c r="G97">
        <v>38</v>
      </c>
      <c r="J97">
        <v>38</v>
      </c>
      <c r="L97" t="s">
        <v>189</v>
      </c>
      <c r="M97">
        <v>38</v>
      </c>
    </row>
    <row r="98" spans="2:13">
      <c r="B98" t="s">
        <v>29</v>
      </c>
      <c r="C98" t="s">
        <v>223</v>
      </c>
      <c r="D98" t="s">
        <v>22</v>
      </c>
      <c r="E98" t="s">
        <v>212</v>
      </c>
      <c r="F98" t="s">
        <v>189</v>
      </c>
      <c r="G98">
        <v>408.3</v>
      </c>
      <c r="J98">
        <v>408.3</v>
      </c>
      <c r="L98" t="s">
        <v>189</v>
      </c>
      <c r="M98">
        <v>408.3</v>
      </c>
    </row>
    <row r="99" spans="2:13">
      <c r="B99" t="s">
        <v>29</v>
      </c>
      <c r="C99" t="s">
        <v>223</v>
      </c>
      <c r="D99" t="s">
        <v>23</v>
      </c>
      <c r="E99" t="s">
        <v>216</v>
      </c>
      <c r="F99" t="s">
        <v>214</v>
      </c>
      <c r="H99">
        <v>41</v>
      </c>
      <c r="J99">
        <v>41</v>
      </c>
      <c r="L99" t="s">
        <v>189</v>
      </c>
      <c r="M99">
        <v>41</v>
      </c>
    </row>
    <row r="100" spans="2:13">
      <c r="B100" t="s">
        <v>29</v>
      </c>
      <c r="C100" t="s">
        <v>223</v>
      </c>
      <c r="D100" t="s">
        <v>25</v>
      </c>
      <c r="E100" t="s">
        <v>221</v>
      </c>
      <c r="F100" t="s">
        <v>189</v>
      </c>
      <c r="G100" s="13">
        <v>1145.2</v>
      </c>
      <c r="H100">
        <v>50</v>
      </c>
      <c r="J100" s="13">
        <v>1195.2</v>
      </c>
      <c r="L100" t="s">
        <v>189</v>
      </c>
      <c r="M100" s="13">
        <v>1195.2</v>
      </c>
    </row>
    <row r="101" spans="2:13">
      <c r="B101" t="s">
        <v>29</v>
      </c>
      <c r="C101" t="s">
        <v>224</v>
      </c>
      <c r="D101" t="s">
        <v>17</v>
      </c>
      <c r="E101" t="s">
        <v>195</v>
      </c>
      <c r="F101" t="s">
        <v>189</v>
      </c>
      <c r="G101" s="13">
        <v>8384.06</v>
      </c>
      <c r="J101" s="13">
        <v>8384.06</v>
      </c>
      <c r="L101" t="s">
        <v>189</v>
      </c>
      <c r="M101" s="13">
        <v>8384.06</v>
      </c>
    </row>
    <row r="102" spans="2:13">
      <c r="B102" t="s">
        <v>29</v>
      </c>
      <c r="C102" t="s">
        <v>225</v>
      </c>
      <c r="D102" t="s">
        <v>6</v>
      </c>
      <c r="E102" t="s">
        <v>191</v>
      </c>
      <c r="F102" t="s">
        <v>189</v>
      </c>
      <c r="G102">
        <v>67.96</v>
      </c>
      <c r="J102">
        <v>67.96</v>
      </c>
      <c r="L102" t="s">
        <v>189</v>
      </c>
      <c r="M102">
        <v>67.96</v>
      </c>
    </row>
    <row r="103" spans="2:13">
      <c r="B103" t="s">
        <v>29</v>
      </c>
      <c r="C103" t="s">
        <v>225</v>
      </c>
      <c r="D103" t="s">
        <v>3</v>
      </c>
      <c r="E103" t="s">
        <v>193</v>
      </c>
      <c r="F103" t="s">
        <v>189</v>
      </c>
      <c r="G103">
        <v>106.11</v>
      </c>
      <c r="J103">
        <v>106.11</v>
      </c>
      <c r="L103" t="s">
        <v>189</v>
      </c>
      <c r="M103">
        <v>106.11</v>
      </c>
    </row>
    <row r="104" spans="2:13">
      <c r="B104" t="s">
        <v>29</v>
      </c>
      <c r="C104" t="s">
        <v>225</v>
      </c>
      <c r="D104" t="s">
        <v>16</v>
      </c>
      <c r="E104" t="s">
        <v>197</v>
      </c>
      <c r="F104" t="s">
        <v>189</v>
      </c>
      <c r="G104" s="13">
        <v>45313.39</v>
      </c>
      <c r="H104" s="13">
        <v>1007.08</v>
      </c>
      <c r="J104" s="13">
        <v>46320.47</v>
      </c>
      <c r="L104" t="s">
        <v>189</v>
      </c>
      <c r="M104" s="13">
        <v>46320.47</v>
      </c>
    </row>
    <row r="105" spans="2:13">
      <c r="B105" t="s">
        <v>29</v>
      </c>
      <c r="C105" t="s">
        <v>225</v>
      </c>
      <c r="D105" t="s">
        <v>8</v>
      </c>
      <c r="E105" t="s">
        <v>202</v>
      </c>
      <c r="F105" t="s">
        <v>189</v>
      </c>
      <c r="G105">
        <v>105.93</v>
      </c>
      <c r="J105">
        <v>105.93</v>
      </c>
      <c r="L105" t="s">
        <v>189</v>
      </c>
      <c r="M105">
        <v>105.93</v>
      </c>
    </row>
    <row r="106" spans="2:13">
      <c r="B106" t="s">
        <v>29</v>
      </c>
      <c r="C106" t="s">
        <v>226</v>
      </c>
      <c r="D106" t="s">
        <v>27</v>
      </c>
      <c r="E106" t="s">
        <v>188</v>
      </c>
      <c r="F106" t="s">
        <v>189</v>
      </c>
      <c r="G106" s="13">
        <v>9779.52</v>
      </c>
      <c r="H106" s="13">
        <v>3570</v>
      </c>
      <c r="J106" s="13">
        <v>13349.52</v>
      </c>
      <c r="L106" t="s">
        <v>189</v>
      </c>
      <c r="M106" s="13">
        <v>13349.52</v>
      </c>
    </row>
    <row r="107" spans="2:13">
      <c r="B107" t="s">
        <v>29</v>
      </c>
      <c r="C107" t="s">
        <v>226</v>
      </c>
      <c r="D107" t="s">
        <v>17</v>
      </c>
      <c r="E107" t="s">
        <v>195</v>
      </c>
      <c r="F107" t="s">
        <v>189</v>
      </c>
      <c r="G107" s="13">
        <v>8000</v>
      </c>
      <c r="H107">
        <v>80</v>
      </c>
      <c r="J107" s="13">
        <v>8080</v>
      </c>
      <c r="L107" t="s">
        <v>189</v>
      </c>
      <c r="M107" s="13">
        <v>8080</v>
      </c>
    </row>
    <row r="108" spans="2:13">
      <c r="B108" t="s">
        <v>29</v>
      </c>
      <c r="C108" t="s">
        <v>226</v>
      </c>
      <c r="D108" t="s">
        <v>7</v>
      </c>
      <c r="E108" t="s">
        <v>196</v>
      </c>
      <c r="F108" t="s">
        <v>189</v>
      </c>
      <c r="G108" s="13">
        <v>1050</v>
      </c>
      <c r="J108" s="13">
        <v>1050</v>
      </c>
      <c r="L108" t="s">
        <v>189</v>
      </c>
      <c r="M108" s="13">
        <v>1050</v>
      </c>
    </row>
    <row r="109" spans="2:13">
      <c r="B109" t="s">
        <v>29</v>
      </c>
      <c r="C109" t="s">
        <v>226</v>
      </c>
      <c r="D109" t="s">
        <v>8</v>
      </c>
      <c r="E109" t="s">
        <v>202</v>
      </c>
      <c r="F109" t="s">
        <v>214</v>
      </c>
      <c r="H109">
        <v>238.5</v>
      </c>
      <c r="J109">
        <v>238.5</v>
      </c>
      <c r="L109" t="s">
        <v>189</v>
      </c>
      <c r="M109">
        <v>238.5</v>
      </c>
    </row>
    <row r="110" spans="2:13">
      <c r="B110" t="s">
        <v>29</v>
      </c>
      <c r="C110" t="s">
        <v>226</v>
      </c>
      <c r="D110" t="s">
        <v>10</v>
      </c>
      <c r="E110" t="s">
        <v>204</v>
      </c>
      <c r="F110" t="s">
        <v>189</v>
      </c>
      <c r="G110" s="13">
        <v>3919.42</v>
      </c>
      <c r="J110" s="13">
        <v>3919.42</v>
      </c>
      <c r="L110" t="s">
        <v>189</v>
      </c>
      <c r="M110" s="13">
        <v>3919.42</v>
      </c>
    </row>
    <row r="111" spans="2:13">
      <c r="B111" t="s">
        <v>29</v>
      </c>
      <c r="C111" t="s">
        <v>227</v>
      </c>
      <c r="D111" t="s">
        <v>14</v>
      </c>
      <c r="E111" t="s">
        <v>190</v>
      </c>
      <c r="F111" t="s">
        <v>189</v>
      </c>
      <c r="G111" s="13">
        <v>3643.02</v>
      </c>
      <c r="H111">
        <v>283.02</v>
      </c>
      <c r="J111" s="13">
        <v>3926.04</v>
      </c>
      <c r="L111" t="s">
        <v>189</v>
      </c>
      <c r="M111" s="13">
        <v>3926.04</v>
      </c>
    </row>
    <row r="112" spans="2:13">
      <c r="B112" t="s">
        <v>29</v>
      </c>
      <c r="C112" t="s">
        <v>227</v>
      </c>
      <c r="D112" t="s">
        <v>6</v>
      </c>
      <c r="E112" t="s">
        <v>191</v>
      </c>
      <c r="F112" t="s">
        <v>189</v>
      </c>
      <c r="G112" s="13">
        <v>96226.41</v>
      </c>
      <c r="J112" s="13">
        <v>96226.41</v>
      </c>
      <c r="L112" t="s">
        <v>189</v>
      </c>
      <c r="M112" s="13">
        <v>96226.41</v>
      </c>
    </row>
    <row r="113" spans="2:13">
      <c r="B113" t="s">
        <v>29</v>
      </c>
      <c r="C113" t="s">
        <v>227</v>
      </c>
      <c r="D113" t="s">
        <v>12</v>
      </c>
      <c r="E113" t="s">
        <v>192</v>
      </c>
      <c r="F113" t="s">
        <v>189</v>
      </c>
      <c r="G113">
        <v>682.08</v>
      </c>
      <c r="J113">
        <v>682.08</v>
      </c>
      <c r="L113" t="s">
        <v>189</v>
      </c>
      <c r="M113">
        <v>682.08</v>
      </c>
    </row>
    <row r="114" spans="2:13">
      <c r="B114" t="s">
        <v>29</v>
      </c>
      <c r="C114" t="s">
        <v>227</v>
      </c>
      <c r="D114" t="s">
        <v>3</v>
      </c>
      <c r="E114" t="s">
        <v>193</v>
      </c>
      <c r="F114" t="s">
        <v>189</v>
      </c>
      <c r="G114" s="13">
        <v>34071.4</v>
      </c>
      <c r="J114" s="13">
        <v>34071.4</v>
      </c>
      <c r="L114" t="s">
        <v>189</v>
      </c>
      <c r="M114" s="13">
        <v>34071.4</v>
      </c>
    </row>
    <row r="115" spans="2:13">
      <c r="B115" t="s">
        <v>29</v>
      </c>
      <c r="C115" t="s">
        <v>227</v>
      </c>
      <c r="D115" t="s">
        <v>13</v>
      </c>
      <c r="E115" t="s">
        <v>194</v>
      </c>
      <c r="F115" t="s">
        <v>189</v>
      </c>
      <c r="G115" s="13">
        <v>1260</v>
      </c>
      <c r="J115" s="13">
        <v>1260</v>
      </c>
      <c r="L115" t="s">
        <v>189</v>
      </c>
      <c r="M115" s="13">
        <v>1260</v>
      </c>
    </row>
    <row r="116" spans="2:13">
      <c r="B116" t="s">
        <v>29</v>
      </c>
      <c r="C116" t="s">
        <v>227</v>
      </c>
      <c r="D116" t="s">
        <v>17</v>
      </c>
      <c r="E116" t="s">
        <v>195</v>
      </c>
      <c r="F116" t="s">
        <v>189</v>
      </c>
      <c r="G116">
        <v>300</v>
      </c>
      <c r="J116">
        <v>300</v>
      </c>
      <c r="L116" t="s">
        <v>189</v>
      </c>
      <c r="M116">
        <v>300</v>
      </c>
    </row>
    <row r="117" spans="2:13">
      <c r="B117" t="s">
        <v>29</v>
      </c>
      <c r="C117" t="s">
        <v>227</v>
      </c>
      <c r="D117" t="s">
        <v>16</v>
      </c>
      <c r="E117" t="s">
        <v>197</v>
      </c>
      <c r="F117" t="s">
        <v>189</v>
      </c>
      <c r="G117" s="13">
        <v>1391231.58</v>
      </c>
      <c r="H117" s="13">
        <v>92625.64</v>
      </c>
      <c r="J117" s="13">
        <v>1483857.22</v>
      </c>
      <c r="L117" t="s">
        <v>189</v>
      </c>
      <c r="M117" s="13">
        <v>1483857.22</v>
      </c>
    </row>
    <row r="118" spans="2:13">
      <c r="B118" t="s">
        <v>29</v>
      </c>
      <c r="C118" t="s">
        <v>227</v>
      </c>
      <c r="D118" t="s">
        <v>4</v>
      </c>
      <c r="E118" t="s">
        <v>207</v>
      </c>
      <c r="F118" t="s">
        <v>189</v>
      </c>
      <c r="G118" s="13">
        <v>43279.25</v>
      </c>
      <c r="J118" s="13">
        <v>43279.25</v>
      </c>
      <c r="L118" t="s">
        <v>189</v>
      </c>
      <c r="M118" s="13">
        <v>43279.25</v>
      </c>
    </row>
    <row r="119" spans="2:13">
      <c r="B119" t="s">
        <v>29</v>
      </c>
      <c r="C119" t="s">
        <v>227</v>
      </c>
      <c r="D119" t="s">
        <v>9</v>
      </c>
      <c r="E119" t="s">
        <v>209</v>
      </c>
      <c r="F119" t="s">
        <v>189</v>
      </c>
      <c r="G119" s="13">
        <v>22830.19</v>
      </c>
      <c r="J119" s="13">
        <v>22830.19</v>
      </c>
      <c r="L119" t="s">
        <v>189</v>
      </c>
      <c r="M119" s="13">
        <v>22830.19</v>
      </c>
    </row>
    <row r="120" spans="2:13">
      <c r="B120" t="s">
        <v>29</v>
      </c>
      <c r="C120" t="s">
        <v>228</v>
      </c>
      <c r="D120" t="s">
        <v>17</v>
      </c>
      <c r="E120" t="s">
        <v>195</v>
      </c>
      <c r="F120" t="s">
        <v>214</v>
      </c>
      <c r="H120" s="13">
        <v>49273.74</v>
      </c>
      <c r="J120" s="13">
        <v>49273.74</v>
      </c>
      <c r="L120" t="s">
        <v>189</v>
      </c>
      <c r="M120" s="13">
        <v>49273.74</v>
      </c>
    </row>
    <row r="121" spans="2:13">
      <c r="B121" t="s">
        <v>29</v>
      </c>
      <c r="C121" t="s">
        <v>229</v>
      </c>
      <c r="D121" t="s">
        <v>27</v>
      </c>
      <c r="E121" t="s">
        <v>188</v>
      </c>
      <c r="F121" t="s">
        <v>189</v>
      </c>
      <c r="G121">
        <v>140</v>
      </c>
      <c r="J121">
        <v>140</v>
      </c>
      <c r="L121" t="s">
        <v>189</v>
      </c>
      <c r="M121">
        <v>140</v>
      </c>
    </row>
    <row r="122" spans="2:13">
      <c r="B122" t="s">
        <v>29</v>
      </c>
      <c r="C122" t="s">
        <v>229</v>
      </c>
      <c r="D122" t="s">
        <v>14</v>
      </c>
      <c r="E122" t="s">
        <v>190</v>
      </c>
      <c r="F122" t="s">
        <v>189</v>
      </c>
      <c r="G122" s="13">
        <v>4595.53</v>
      </c>
      <c r="J122" s="13">
        <v>4595.53</v>
      </c>
      <c r="L122" t="s">
        <v>189</v>
      </c>
      <c r="M122" s="13">
        <v>4595.53</v>
      </c>
    </row>
    <row r="123" spans="2:13">
      <c r="B123" t="s">
        <v>29</v>
      </c>
      <c r="C123" t="s">
        <v>229</v>
      </c>
      <c r="D123" t="s">
        <v>6</v>
      </c>
      <c r="E123" t="s">
        <v>191</v>
      </c>
      <c r="F123" t="s">
        <v>189</v>
      </c>
      <c r="G123">
        <v>150</v>
      </c>
      <c r="J123">
        <v>150</v>
      </c>
      <c r="L123" t="s">
        <v>189</v>
      </c>
      <c r="M123">
        <v>150</v>
      </c>
    </row>
    <row r="124" spans="2:13">
      <c r="B124" t="s">
        <v>29</v>
      </c>
      <c r="C124" t="s">
        <v>229</v>
      </c>
      <c r="D124" t="s">
        <v>3</v>
      </c>
      <c r="E124" t="s">
        <v>193</v>
      </c>
      <c r="F124" t="s">
        <v>189</v>
      </c>
      <c r="G124">
        <v>50</v>
      </c>
      <c r="J124">
        <v>50</v>
      </c>
      <c r="L124" t="s">
        <v>189</v>
      </c>
      <c r="M124">
        <v>50</v>
      </c>
    </row>
    <row r="125" spans="2:13">
      <c r="B125" t="s">
        <v>29</v>
      </c>
      <c r="C125" t="s">
        <v>229</v>
      </c>
      <c r="D125" t="s">
        <v>13</v>
      </c>
      <c r="E125" t="s">
        <v>194</v>
      </c>
      <c r="F125" t="s">
        <v>189</v>
      </c>
      <c r="G125" s="13">
        <v>101532.49</v>
      </c>
      <c r="J125" s="13">
        <v>101532.49</v>
      </c>
      <c r="L125" t="s">
        <v>189</v>
      </c>
      <c r="M125" s="13">
        <v>101532.49</v>
      </c>
    </row>
    <row r="126" spans="2:13">
      <c r="B126" t="s">
        <v>29</v>
      </c>
      <c r="C126" t="s">
        <v>229</v>
      </c>
      <c r="D126" t="s">
        <v>17</v>
      </c>
      <c r="E126" t="s">
        <v>195</v>
      </c>
      <c r="F126" t="s">
        <v>189</v>
      </c>
      <c r="G126" s="13">
        <v>273148.87</v>
      </c>
      <c r="H126" s="13">
        <v>3495.15</v>
      </c>
      <c r="J126" s="13">
        <v>276644.02</v>
      </c>
      <c r="L126" t="s">
        <v>189</v>
      </c>
      <c r="M126" s="13">
        <v>276644.02</v>
      </c>
    </row>
    <row r="127" spans="2:13">
      <c r="B127" t="s">
        <v>29</v>
      </c>
      <c r="C127" t="s">
        <v>229</v>
      </c>
      <c r="D127" t="s">
        <v>17</v>
      </c>
      <c r="E127" t="s">
        <v>230</v>
      </c>
      <c r="F127" t="s">
        <v>189</v>
      </c>
      <c r="G127">
        <v>345</v>
      </c>
      <c r="J127">
        <v>345</v>
      </c>
      <c r="L127" t="s">
        <v>189</v>
      </c>
      <c r="M127">
        <v>345</v>
      </c>
    </row>
    <row r="128" spans="2:13">
      <c r="B128" t="s">
        <v>29</v>
      </c>
      <c r="C128" t="s">
        <v>229</v>
      </c>
      <c r="D128" t="s">
        <v>7</v>
      </c>
      <c r="E128" t="s">
        <v>196</v>
      </c>
      <c r="F128" t="s">
        <v>189</v>
      </c>
      <c r="G128">
        <v>809.8</v>
      </c>
      <c r="J128">
        <v>809.8</v>
      </c>
      <c r="L128" t="s">
        <v>189</v>
      </c>
      <c r="M128">
        <v>809.8</v>
      </c>
    </row>
    <row r="129" spans="2:13">
      <c r="B129" t="s">
        <v>29</v>
      </c>
      <c r="C129" t="s">
        <v>229</v>
      </c>
      <c r="D129" t="s">
        <v>16</v>
      </c>
      <c r="E129" t="s">
        <v>197</v>
      </c>
      <c r="F129" t="s">
        <v>189</v>
      </c>
      <c r="G129">
        <v>50</v>
      </c>
      <c r="J129">
        <v>50</v>
      </c>
      <c r="L129" t="s">
        <v>189</v>
      </c>
      <c r="M129">
        <v>50</v>
      </c>
    </row>
    <row r="130" spans="2:13">
      <c r="B130" t="s">
        <v>29</v>
      </c>
      <c r="C130" t="s">
        <v>229</v>
      </c>
      <c r="D130" t="s">
        <v>2</v>
      </c>
      <c r="E130" t="s">
        <v>198</v>
      </c>
      <c r="F130" t="s">
        <v>189</v>
      </c>
      <c r="G130">
        <v>450.5</v>
      </c>
      <c r="J130">
        <v>450.5</v>
      </c>
      <c r="L130" t="s">
        <v>189</v>
      </c>
      <c r="M130">
        <v>450.5</v>
      </c>
    </row>
    <row r="131" spans="2:13">
      <c r="B131" t="s">
        <v>29</v>
      </c>
      <c r="C131" t="s">
        <v>229</v>
      </c>
      <c r="D131" t="s">
        <v>19</v>
      </c>
      <c r="E131" t="s">
        <v>199</v>
      </c>
      <c r="F131" t="s">
        <v>189</v>
      </c>
      <c r="G131" s="13">
        <v>3836.28</v>
      </c>
      <c r="J131" s="13">
        <v>3836.28</v>
      </c>
      <c r="L131" t="s">
        <v>189</v>
      </c>
      <c r="M131" s="13">
        <v>3836.28</v>
      </c>
    </row>
    <row r="132" spans="2:13">
      <c r="B132" t="s">
        <v>29</v>
      </c>
      <c r="C132" t="s">
        <v>229</v>
      </c>
      <c r="D132" t="s">
        <v>20</v>
      </c>
      <c r="E132" t="s">
        <v>200</v>
      </c>
      <c r="F132" t="s">
        <v>189</v>
      </c>
      <c r="G132">
        <v>220</v>
      </c>
      <c r="J132">
        <v>220</v>
      </c>
      <c r="L132" t="s">
        <v>189</v>
      </c>
      <c r="M132">
        <v>220</v>
      </c>
    </row>
    <row r="133" spans="2:13">
      <c r="B133" t="s">
        <v>29</v>
      </c>
      <c r="C133" t="s">
        <v>229</v>
      </c>
      <c r="D133" t="s">
        <v>8</v>
      </c>
      <c r="E133" t="s">
        <v>202</v>
      </c>
      <c r="F133" t="s">
        <v>189</v>
      </c>
      <c r="G133" s="13">
        <v>845874.27</v>
      </c>
      <c r="H133" s="13">
        <v>174676.08</v>
      </c>
      <c r="J133" s="13">
        <v>1020550.35</v>
      </c>
      <c r="L133" t="s">
        <v>189</v>
      </c>
      <c r="M133" s="13">
        <v>1020550.35</v>
      </c>
    </row>
    <row r="134" spans="2:13">
      <c r="B134" t="s">
        <v>29</v>
      </c>
      <c r="C134" t="s">
        <v>229</v>
      </c>
      <c r="D134" t="s">
        <v>15</v>
      </c>
      <c r="E134" t="s">
        <v>203</v>
      </c>
      <c r="F134" t="s">
        <v>189</v>
      </c>
      <c r="G134">
        <v>520</v>
      </c>
      <c r="J134">
        <v>520</v>
      </c>
      <c r="L134" t="s">
        <v>189</v>
      </c>
      <c r="M134">
        <v>520</v>
      </c>
    </row>
    <row r="135" spans="2:13">
      <c r="B135" t="s">
        <v>29</v>
      </c>
      <c r="C135" t="s">
        <v>229</v>
      </c>
      <c r="D135" t="s">
        <v>4</v>
      </c>
      <c r="E135" t="s">
        <v>206</v>
      </c>
      <c r="F135" t="s">
        <v>189</v>
      </c>
      <c r="G135">
        <v>300</v>
      </c>
      <c r="J135">
        <v>300</v>
      </c>
      <c r="L135" t="s">
        <v>189</v>
      </c>
      <c r="M135">
        <v>300</v>
      </c>
    </row>
    <row r="136" spans="2:13">
      <c r="B136" t="s">
        <v>29</v>
      </c>
      <c r="C136" t="s">
        <v>229</v>
      </c>
      <c r="D136" t="s">
        <v>5</v>
      </c>
      <c r="E136" t="s">
        <v>211</v>
      </c>
      <c r="F136" t="s">
        <v>189</v>
      </c>
      <c r="G136">
        <v>440</v>
      </c>
      <c r="J136">
        <v>440</v>
      </c>
      <c r="L136" t="s">
        <v>189</v>
      </c>
      <c r="M136">
        <v>440</v>
      </c>
    </row>
    <row r="137" spans="2:13">
      <c r="B137" t="s">
        <v>29</v>
      </c>
      <c r="C137" t="s">
        <v>229</v>
      </c>
      <c r="D137" t="s">
        <v>24</v>
      </c>
      <c r="E137" t="s">
        <v>220</v>
      </c>
      <c r="F137" t="s">
        <v>189</v>
      </c>
      <c r="G137">
        <v>150</v>
      </c>
      <c r="J137">
        <v>150</v>
      </c>
      <c r="L137" t="s">
        <v>189</v>
      </c>
      <c r="M137">
        <v>150</v>
      </c>
    </row>
    <row r="138" spans="2:13">
      <c r="B138" t="s">
        <v>29</v>
      </c>
      <c r="C138" t="s">
        <v>229</v>
      </c>
      <c r="D138" t="s">
        <v>22</v>
      </c>
      <c r="E138" t="s">
        <v>212</v>
      </c>
      <c r="F138" t="s">
        <v>189</v>
      </c>
      <c r="G138">
        <v>50</v>
      </c>
      <c r="J138">
        <v>50</v>
      </c>
      <c r="L138" t="s">
        <v>189</v>
      </c>
      <c r="M138">
        <v>50</v>
      </c>
    </row>
    <row r="139" spans="2:13">
      <c r="B139" t="s">
        <v>29</v>
      </c>
      <c r="C139" t="s">
        <v>231</v>
      </c>
      <c r="D139" t="s">
        <v>17</v>
      </c>
      <c r="E139" t="s">
        <v>195</v>
      </c>
      <c r="F139" t="s">
        <v>189</v>
      </c>
      <c r="G139" s="13">
        <v>650896.54</v>
      </c>
      <c r="J139" s="13">
        <v>650896.54</v>
      </c>
      <c r="L139" t="s">
        <v>189</v>
      </c>
      <c r="M139" s="13">
        <v>650896.54</v>
      </c>
    </row>
    <row r="140" spans="2:13">
      <c r="B140" t="s">
        <v>29</v>
      </c>
      <c r="C140" t="s">
        <v>232</v>
      </c>
      <c r="D140" t="s">
        <v>17</v>
      </c>
      <c r="E140" t="s">
        <v>195</v>
      </c>
      <c r="F140" t="s">
        <v>189</v>
      </c>
      <c r="G140" s="13">
        <v>160986.78</v>
      </c>
      <c r="J140" s="13">
        <v>160986.78</v>
      </c>
      <c r="L140" t="s">
        <v>189</v>
      </c>
      <c r="M140" s="13">
        <v>160986.78</v>
      </c>
    </row>
    <row r="141" spans="2:13">
      <c r="B141" t="s">
        <v>29</v>
      </c>
      <c r="C141" t="s">
        <v>233</v>
      </c>
      <c r="D141" t="s">
        <v>3</v>
      </c>
      <c r="E141" t="s">
        <v>193</v>
      </c>
      <c r="F141" t="s">
        <v>189</v>
      </c>
      <c r="G141">
        <v>211.2</v>
      </c>
      <c r="J141">
        <v>211.2</v>
      </c>
      <c r="L141" t="s">
        <v>189</v>
      </c>
      <c r="M141">
        <v>211.2</v>
      </c>
    </row>
    <row r="142" spans="2:13">
      <c r="B142" t="s">
        <v>29</v>
      </c>
      <c r="C142" t="s">
        <v>233</v>
      </c>
      <c r="D142" t="s">
        <v>13</v>
      </c>
      <c r="E142" t="s">
        <v>194</v>
      </c>
      <c r="F142" t="s">
        <v>189</v>
      </c>
      <c r="G142" s="13">
        <v>1997.6</v>
      </c>
      <c r="J142" s="13">
        <v>1997.6</v>
      </c>
      <c r="L142" t="s">
        <v>189</v>
      </c>
      <c r="M142" s="13">
        <v>1997.6</v>
      </c>
    </row>
    <row r="143" spans="2:13">
      <c r="B143" t="s">
        <v>29</v>
      </c>
      <c r="C143" t="s">
        <v>233</v>
      </c>
      <c r="D143" t="s">
        <v>17</v>
      </c>
      <c r="E143" t="s">
        <v>195</v>
      </c>
      <c r="F143" t="s">
        <v>189</v>
      </c>
      <c r="G143">
        <v>379.45</v>
      </c>
      <c r="J143">
        <v>379.45</v>
      </c>
      <c r="L143" t="s">
        <v>189</v>
      </c>
      <c r="M143">
        <v>379.45</v>
      </c>
    </row>
    <row r="144" spans="2:13">
      <c r="B144" t="s">
        <v>29</v>
      </c>
      <c r="C144" t="s">
        <v>233</v>
      </c>
      <c r="D144" t="s">
        <v>7</v>
      </c>
      <c r="E144" t="s">
        <v>196</v>
      </c>
      <c r="F144" t="s">
        <v>201</v>
      </c>
      <c r="G144">
        <v>411</v>
      </c>
      <c r="J144">
        <v>-411</v>
      </c>
      <c r="L144" t="s">
        <v>201</v>
      </c>
      <c r="M144">
        <v>411</v>
      </c>
    </row>
    <row r="145" spans="2:13">
      <c r="B145" t="s">
        <v>45</v>
      </c>
      <c r="C145" t="s">
        <v>234</v>
      </c>
      <c r="D145" t="s">
        <v>16</v>
      </c>
      <c r="E145" t="s">
        <v>197</v>
      </c>
      <c r="F145" t="s">
        <v>189</v>
      </c>
      <c r="G145" s="13">
        <v>538346.34</v>
      </c>
      <c r="H145" s="13">
        <v>97153.6</v>
      </c>
      <c r="J145" s="13">
        <v>635499.94</v>
      </c>
      <c r="L145" t="s">
        <v>189</v>
      </c>
      <c r="M145" s="13">
        <v>635499.94</v>
      </c>
    </row>
    <row r="146" spans="2:13">
      <c r="B146" t="s">
        <v>45</v>
      </c>
      <c r="C146" t="s">
        <v>235</v>
      </c>
      <c r="D146" t="s">
        <v>14</v>
      </c>
      <c r="E146" t="s">
        <v>190</v>
      </c>
      <c r="F146" t="s">
        <v>189</v>
      </c>
      <c r="G146">
        <v>338.59</v>
      </c>
      <c r="H146">
        <v>208.08</v>
      </c>
      <c r="J146">
        <v>546.67</v>
      </c>
      <c r="L146" t="s">
        <v>189</v>
      </c>
      <c r="M146">
        <v>546.67</v>
      </c>
    </row>
    <row r="147" spans="2:13">
      <c r="B147" t="s">
        <v>45</v>
      </c>
      <c r="C147" t="s">
        <v>235</v>
      </c>
      <c r="D147" t="s">
        <v>6</v>
      </c>
      <c r="E147" t="s">
        <v>191</v>
      </c>
      <c r="F147" t="s">
        <v>189</v>
      </c>
      <c r="G147">
        <v>167.59</v>
      </c>
      <c r="H147">
        <v>79.37</v>
      </c>
      <c r="J147">
        <v>246.96</v>
      </c>
      <c r="L147" t="s">
        <v>189</v>
      </c>
      <c r="M147">
        <v>246.96</v>
      </c>
    </row>
    <row r="148" spans="2:13">
      <c r="B148" t="s">
        <v>45</v>
      </c>
      <c r="C148" t="s">
        <v>235</v>
      </c>
      <c r="D148" t="s">
        <v>12</v>
      </c>
      <c r="E148" t="s">
        <v>192</v>
      </c>
      <c r="F148" t="s">
        <v>189</v>
      </c>
      <c r="G148">
        <v>342.5</v>
      </c>
      <c r="H148">
        <v>63.73</v>
      </c>
      <c r="J148">
        <v>406.23</v>
      </c>
      <c r="L148" t="s">
        <v>189</v>
      </c>
      <c r="M148">
        <v>406.23</v>
      </c>
    </row>
    <row r="149" spans="2:13">
      <c r="B149" t="s">
        <v>45</v>
      </c>
      <c r="C149" t="s">
        <v>235</v>
      </c>
      <c r="D149" t="s">
        <v>3</v>
      </c>
      <c r="E149" t="s">
        <v>193</v>
      </c>
      <c r="F149" t="s">
        <v>189</v>
      </c>
      <c r="G149">
        <v>567.38</v>
      </c>
      <c r="H149">
        <v>242.27</v>
      </c>
      <c r="J149">
        <v>809.65</v>
      </c>
      <c r="L149" t="s">
        <v>189</v>
      </c>
      <c r="M149">
        <v>809.65</v>
      </c>
    </row>
    <row r="150" spans="2:13">
      <c r="B150" t="s">
        <v>45</v>
      </c>
      <c r="C150" t="s">
        <v>235</v>
      </c>
      <c r="D150" t="s">
        <v>13</v>
      </c>
      <c r="E150" t="s">
        <v>194</v>
      </c>
      <c r="F150" t="s">
        <v>189</v>
      </c>
      <c r="G150">
        <v>665.02</v>
      </c>
      <c r="H150">
        <v>354.75</v>
      </c>
      <c r="J150" s="13">
        <v>1019.77</v>
      </c>
      <c r="L150" t="s">
        <v>189</v>
      </c>
      <c r="M150" s="13">
        <v>1019.77</v>
      </c>
    </row>
    <row r="151" spans="2:13">
      <c r="B151" t="s">
        <v>45</v>
      </c>
      <c r="C151" t="s">
        <v>235</v>
      </c>
      <c r="D151" t="s">
        <v>17</v>
      </c>
      <c r="E151" t="s">
        <v>195</v>
      </c>
      <c r="F151" t="s">
        <v>189</v>
      </c>
      <c r="G151">
        <v>713.41</v>
      </c>
      <c r="H151">
        <v>403.36</v>
      </c>
      <c r="J151" s="13">
        <v>1116.77</v>
      </c>
      <c r="L151" t="s">
        <v>189</v>
      </c>
      <c r="M151" s="13">
        <v>1116.77</v>
      </c>
    </row>
    <row r="152" spans="2:13">
      <c r="B152" t="s">
        <v>45</v>
      </c>
      <c r="C152" t="s">
        <v>235</v>
      </c>
      <c r="D152" t="s">
        <v>7</v>
      </c>
      <c r="E152" t="s">
        <v>196</v>
      </c>
      <c r="F152" t="s">
        <v>189</v>
      </c>
      <c r="G152">
        <v>128.11</v>
      </c>
      <c r="H152">
        <v>68.58</v>
      </c>
      <c r="J152">
        <v>196.69</v>
      </c>
      <c r="L152" t="s">
        <v>189</v>
      </c>
      <c r="M152">
        <v>196.69</v>
      </c>
    </row>
    <row r="153" spans="2:13">
      <c r="B153" t="s">
        <v>45</v>
      </c>
      <c r="C153" t="s">
        <v>235</v>
      </c>
      <c r="D153" t="s">
        <v>16</v>
      </c>
      <c r="E153" t="s">
        <v>197</v>
      </c>
      <c r="F153" t="s">
        <v>201</v>
      </c>
      <c r="G153" s="13">
        <v>7966.6</v>
      </c>
      <c r="H153" s="13">
        <v>-3302.65</v>
      </c>
      <c r="J153" s="13">
        <v>-11269.25</v>
      </c>
      <c r="L153" t="s">
        <v>201</v>
      </c>
      <c r="M153" s="13">
        <v>11269.25</v>
      </c>
    </row>
    <row r="154" spans="2:13">
      <c r="B154" t="s">
        <v>45</v>
      </c>
      <c r="C154" t="s">
        <v>235</v>
      </c>
      <c r="D154" t="s">
        <v>2</v>
      </c>
      <c r="E154" t="s">
        <v>198</v>
      </c>
      <c r="F154" t="s">
        <v>189</v>
      </c>
      <c r="G154">
        <v>56.27</v>
      </c>
      <c r="H154">
        <v>34.68</v>
      </c>
      <c r="J154">
        <v>90.95</v>
      </c>
      <c r="L154" t="s">
        <v>189</v>
      </c>
      <c r="M154">
        <v>90.95</v>
      </c>
    </row>
    <row r="155" spans="2:13">
      <c r="B155" t="s">
        <v>45</v>
      </c>
      <c r="C155" t="s">
        <v>235</v>
      </c>
      <c r="D155" t="s">
        <v>19</v>
      </c>
      <c r="E155" t="s">
        <v>199</v>
      </c>
      <c r="F155" t="s">
        <v>189</v>
      </c>
      <c r="G155">
        <v>708.65</v>
      </c>
      <c r="H155">
        <v>230.57</v>
      </c>
      <c r="J155">
        <v>939.22</v>
      </c>
      <c r="L155" t="s">
        <v>189</v>
      </c>
      <c r="M155">
        <v>939.22</v>
      </c>
    </row>
    <row r="156" spans="2:13">
      <c r="B156" t="s">
        <v>45</v>
      </c>
      <c r="C156" t="s">
        <v>235</v>
      </c>
      <c r="D156" t="s">
        <v>20</v>
      </c>
      <c r="E156" t="s">
        <v>200</v>
      </c>
      <c r="F156" t="s">
        <v>189</v>
      </c>
      <c r="G156">
        <v>77.07</v>
      </c>
      <c r="H156">
        <v>46.24</v>
      </c>
      <c r="J156">
        <v>123.31</v>
      </c>
      <c r="L156" t="s">
        <v>189</v>
      </c>
      <c r="M156">
        <v>123.31</v>
      </c>
    </row>
    <row r="157" spans="2:13">
      <c r="B157" t="s">
        <v>45</v>
      </c>
      <c r="C157" t="s">
        <v>235</v>
      </c>
      <c r="D157" t="s">
        <v>8</v>
      </c>
      <c r="E157" t="s">
        <v>202</v>
      </c>
      <c r="F157" t="s">
        <v>189</v>
      </c>
      <c r="G157">
        <v>183.1</v>
      </c>
      <c r="H157">
        <v>115.6</v>
      </c>
      <c r="J157">
        <v>298.7</v>
      </c>
      <c r="L157" t="s">
        <v>189</v>
      </c>
      <c r="M157">
        <v>298.7</v>
      </c>
    </row>
    <row r="158" spans="2:13">
      <c r="B158" t="s">
        <v>45</v>
      </c>
      <c r="C158" t="s">
        <v>235</v>
      </c>
      <c r="D158" t="s">
        <v>15</v>
      </c>
      <c r="E158" t="s">
        <v>203</v>
      </c>
      <c r="F158" t="s">
        <v>189</v>
      </c>
      <c r="G158">
        <v>18.31</v>
      </c>
      <c r="H158">
        <v>11.56</v>
      </c>
      <c r="J158">
        <v>29.87</v>
      </c>
      <c r="L158" t="s">
        <v>189</v>
      </c>
      <c r="M158">
        <v>29.87</v>
      </c>
    </row>
    <row r="159" spans="2:13">
      <c r="B159" t="s">
        <v>45</v>
      </c>
      <c r="C159" t="s">
        <v>235</v>
      </c>
      <c r="D159" t="s">
        <v>10</v>
      </c>
      <c r="E159" t="s">
        <v>204</v>
      </c>
      <c r="F159" t="s">
        <v>189</v>
      </c>
      <c r="G159">
        <v>36.62</v>
      </c>
      <c r="H159">
        <v>23.12</v>
      </c>
      <c r="J159">
        <v>59.74</v>
      </c>
      <c r="L159" t="s">
        <v>189</v>
      </c>
      <c r="M159">
        <v>59.74</v>
      </c>
    </row>
    <row r="160" spans="2:13">
      <c r="B160" t="s">
        <v>45</v>
      </c>
      <c r="C160" t="s">
        <v>235</v>
      </c>
      <c r="D160" t="s">
        <v>21</v>
      </c>
      <c r="E160" t="s">
        <v>236</v>
      </c>
      <c r="F160" t="s">
        <v>189</v>
      </c>
      <c r="G160">
        <v>103.32</v>
      </c>
      <c r="J160">
        <v>103.32</v>
      </c>
      <c r="L160" t="s">
        <v>189</v>
      </c>
      <c r="M160">
        <v>103.32</v>
      </c>
    </row>
    <row r="161" spans="2:13">
      <c r="B161" t="s">
        <v>45</v>
      </c>
      <c r="C161" t="s">
        <v>235</v>
      </c>
      <c r="D161" t="s">
        <v>4</v>
      </c>
      <c r="E161" t="s">
        <v>208</v>
      </c>
      <c r="F161" t="s">
        <v>189</v>
      </c>
      <c r="G161">
        <v>273.38</v>
      </c>
      <c r="H161">
        <v>155.09</v>
      </c>
      <c r="J161">
        <v>428.47</v>
      </c>
      <c r="L161" t="s">
        <v>189</v>
      </c>
      <c r="M161">
        <v>428.47</v>
      </c>
    </row>
    <row r="162" spans="2:13">
      <c r="B162" t="s">
        <v>45</v>
      </c>
      <c r="C162" t="s">
        <v>235</v>
      </c>
      <c r="D162" t="s">
        <v>9</v>
      </c>
      <c r="E162" t="s">
        <v>209</v>
      </c>
      <c r="F162" t="s">
        <v>189</v>
      </c>
      <c r="G162">
        <v>86.33</v>
      </c>
      <c r="H162">
        <v>46.24</v>
      </c>
      <c r="J162">
        <v>132.57</v>
      </c>
      <c r="L162" t="s">
        <v>189</v>
      </c>
      <c r="M162">
        <v>132.57</v>
      </c>
    </row>
    <row r="163" spans="2:13">
      <c r="B163" t="s">
        <v>45</v>
      </c>
      <c r="C163" t="s">
        <v>235</v>
      </c>
      <c r="D163" t="s">
        <v>5</v>
      </c>
      <c r="E163" t="s">
        <v>211</v>
      </c>
      <c r="F163" t="s">
        <v>189</v>
      </c>
      <c r="G163">
        <v>182.03</v>
      </c>
      <c r="H163">
        <v>55.63</v>
      </c>
      <c r="J163">
        <v>237.66</v>
      </c>
      <c r="L163" t="s">
        <v>189</v>
      </c>
      <c r="M163">
        <v>237.66</v>
      </c>
    </row>
    <row r="164" spans="2:13">
      <c r="B164" t="s">
        <v>45</v>
      </c>
      <c r="C164" t="s">
        <v>235</v>
      </c>
      <c r="D164" t="s">
        <v>22</v>
      </c>
      <c r="E164" t="s">
        <v>212</v>
      </c>
      <c r="F164" t="s">
        <v>189</v>
      </c>
      <c r="G164">
        <v>281.19</v>
      </c>
      <c r="H164">
        <v>242.76</v>
      </c>
      <c r="J164">
        <v>523.95</v>
      </c>
      <c r="L164" t="s">
        <v>189</v>
      </c>
      <c r="M164">
        <v>523.95</v>
      </c>
    </row>
    <row r="165" spans="2:13">
      <c r="B165" t="s">
        <v>45</v>
      </c>
      <c r="C165" t="s">
        <v>237</v>
      </c>
      <c r="D165" t="s">
        <v>27</v>
      </c>
      <c r="E165" t="s">
        <v>188</v>
      </c>
      <c r="F165" t="s">
        <v>189</v>
      </c>
      <c r="G165" s="13">
        <v>7613.13</v>
      </c>
      <c r="H165">
        <v>737.16</v>
      </c>
      <c r="J165" s="13">
        <v>8350.29</v>
      </c>
      <c r="L165" t="s">
        <v>189</v>
      </c>
      <c r="M165" s="13">
        <v>8350.29</v>
      </c>
    </row>
    <row r="166" spans="2:13">
      <c r="B166" t="s">
        <v>45</v>
      </c>
      <c r="C166" t="s">
        <v>237</v>
      </c>
      <c r="D166" t="s">
        <v>14</v>
      </c>
      <c r="E166" t="s">
        <v>190</v>
      </c>
      <c r="F166" t="s">
        <v>189</v>
      </c>
      <c r="G166" s="13">
        <v>4952.85</v>
      </c>
      <c r="H166" s="13">
        <v>5491</v>
      </c>
      <c r="J166" s="13">
        <v>10443.85</v>
      </c>
      <c r="L166" t="s">
        <v>189</v>
      </c>
      <c r="M166" s="13">
        <v>10443.85</v>
      </c>
    </row>
    <row r="167" spans="2:13">
      <c r="B167" t="s">
        <v>45</v>
      </c>
      <c r="C167" t="s">
        <v>237</v>
      </c>
      <c r="D167" t="s">
        <v>6</v>
      </c>
      <c r="E167" t="s">
        <v>191</v>
      </c>
      <c r="F167" t="s">
        <v>189</v>
      </c>
      <c r="G167" s="13">
        <v>4652.79</v>
      </c>
      <c r="H167">
        <v>619.34</v>
      </c>
      <c r="J167" s="13">
        <v>5272.13</v>
      </c>
      <c r="L167" t="s">
        <v>189</v>
      </c>
      <c r="M167" s="13">
        <v>5272.13</v>
      </c>
    </row>
    <row r="168" spans="2:13">
      <c r="B168" t="s">
        <v>45</v>
      </c>
      <c r="C168" t="s">
        <v>237</v>
      </c>
      <c r="D168" t="s">
        <v>12</v>
      </c>
      <c r="E168" t="s">
        <v>192</v>
      </c>
      <c r="F168" t="s">
        <v>189</v>
      </c>
      <c r="G168" s="13">
        <v>2240.56</v>
      </c>
      <c r="J168" s="13">
        <v>2240.56</v>
      </c>
      <c r="L168" t="s">
        <v>189</v>
      </c>
      <c r="M168" s="13">
        <v>2240.56</v>
      </c>
    </row>
    <row r="169" spans="2:13">
      <c r="B169" t="s">
        <v>45</v>
      </c>
      <c r="C169" t="s">
        <v>237</v>
      </c>
      <c r="D169" t="s">
        <v>3</v>
      </c>
      <c r="E169" t="s">
        <v>193</v>
      </c>
      <c r="F169" t="s">
        <v>189</v>
      </c>
      <c r="G169" s="13">
        <v>11356.81</v>
      </c>
      <c r="H169" s="13">
        <v>2579.9</v>
      </c>
      <c r="J169" s="13">
        <v>13936.71</v>
      </c>
      <c r="L169" t="s">
        <v>189</v>
      </c>
      <c r="M169" s="13">
        <v>13936.71</v>
      </c>
    </row>
    <row r="170" spans="2:13">
      <c r="B170" t="s">
        <v>45</v>
      </c>
      <c r="C170" t="s">
        <v>237</v>
      </c>
      <c r="D170" t="s">
        <v>13</v>
      </c>
      <c r="E170" t="s">
        <v>194</v>
      </c>
      <c r="F170" t="s">
        <v>189</v>
      </c>
      <c r="G170" s="13">
        <v>9536.12</v>
      </c>
      <c r="J170" s="13">
        <v>9536.12</v>
      </c>
      <c r="L170" t="s">
        <v>189</v>
      </c>
      <c r="M170" s="13">
        <v>9536.12</v>
      </c>
    </row>
    <row r="171" spans="2:13">
      <c r="B171" t="s">
        <v>45</v>
      </c>
      <c r="C171" t="s">
        <v>237</v>
      </c>
      <c r="D171" t="s">
        <v>17</v>
      </c>
      <c r="E171" t="s">
        <v>195</v>
      </c>
      <c r="F171" t="s">
        <v>189</v>
      </c>
      <c r="G171" s="13">
        <v>8929.4</v>
      </c>
      <c r="H171" s="13">
        <v>2370.3</v>
      </c>
      <c r="J171" s="13">
        <v>11299.7</v>
      </c>
      <c r="L171" t="s">
        <v>189</v>
      </c>
      <c r="M171" s="13">
        <v>11299.7</v>
      </c>
    </row>
    <row r="172" spans="2:13">
      <c r="B172" t="s">
        <v>45</v>
      </c>
      <c r="C172" t="s">
        <v>237</v>
      </c>
      <c r="D172" t="s">
        <v>7</v>
      </c>
      <c r="E172" t="s">
        <v>196</v>
      </c>
      <c r="F172" t="s">
        <v>189</v>
      </c>
      <c r="G172" s="13">
        <v>4978.7</v>
      </c>
      <c r="J172" s="13">
        <v>4978.7</v>
      </c>
      <c r="L172" t="s">
        <v>189</v>
      </c>
      <c r="M172" s="13">
        <v>4978.7</v>
      </c>
    </row>
    <row r="173" spans="2:13">
      <c r="B173" t="s">
        <v>45</v>
      </c>
      <c r="C173" t="s">
        <v>237</v>
      </c>
      <c r="D173" t="s">
        <v>16</v>
      </c>
      <c r="E173" t="s">
        <v>197</v>
      </c>
      <c r="F173" t="s">
        <v>189</v>
      </c>
      <c r="G173" s="13">
        <v>17540.98</v>
      </c>
      <c r="H173" s="13">
        <v>2901.5</v>
      </c>
      <c r="J173" s="13">
        <v>20442.48</v>
      </c>
      <c r="L173" t="s">
        <v>189</v>
      </c>
      <c r="M173" s="13">
        <v>20442.48</v>
      </c>
    </row>
    <row r="174" spans="2:13">
      <c r="B174" t="s">
        <v>45</v>
      </c>
      <c r="C174" t="s">
        <v>237</v>
      </c>
      <c r="D174" t="s">
        <v>2</v>
      </c>
      <c r="E174" t="s">
        <v>198</v>
      </c>
      <c r="F174" t="s">
        <v>189</v>
      </c>
      <c r="G174" s="13">
        <v>9701.83</v>
      </c>
      <c r="H174">
        <v>600</v>
      </c>
      <c r="J174" s="13">
        <v>10301.83</v>
      </c>
      <c r="L174" t="s">
        <v>189</v>
      </c>
      <c r="M174" s="13">
        <v>10301.83</v>
      </c>
    </row>
    <row r="175" spans="2:13">
      <c r="B175" t="s">
        <v>45</v>
      </c>
      <c r="C175" t="s">
        <v>237</v>
      </c>
      <c r="D175" t="s">
        <v>19</v>
      </c>
      <c r="E175" t="s">
        <v>199</v>
      </c>
      <c r="F175" t="s">
        <v>189</v>
      </c>
      <c r="G175" s="13">
        <v>5563.97</v>
      </c>
      <c r="H175" s="13">
        <v>1028.9</v>
      </c>
      <c r="J175" s="13">
        <v>6592.87</v>
      </c>
      <c r="L175" t="s">
        <v>189</v>
      </c>
      <c r="M175" s="13">
        <v>6592.87</v>
      </c>
    </row>
    <row r="176" spans="2:13">
      <c r="B176" t="s">
        <v>45</v>
      </c>
      <c r="C176" t="s">
        <v>237</v>
      </c>
      <c r="D176" t="s">
        <v>20</v>
      </c>
      <c r="E176" t="s">
        <v>200</v>
      </c>
      <c r="F176" t="s">
        <v>189</v>
      </c>
      <c r="G176" s="13">
        <v>1689.4</v>
      </c>
      <c r="H176" s="13">
        <v>2474.8</v>
      </c>
      <c r="J176" s="13">
        <v>4164.2</v>
      </c>
      <c r="L176" t="s">
        <v>189</v>
      </c>
      <c r="M176" s="13">
        <v>4164.2</v>
      </c>
    </row>
    <row r="177" spans="2:13">
      <c r="B177" t="s">
        <v>45</v>
      </c>
      <c r="C177" t="s">
        <v>237</v>
      </c>
      <c r="D177" t="s">
        <v>8</v>
      </c>
      <c r="E177" t="s">
        <v>202</v>
      </c>
      <c r="F177" t="s">
        <v>189</v>
      </c>
      <c r="G177" s="13">
        <v>8301.22</v>
      </c>
      <c r="H177" s="13">
        <v>5881.14</v>
      </c>
      <c r="J177" s="13">
        <v>14182.36</v>
      </c>
      <c r="L177" t="s">
        <v>189</v>
      </c>
      <c r="M177" s="13">
        <v>14182.36</v>
      </c>
    </row>
    <row r="178" spans="2:13">
      <c r="B178" t="s">
        <v>45</v>
      </c>
      <c r="C178" t="s">
        <v>237</v>
      </c>
      <c r="D178" t="s">
        <v>8</v>
      </c>
      <c r="E178" t="s">
        <v>215</v>
      </c>
      <c r="F178" t="s">
        <v>189</v>
      </c>
      <c r="G178" s="13">
        <v>4083.57</v>
      </c>
      <c r="J178" s="13">
        <v>4083.57</v>
      </c>
      <c r="L178" t="s">
        <v>189</v>
      </c>
      <c r="M178" s="13">
        <v>4083.57</v>
      </c>
    </row>
    <row r="179" spans="2:13">
      <c r="B179" t="s">
        <v>45</v>
      </c>
      <c r="C179" t="s">
        <v>237</v>
      </c>
      <c r="D179" t="s">
        <v>15</v>
      </c>
      <c r="E179" t="s">
        <v>203</v>
      </c>
      <c r="F179" t="s">
        <v>189</v>
      </c>
      <c r="G179" s="13">
        <v>3833</v>
      </c>
      <c r="H179">
        <v>450</v>
      </c>
      <c r="J179" s="13">
        <v>4283</v>
      </c>
      <c r="L179" t="s">
        <v>189</v>
      </c>
      <c r="M179" s="13">
        <v>4283</v>
      </c>
    </row>
    <row r="180" spans="2:13">
      <c r="B180" t="s">
        <v>45</v>
      </c>
      <c r="C180" t="s">
        <v>237</v>
      </c>
      <c r="D180" t="s">
        <v>10</v>
      </c>
      <c r="E180" t="s">
        <v>204</v>
      </c>
      <c r="F180" t="s">
        <v>189</v>
      </c>
      <c r="G180" s="13">
        <v>5762.5</v>
      </c>
      <c r="J180" s="13">
        <v>5762.5</v>
      </c>
      <c r="L180" t="s">
        <v>189</v>
      </c>
      <c r="M180" s="13">
        <v>5762.5</v>
      </c>
    </row>
    <row r="181" spans="2:13">
      <c r="B181" t="s">
        <v>45</v>
      </c>
      <c r="C181" t="s">
        <v>237</v>
      </c>
      <c r="D181" t="s">
        <v>18</v>
      </c>
      <c r="E181" t="s">
        <v>238</v>
      </c>
      <c r="F181" t="s">
        <v>189</v>
      </c>
      <c r="G181">
        <v>269.5</v>
      </c>
      <c r="J181">
        <v>269.5</v>
      </c>
      <c r="L181" t="s">
        <v>189</v>
      </c>
      <c r="M181">
        <v>269.5</v>
      </c>
    </row>
    <row r="182" spans="2:13">
      <c r="B182" t="s">
        <v>45</v>
      </c>
      <c r="C182" t="s">
        <v>237</v>
      </c>
      <c r="D182" t="s">
        <v>21</v>
      </c>
      <c r="E182" t="s">
        <v>205</v>
      </c>
      <c r="F182" t="s">
        <v>189</v>
      </c>
      <c r="G182" s="13">
        <v>2859.95</v>
      </c>
      <c r="J182" s="13">
        <v>2859.95</v>
      </c>
      <c r="L182" t="s">
        <v>189</v>
      </c>
      <c r="M182" s="13">
        <v>2859.95</v>
      </c>
    </row>
    <row r="183" spans="2:13">
      <c r="B183" t="s">
        <v>45</v>
      </c>
      <c r="C183" t="s">
        <v>237</v>
      </c>
      <c r="D183" t="s">
        <v>4</v>
      </c>
      <c r="E183" t="s">
        <v>206</v>
      </c>
      <c r="F183" t="s">
        <v>189</v>
      </c>
      <c r="G183">
        <v>900</v>
      </c>
      <c r="J183">
        <v>900</v>
      </c>
      <c r="L183" t="s">
        <v>189</v>
      </c>
      <c r="M183">
        <v>900</v>
      </c>
    </row>
    <row r="184" spans="2:13">
      <c r="B184" t="s">
        <v>45</v>
      </c>
      <c r="C184" t="s">
        <v>237</v>
      </c>
      <c r="D184" t="s">
        <v>4</v>
      </c>
      <c r="E184" t="s">
        <v>207</v>
      </c>
      <c r="F184" t="s">
        <v>201</v>
      </c>
      <c r="G184">
        <v>38.77</v>
      </c>
      <c r="J184">
        <v>-38.77</v>
      </c>
      <c r="L184" t="s">
        <v>201</v>
      </c>
      <c r="M184">
        <v>38.77</v>
      </c>
    </row>
    <row r="185" spans="2:13">
      <c r="B185" t="s">
        <v>45</v>
      </c>
      <c r="C185" t="s">
        <v>237</v>
      </c>
      <c r="D185" t="s">
        <v>4</v>
      </c>
      <c r="E185" t="s">
        <v>239</v>
      </c>
      <c r="F185" t="s">
        <v>189</v>
      </c>
      <c r="G185">
        <v>599.03</v>
      </c>
      <c r="J185">
        <v>599.03</v>
      </c>
      <c r="L185" t="s">
        <v>189</v>
      </c>
      <c r="M185">
        <v>599.03</v>
      </c>
    </row>
    <row r="186" spans="2:13">
      <c r="B186" t="s">
        <v>45</v>
      </c>
      <c r="C186" t="s">
        <v>237</v>
      </c>
      <c r="D186" t="s">
        <v>4</v>
      </c>
      <c r="E186" t="s">
        <v>208</v>
      </c>
      <c r="F186" t="s">
        <v>189</v>
      </c>
      <c r="G186" s="13">
        <v>4464.1</v>
      </c>
      <c r="J186" s="13">
        <v>4464.1</v>
      </c>
      <c r="L186" t="s">
        <v>189</v>
      </c>
      <c r="M186" s="13">
        <v>4464.1</v>
      </c>
    </row>
    <row r="187" spans="2:13">
      <c r="B187" t="s">
        <v>45</v>
      </c>
      <c r="C187" t="s">
        <v>237</v>
      </c>
      <c r="D187" t="s">
        <v>9</v>
      </c>
      <c r="E187" t="s">
        <v>209</v>
      </c>
      <c r="F187" t="s">
        <v>189</v>
      </c>
      <c r="G187" s="13">
        <v>4576.08</v>
      </c>
      <c r="H187" s="13">
        <v>1771.15</v>
      </c>
      <c r="J187" s="13">
        <v>6347.23</v>
      </c>
      <c r="L187" t="s">
        <v>189</v>
      </c>
      <c r="M187" s="13">
        <v>6347.23</v>
      </c>
    </row>
    <row r="188" spans="2:13">
      <c r="B188" t="s">
        <v>45</v>
      </c>
      <c r="C188" t="s">
        <v>237</v>
      </c>
      <c r="D188" t="s">
        <v>5</v>
      </c>
      <c r="E188" t="s">
        <v>211</v>
      </c>
      <c r="F188" t="s">
        <v>189</v>
      </c>
      <c r="G188" s="13">
        <v>1434.29</v>
      </c>
      <c r="H188" s="13">
        <v>1972.34</v>
      </c>
      <c r="J188" s="13">
        <v>3406.63</v>
      </c>
      <c r="L188" t="s">
        <v>189</v>
      </c>
      <c r="M188" s="13">
        <v>3406.63</v>
      </c>
    </row>
    <row r="189" spans="2:13">
      <c r="B189" t="s">
        <v>45</v>
      </c>
      <c r="C189" t="s">
        <v>237</v>
      </c>
      <c r="D189" t="s">
        <v>24</v>
      </c>
      <c r="E189" t="s">
        <v>220</v>
      </c>
      <c r="F189" t="s">
        <v>189</v>
      </c>
      <c r="G189">
        <v>499</v>
      </c>
      <c r="H189" s="13">
        <v>1833.58</v>
      </c>
      <c r="J189" s="13">
        <v>2332.58</v>
      </c>
      <c r="L189" t="s">
        <v>189</v>
      </c>
      <c r="M189" s="13">
        <v>2332.58</v>
      </c>
    </row>
    <row r="190" spans="2:13">
      <c r="B190" t="s">
        <v>45</v>
      </c>
      <c r="C190" t="s">
        <v>237</v>
      </c>
      <c r="D190" t="s">
        <v>22</v>
      </c>
      <c r="E190" t="s">
        <v>212</v>
      </c>
      <c r="F190" t="s">
        <v>189</v>
      </c>
      <c r="G190" s="13">
        <v>8900.65</v>
      </c>
      <c r="H190" s="13">
        <v>2309.67</v>
      </c>
      <c r="J190" s="13">
        <v>11210.32</v>
      </c>
      <c r="L190" t="s">
        <v>189</v>
      </c>
      <c r="M190" s="13">
        <v>11210.32</v>
      </c>
    </row>
    <row r="191" spans="2:13">
      <c r="B191" t="s">
        <v>45</v>
      </c>
      <c r="C191" t="s">
        <v>237</v>
      </c>
      <c r="D191" t="s">
        <v>22</v>
      </c>
      <c r="E191" t="s">
        <v>240</v>
      </c>
      <c r="F191" t="s">
        <v>189</v>
      </c>
      <c r="G191" s="13">
        <v>1903.9</v>
      </c>
      <c r="J191" s="13">
        <v>1903.9</v>
      </c>
      <c r="L191" t="s">
        <v>189</v>
      </c>
      <c r="M191" s="13">
        <v>1903.9</v>
      </c>
    </row>
    <row r="192" spans="2:12">
      <c r="B192" t="s">
        <v>45</v>
      </c>
      <c r="C192" t="s">
        <v>237</v>
      </c>
      <c r="D192" t="s">
        <v>23</v>
      </c>
      <c r="E192" t="s">
        <v>216</v>
      </c>
      <c r="F192" t="s">
        <v>214</v>
      </c>
      <c r="L192" t="s">
        <v>214</v>
      </c>
    </row>
    <row r="193" spans="2:13">
      <c r="B193" t="s">
        <v>45</v>
      </c>
      <c r="C193" t="s">
        <v>237</v>
      </c>
      <c r="D193" t="s">
        <v>25</v>
      </c>
      <c r="E193" t="s">
        <v>241</v>
      </c>
      <c r="F193" t="s">
        <v>189</v>
      </c>
      <c r="G193">
        <v>658.3</v>
      </c>
      <c r="J193">
        <v>658.3</v>
      </c>
      <c r="L193" t="s">
        <v>189</v>
      </c>
      <c r="M193">
        <v>658.3</v>
      </c>
    </row>
    <row r="194" spans="2:13">
      <c r="B194" t="s">
        <v>45</v>
      </c>
      <c r="C194" t="s">
        <v>237</v>
      </c>
      <c r="D194" t="s">
        <v>25</v>
      </c>
      <c r="E194" t="s">
        <v>221</v>
      </c>
      <c r="F194" t="s">
        <v>189</v>
      </c>
      <c r="G194" s="13">
        <v>2091.04</v>
      </c>
      <c r="H194">
        <v>521.9</v>
      </c>
      <c r="J194" s="13">
        <v>2612.94</v>
      </c>
      <c r="L194" t="s">
        <v>189</v>
      </c>
      <c r="M194" s="13">
        <v>2612.94</v>
      </c>
    </row>
    <row r="195" spans="2:13">
      <c r="B195" t="s">
        <v>49</v>
      </c>
      <c r="C195" t="s">
        <v>242</v>
      </c>
      <c r="D195" t="s">
        <v>27</v>
      </c>
      <c r="E195" t="s">
        <v>188</v>
      </c>
      <c r="F195" t="s">
        <v>189</v>
      </c>
      <c r="G195" s="13">
        <v>145230.1</v>
      </c>
      <c r="H195" s="13">
        <v>49839.42</v>
      </c>
      <c r="J195" s="13">
        <v>195069.52</v>
      </c>
      <c r="L195" t="s">
        <v>189</v>
      </c>
      <c r="M195" s="13">
        <v>195069.52</v>
      </c>
    </row>
    <row r="196" spans="2:13">
      <c r="B196" t="s">
        <v>49</v>
      </c>
      <c r="C196" t="s">
        <v>242</v>
      </c>
      <c r="D196" t="s">
        <v>14</v>
      </c>
      <c r="E196" t="s">
        <v>190</v>
      </c>
      <c r="F196" t="s">
        <v>189</v>
      </c>
      <c r="G196" s="13">
        <v>154554.75</v>
      </c>
      <c r="H196" s="13">
        <v>20759.93</v>
      </c>
      <c r="J196" s="13">
        <v>175314.68</v>
      </c>
      <c r="L196" t="s">
        <v>189</v>
      </c>
      <c r="M196" s="13">
        <v>175314.68</v>
      </c>
    </row>
    <row r="197" spans="2:13">
      <c r="B197" t="s">
        <v>49</v>
      </c>
      <c r="C197" t="s">
        <v>242</v>
      </c>
      <c r="D197" t="s">
        <v>6</v>
      </c>
      <c r="E197" t="s">
        <v>191</v>
      </c>
      <c r="F197" t="s">
        <v>189</v>
      </c>
      <c r="G197" s="13">
        <v>30193.3</v>
      </c>
      <c r="H197" s="13">
        <v>1211.01</v>
      </c>
      <c r="J197" s="13">
        <v>31404.31</v>
      </c>
      <c r="L197" t="s">
        <v>189</v>
      </c>
      <c r="M197" s="13">
        <v>31404.31</v>
      </c>
    </row>
    <row r="198" spans="2:13">
      <c r="B198" t="s">
        <v>49</v>
      </c>
      <c r="C198" t="s">
        <v>242</v>
      </c>
      <c r="D198" t="s">
        <v>12</v>
      </c>
      <c r="E198" t="s">
        <v>192</v>
      </c>
      <c r="F198" t="s">
        <v>189</v>
      </c>
      <c r="G198" s="13">
        <v>12560.03</v>
      </c>
      <c r="J198" s="13">
        <v>12560.03</v>
      </c>
      <c r="L198" t="s">
        <v>189</v>
      </c>
      <c r="M198" s="13">
        <v>12560.03</v>
      </c>
    </row>
    <row r="199" spans="2:13">
      <c r="B199" t="s">
        <v>49</v>
      </c>
      <c r="C199" t="s">
        <v>242</v>
      </c>
      <c r="D199" t="s">
        <v>3</v>
      </c>
      <c r="E199" t="s">
        <v>193</v>
      </c>
      <c r="F199" t="s">
        <v>189</v>
      </c>
      <c r="G199" s="13">
        <v>37818.99</v>
      </c>
      <c r="H199" s="13">
        <v>3235.33</v>
      </c>
      <c r="J199" s="13">
        <v>41054.32</v>
      </c>
      <c r="L199" t="s">
        <v>189</v>
      </c>
      <c r="M199" s="13">
        <v>41054.32</v>
      </c>
    </row>
    <row r="200" spans="2:13">
      <c r="B200" t="s">
        <v>49</v>
      </c>
      <c r="C200" t="s">
        <v>242</v>
      </c>
      <c r="D200" t="s">
        <v>13</v>
      </c>
      <c r="E200" t="s">
        <v>194</v>
      </c>
      <c r="F200" t="s">
        <v>189</v>
      </c>
      <c r="G200" s="13">
        <v>33430.22</v>
      </c>
      <c r="H200" s="13">
        <v>6231.65</v>
      </c>
      <c r="J200" s="13">
        <v>39661.87</v>
      </c>
      <c r="L200" t="s">
        <v>189</v>
      </c>
      <c r="M200" s="13">
        <v>39661.87</v>
      </c>
    </row>
    <row r="201" spans="2:13">
      <c r="B201" t="s">
        <v>49</v>
      </c>
      <c r="C201" t="s">
        <v>242</v>
      </c>
      <c r="D201" t="s">
        <v>17</v>
      </c>
      <c r="E201" t="s">
        <v>195</v>
      </c>
      <c r="F201" t="s">
        <v>189</v>
      </c>
      <c r="G201" s="13">
        <v>13601.15</v>
      </c>
      <c r="H201" s="13">
        <v>1846.33</v>
      </c>
      <c r="J201" s="13">
        <v>15447.48</v>
      </c>
      <c r="L201" t="s">
        <v>189</v>
      </c>
      <c r="M201" s="13">
        <v>15447.48</v>
      </c>
    </row>
    <row r="202" spans="2:13">
      <c r="B202" t="s">
        <v>49</v>
      </c>
      <c r="C202" t="s">
        <v>242</v>
      </c>
      <c r="D202" t="s">
        <v>17</v>
      </c>
      <c r="E202" t="s">
        <v>230</v>
      </c>
      <c r="F202" t="s">
        <v>189</v>
      </c>
      <c r="G202">
        <v>146.79</v>
      </c>
      <c r="J202">
        <v>146.79</v>
      </c>
      <c r="L202" t="s">
        <v>189</v>
      </c>
      <c r="M202">
        <v>146.79</v>
      </c>
    </row>
    <row r="203" spans="2:13">
      <c r="B203" t="s">
        <v>49</v>
      </c>
      <c r="C203" t="s">
        <v>242</v>
      </c>
      <c r="D203" t="s">
        <v>7</v>
      </c>
      <c r="E203" t="s">
        <v>196</v>
      </c>
      <c r="F203" t="s">
        <v>189</v>
      </c>
      <c r="G203" s="13">
        <v>65630.53</v>
      </c>
      <c r="H203" s="13">
        <v>10272.48</v>
      </c>
      <c r="J203" s="13">
        <v>75903.01</v>
      </c>
      <c r="L203" t="s">
        <v>189</v>
      </c>
      <c r="M203" s="13">
        <v>75903.01</v>
      </c>
    </row>
    <row r="204" spans="2:13">
      <c r="B204" t="s">
        <v>49</v>
      </c>
      <c r="C204" t="s">
        <v>242</v>
      </c>
      <c r="D204" t="s">
        <v>16</v>
      </c>
      <c r="E204" t="s">
        <v>197</v>
      </c>
      <c r="F204" t="s">
        <v>189</v>
      </c>
      <c r="G204" s="13">
        <v>91938.49</v>
      </c>
      <c r="H204" s="13">
        <v>16751.97</v>
      </c>
      <c r="J204" s="13">
        <v>108690.46</v>
      </c>
      <c r="L204" t="s">
        <v>189</v>
      </c>
      <c r="M204" s="13">
        <v>108690.46</v>
      </c>
    </row>
    <row r="205" spans="2:13">
      <c r="B205" t="s">
        <v>49</v>
      </c>
      <c r="C205" t="s">
        <v>242</v>
      </c>
      <c r="D205" t="s">
        <v>2</v>
      </c>
      <c r="E205" t="s">
        <v>198</v>
      </c>
      <c r="F205" t="s">
        <v>189</v>
      </c>
      <c r="G205" s="13">
        <v>82160.46</v>
      </c>
      <c r="H205" s="13">
        <v>18798.5</v>
      </c>
      <c r="J205" s="13">
        <v>100958.96</v>
      </c>
      <c r="L205" t="s">
        <v>189</v>
      </c>
      <c r="M205" s="13">
        <v>100958.96</v>
      </c>
    </row>
    <row r="206" spans="2:13">
      <c r="B206" t="s">
        <v>49</v>
      </c>
      <c r="C206" t="s">
        <v>242</v>
      </c>
      <c r="D206" t="s">
        <v>19</v>
      </c>
      <c r="E206" t="s">
        <v>199</v>
      </c>
      <c r="F206" t="s">
        <v>189</v>
      </c>
      <c r="G206" s="13">
        <v>77930.58</v>
      </c>
      <c r="H206" s="13">
        <v>14080.52</v>
      </c>
      <c r="J206" s="13">
        <v>92011.1</v>
      </c>
      <c r="L206" t="s">
        <v>189</v>
      </c>
      <c r="M206" s="13">
        <v>92011.1</v>
      </c>
    </row>
    <row r="207" spans="2:13">
      <c r="B207" t="s">
        <v>49</v>
      </c>
      <c r="C207" t="s">
        <v>242</v>
      </c>
      <c r="D207" t="s">
        <v>20</v>
      </c>
      <c r="E207" t="s">
        <v>200</v>
      </c>
      <c r="F207" t="s">
        <v>189</v>
      </c>
      <c r="G207" s="13">
        <v>17637.57</v>
      </c>
      <c r="H207" s="13">
        <v>6115.51</v>
      </c>
      <c r="J207" s="13">
        <v>23753.08</v>
      </c>
      <c r="L207" t="s">
        <v>189</v>
      </c>
      <c r="M207" s="13">
        <v>23753.08</v>
      </c>
    </row>
    <row r="208" spans="2:13">
      <c r="B208" t="s">
        <v>49</v>
      </c>
      <c r="C208" t="s">
        <v>242</v>
      </c>
      <c r="D208" t="s">
        <v>8</v>
      </c>
      <c r="E208" t="s">
        <v>202</v>
      </c>
      <c r="F208" t="s">
        <v>189</v>
      </c>
      <c r="G208" s="13">
        <v>188328.6</v>
      </c>
      <c r="H208" s="13">
        <v>41604.74</v>
      </c>
      <c r="J208" s="13">
        <v>229933.34</v>
      </c>
      <c r="L208" t="s">
        <v>189</v>
      </c>
      <c r="M208" s="13">
        <v>229933.34</v>
      </c>
    </row>
    <row r="209" spans="2:13">
      <c r="B209" t="s">
        <v>49</v>
      </c>
      <c r="C209" t="s">
        <v>242</v>
      </c>
      <c r="D209" t="s">
        <v>8</v>
      </c>
      <c r="E209" t="s">
        <v>215</v>
      </c>
      <c r="F209" t="s">
        <v>189</v>
      </c>
      <c r="G209" s="13">
        <v>26191.07</v>
      </c>
      <c r="H209">
        <v>574.77</v>
      </c>
      <c r="J209" s="13">
        <v>26765.84</v>
      </c>
      <c r="L209" t="s">
        <v>189</v>
      </c>
      <c r="M209" s="13">
        <v>26765.84</v>
      </c>
    </row>
    <row r="210" spans="2:13">
      <c r="B210" t="s">
        <v>49</v>
      </c>
      <c r="C210" t="s">
        <v>242</v>
      </c>
      <c r="D210" t="s">
        <v>15</v>
      </c>
      <c r="E210" t="s">
        <v>203</v>
      </c>
      <c r="F210" t="s">
        <v>189</v>
      </c>
      <c r="G210" s="13">
        <v>19472.84</v>
      </c>
      <c r="H210" s="13">
        <v>4028.81</v>
      </c>
      <c r="J210" s="13">
        <v>23501.65</v>
      </c>
      <c r="L210" t="s">
        <v>189</v>
      </c>
      <c r="M210" s="13">
        <v>23501.65</v>
      </c>
    </row>
    <row r="211" spans="2:13">
      <c r="B211" t="s">
        <v>49</v>
      </c>
      <c r="C211" t="s">
        <v>242</v>
      </c>
      <c r="D211" t="s">
        <v>10</v>
      </c>
      <c r="E211" t="s">
        <v>204</v>
      </c>
      <c r="F211" t="s">
        <v>189</v>
      </c>
      <c r="G211" s="13">
        <v>70790.94</v>
      </c>
      <c r="H211" s="13">
        <v>7482.13</v>
      </c>
      <c r="J211" s="13">
        <v>78273.07</v>
      </c>
      <c r="L211" t="s">
        <v>189</v>
      </c>
      <c r="M211" s="13">
        <v>78273.07</v>
      </c>
    </row>
    <row r="212" spans="2:13">
      <c r="B212" t="s">
        <v>49</v>
      </c>
      <c r="C212" t="s">
        <v>242</v>
      </c>
      <c r="D212" t="s">
        <v>18</v>
      </c>
      <c r="E212" t="s">
        <v>238</v>
      </c>
      <c r="F212" t="s">
        <v>189</v>
      </c>
      <c r="G212" s="13">
        <v>10918.71</v>
      </c>
      <c r="J212" s="13">
        <v>10918.71</v>
      </c>
      <c r="L212" t="s">
        <v>189</v>
      </c>
      <c r="M212" s="13">
        <v>10918.71</v>
      </c>
    </row>
    <row r="213" spans="2:13">
      <c r="B213" t="s">
        <v>49</v>
      </c>
      <c r="C213" t="s">
        <v>242</v>
      </c>
      <c r="D213" t="s">
        <v>21</v>
      </c>
      <c r="E213" t="s">
        <v>205</v>
      </c>
      <c r="F213" t="s">
        <v>189</v>
      </c>
      <c r="G213" s="13">
        <v>4133.04</v>
      </c>
      <c r="J213" s="13">
        <v>4133.04</v>
      </c>
      <c r="L213" t="s">
        <v>189</v>
      </c>
      <c r="M213" s="13">
        <v>4133.04</v>
      </c>
    </row>
    <row r="214" spans="2:13">
      <c r="B214" t="s">
        <v>49</v>
      </c>
      <c r="C214" t="s">
        <v>242</v>
      </c>
      <c r="D214" t="s">
        <v>4</v>
      </c>
      <c r="E214" t="s">
        <v>206</v>
      </c>
      <c r="F214" t="s">
        <v>189</v>
      </c>
      <c r="G214" s="13">
        <v>3732.11</v>
      </c>
      <c r="J214" s="13">
        <v>3732.11</v>
      </c>
      <c r="L214" t="s">
        <v>189</v>
      </c>
      <c r="M214" s="13">
        <v>3732.11</v>
      </c>
    </row>
    <row r="215" spans="2:13">
      <c r="B215" t="s">
        <v>49</v>
      </c>
      <c r="C215" t="s">
        <v>242</v>
      </c>
      <c r="D215" t="s">
        <v>4</v>
      </c>
      <c r="E215" t="s">
        <v>207</v>
      </c>
      <c r="F215" t="s">
        <v>201</v>
      </c>
      <c r="G215" s="13">
        <v>15421.31</v>
      </c>
      <c r="H215" s="13">
        <v>1916.51</v>
      </c>
      <c r="J215" s="13">
        <v>-13504.8</v>
      </c>
      <c r="L215" t="s">
        <v>201</v>
      </c>
      <c r="M215" s="13">
        <v>13504.8</v>
      </c>
    </row>
    <row r="216" spans="2:13">
      <c r="B216" t="s">
        <v>49</v>
      </c>
      <c r="C216" t="s">
        <v>242</v>
      </c>
      <c r="D216" t="s">
        <v>4</v>
      </c>
      <c r="E216" t="s">
        <v>239</v>
      </c>
      <c r="F216" t="s">
        <v>189</v>
      </c>
      <c r="G216" s="13">
        <v>26345.93</v>
      </c>
      <c r="H216" s="13">
        <v>6974.77</v>
      </c>
      <c r="J216" s="13">
        <v>33320.7</v>
      </c>
      <c r="L216" t="s">
        <v>189</v>
      </c>
      <c r="M216" s="13">
        <v>33320.7</v>
      </c>
    </row>
    <row r="217" spans="2:13">
      <c r="B217" t="s">
        <v>49</v>
      </c>
      <c r="C217" t="s">
        <v>242</v>
      </c>
      <c r="D217" t="s">
        <v>4</v>
      </c>
      <c r="E217" t="s">
        <v>208</v>
      </c>
      <c r="F217" t="s">
        <v>189</v>
      </c>
      <c r="G217" s="13">
        <v>8844.68</v>
      </c>
      <c r="J217" s="13">
        <v>8844.68</v>
      </c>
      <c r="L217" t="s">
        <v>189</v>
      </c>
      <c r="M217" s="13">
        <v>8844.68</v>
      </c>
    </row>
    <row r="218" spans="2:13">
      <c r="B218" t="s">
        <v>49</v>
      </c>
      <c r="C218" t="s">
        <v>242</v>
      </c>
      <c r="D218" t="s">
        <v>9</v>
      </c>
      <c r="E218" t="s">
        <v>209</v>
      </c>
      <c r="F218" t="s">
        <v>189</v>
      </c>
      <c r="G218" s="13">
        <v>51259.93</v>
      </c>
      <c r="H218" s="13">
        <v>17118.7</v>
      </c>
      <c r="J218" s="13">
        <v>68378.63</v>
      </c>
      <c r="L218" t="s">
        <v>189</v>
      </c>
      <c r="M218" s="13">
        <v>68378.63</v>
      </c>
    </row>
    <row r="219" spans="2:13">
      <c r="B219" t="s">
        <v>49</v>
      </c>
      <c r="C219" t="s">
        <v>242</v>
      </c>
      <c r="D219" t="s">
        <v>24</v>
      </c>
      <c r="E219" t="s">
        <v>220</v>
      </c>
      <c r="F219" t="s">
        <v>189</v>
      </c>
      <c r="G219" s="13">
        <v>62514.02</v>
      </c>
      <c r="H219">
        <v>283.49</v>
      </c>
      <c r="J219" s="13">
        <v>62797.51</v>
      </c>
      <c r="L219" t="s">
        <v>189</v>
      </c>
      <c r="M219" s="13">
        <v>62797.51</v>
      </c>
    </row>
    <row r="220" spans="2:13">
      <c r="B220" t="s">
        <v>49</v>
      </c>
      <c r="C220" t="s">
        <v>242</v>
      </c>
      <c r="D220" t="s">
        <v>22</v>
      </c>
      <c r="E220" t="s">
        <v>212</v>
      </c>
      <c r="F220" t="s">
        <v>189</v>
      </c>
      <c r="G220" s="13">
        <v>95142.85</v>
      </c>
      <c r="H220" s="13">
        <v>17482.52</v>
      </c>
      <c r="J220" s="13">
        <v>112625.37</v>
      </c>
      <c r="L220" t="s">
        <v>189</v>
      </c>
      <c r="M220" s="13">
        <v>112625.37</v>
      </c>
    </row>
    <row r="221" spans="2:13">
      <c r="B221" t="s">
        <v>49</v>
      </c>
      <c r="C221" t="s">
        <v>242</v>
      </c>
      <c r="D221" t="s">
        <v>22</v>
      </c>
      <c r="E221" t="s">
        <v>240</v>
      </c>
      <c r="F221" t="s">
        <v>189</v>
      </c>
      <c r="G221" s="13">
        <v>52663.07</v>
      </c>
      <c r="H221" s="13">
        <v>13078.44</v>
      </c>
      <c r="J221" s="13">
        <v>65741.51</v>
      </c>
      <c r="L221" t="s">
        <v>189</v>
      </c>
      <c r="M221" s="13">
        <v>65741.51</v>
      </c>
    </row>
    <row r="222" spans="2:13">
      <c r="B222" t="s">
        <v>49</v>
      </c>
      <c r="C222" t="s">
        <v>242</v>
      </c>
      <c r="D222" t="s">
        <v>23</v>
      </c>
      <c r="E222" t="s">
        <v>216</v>
      </c>
      <c r="F222" t="s">
        <v>189</v>
      </c>
      <c r="G222" s="13">
        <v>2083.95</v>
      </c>
      <c r="H222" s="13">
        <v>6793.99</v>
      </c>
      <c r="J222" s="13">
        <v>8877.94</v>
      </c>
      <c r="L222" t="s">
        <v>189</v>
      </c>
      <c r="M222" s="13">
        <v>8877.94</v>
      </c>
    </row>
    <row r="223" spans="2:13">
      <c r="B223" t="s">
        <v>49</v>
      </c>
      <c r="C223" t="s">
        <v>242</v>
      </c>
      <c r="D223" t="s">
        <v>25</v>
      </c>
      <c r="E223" t="s">
        <v>221</v>
      </c>
      <c r="F223" t="s">
        <v>189</v>
      </c>
      <c r="G223" s="13">
        <v>49486.61</v>
      </c>
      <c r="H223" s="13">
        <v>27189.77</v>
      </c>
      <c r="J223" s="13">
        <v>76676.38</v>
      </c>
      <c r="L223" t="s">
        <v>189</v>
      </c>
      <c r="M223" s="13">
        <v>76676.38</v>
      </c>
    </row>
    <row r="224" spans="2:13">
      <c r="B224" t="s">
        <v>49</v>
      </c>
      <c r="C224" t="s">
        <v>243</v>
      </c>
      <c r="D224" t="s">
        <v>27</v>
      </c>
      <c r="E224" t="s">
        <v>188</v>
      </c>
      <c r="F224" t="s">
        <v>189</v>
      </c>
      <c r="G224" s="13">
        <v>4874.44</v>
      </c>
      <c r="H224">
        <v>659.5</v>
      </c>
      <c r="J224" s="13">
        <v>5533.94</v>
      </c>
      <c r="L224" t="s">
        <v>189</v>
      </c>
      <c r="M224" s="13">
        <v>5533.94</v>
      </c>
    </row>
    <row r="225" spans="2:13">
      <c r="B225" t="s">
        <v>49</v>
      </c>
      <c r="C225" t="s">
        <v>243</v>
      </c>
      <c r="D225" t="s">
        <v>14</v>
      </c>
      <c r="E225" t="s">
        <v>190</v>
      </c>
      <c r="F225" t="s">
        <v>189</v>
      </c>
      <c r="G225" s="13">
        <v>13853.28</v>
      </c>
      <c r="H225" s="13">
        <v>1691.7</v>
      </c>
      <c r="J225" s="13">
        <v>15544.98</v>
      </c>
      <c r="L225" t="s">
        <v>189</v>
      </c>
      <c r="M225" s="13">
        <v>15544.98</v>
      </c>
    </row>
    <row r="226" spans="2:13">
      <c r="B226" t="s">
        <v>49</v>
      </c>
      <c r="C226" t="s">
        <v>243</v>
      </c>
      <c r="D226" t="s">
        <v>6</v>
      </c>
      <c r="E226" t="s">
        <v>191</v>
      </c>
      <c r="F226" t="s">
        <v>189</v>
      </c>
      <c r="G226" s="13">
        <v>3715.13</v>
      </c>
      <c r="H226" s="13">
        <v>1549.31</v>
      </c>
      <c r="J226" s="13">
        <v>5264.44</v>
      </c>
      <c r="L226" t="s">
        <v>189</v>
      </c>
      <c r="M226" s="13">
        <v>5264.44</v>
      </c>
    </row>
    <row r="227" spans="2:13">
      <c r="B227" t="s">
        <v>49</v>
      </c>
      <c r="C227" t="s">
        <v>243</v>
      </c>
      <c r="D227" t="s">
        <v>12</v>
      </c>
      <c r="E227" t="s">
        <v>192</v>
      </c>
      <c r="F227" t="s">
        <v>189</v>
      </c>
      <c r="G227">
        <v>111.01</v>
      </c>
      <c r="J227">
        <v>111.01</v>
      </c>
      <c r="L227" t="s">
        <v>189</v>
      </c>
      <c r="M227">
        <v>111.01</v>
      </c>
    </row>
    <row r="228" spans="2:13">
      <c r="B228" t="s">
        <v>49</v>
      </c>
      <c r="C228" t="s">
        <v>243</v>
      </c>
      <c r="D228" t="s">
        <v>3</v>
      </c>
      <c r="E228" t="s">
        <v>193</v>
      </c>
      <c r="F228" t="s">
        <v>189</v>
      </c>
      <c r="G228" s="13">
        <v>4545.45</v>
      </c>
      <c r="H228">
        <v>535.3</v>
      </c>
      <c r="J228" s="13">
        <v>5080.75</v>
      </c>
      <c r="L228" t="s">
        <v>189</v>
      </c>
      <c r="M228" s="13">
        <v>5080.75</v>
      </c>
    </row>
    <row r="229" spans="2:13">
      <c r="B229" t="s">
        <v>49</v>
      </c>
      <c r="C229" t="s">
        <v>243</v>
      </c>
      <c r="D229" t="s">
        <v>13</v>
      </c>
      <c r="E229" t="s">
        <v>194</v>
      </c>
      <c r="F229" t="s">
        <v>189</v>
      </c>
      <c r="G229" s="13">
        <v>7715.55</v>
      </c>
      <c r="J229" s="13">
        <v>7715.55</v>
      </c>
      <c r="L229" t="s">
        <v>189</v>
      </c>
      <c r="M229" s="13">
        <v>7715.55</v>
      </c>
    </row>
    <row r="230" spans="2:13">
      <c r="B230" t="s">
        <v>49</v>
      </c>
      <c r="C230" t="s">
        <v>243</v>
      </c>
      <c r="D230" t="s">
        <v>17</v>
      </c>
      <c r="E230" t="s">
        <v>195</v>
      </c>
      <c r="F230" t="s">
        <v>189</v>
      </c>
      <c r="G230" s="13">
        <v>2174.44</v>
      </c>
      <c r="H230">
        <v>187.85</v>
      </c>
      <c r="J230" s="13">
        <v>2362.29</v>
      </c>
      <c r="L230" t="s">
        <v>189</v>
      </c>
      <c r="M230" s="13">
        <v>2362.29</v>
      </c>
    </row>
    <row r="231" spans="2:13">
      <c r="B231" t="s">
        <v>49</v>
      </c>
      <c r="C231" t="s">
        <v>243</v>
      </c>
      <c r="D231" t="s">
        <v>7</v>
      </c>
      <c r="E231" t="s">
        <v>196</v>
      </c>
      <c r="F231" t="s">
        <v>189</v>
      </c>
      <c r="G231" s="13">
        <v>7201.81</v>
      </c>
      <c r="J231" s="13">
        <v>7201.81</v>
      </c>
      <c r="L231" t="s">
        <v>189</v>
      </c>
      <c r="M231" s="13">
        <v>7201.81</v>
      </c>
    </row>
    <row r="232" spans="2:13">
      <c r="B232" t="s">
        <v>49</v>
      </c>
      <c r="C232" t="s">
        <v>243</v>
      </c>
      <c r="D232" t="s">
        <v>16</v>
      </c>
      <c r="E232" t="s">
        <v>197</v>
      </c>
      <c r="F232" t="s">
        <v>189</v>
      </c>
      <c r="G232" s="13">
        <v>5954.73</v>
      </c>
      <c r="H232" s="13">
        <v>1528.03</v>
      </c>
      <c r="J232" s="13">
        <v>7482.76</v>
      </c>
      <c r="L232" t="s">
        <v>189</v>
      </c>
      <c r="M232" s="13">
        <v>7482.76</v>
      </c>
    </row>
    <row r="233" spans="2:13">
      <c r="B233" t="s">
        <v>49</v>
      </c>
      <c r="C233" t="s">
        <v>243</v>
      </c>
      <c r="D233" t="s">
        <v>2</v>
      </c>
      <c r="E233" t="s">
        <v>198</v>
      </c>
      <c r="F233" t="s">
        <v>189</v>
      </c>
      <c r="G233" s="13">
        <v>7659.76</v>
      </c>
      <c r="J233" s="13">
        <v>7659.76</v>
      </c>
      <c r="L233" t="s">
        <v>189</v>
      </c>
      <c r="M233" s="13">
        <v>7659.76</v>
      </c>
    </row>
    <row r="234" spans="2:13">
      <c r="B234" t="s">
        <v>49</v>
      </c>
      <c r="C234" t="s">
        <v>243</v>
      </c>
      <c r="D234" t="s">
        <v>19</v>
      </c>
      <c r="E234" t="s">
        <v>199</v>
      </c>
      <c r="F234" t="s">
        <v>189</v>
      </c>
      <c r="G234" s="13">
        <v>5609.61</v>
      </c>
      <c r="H234" s="13">
        <v>1232.42</v>
      </c>
      <c r="J234" s="13">
        <v>6842.03</v>
      </c>
      <c r="L234" t="s">
        <v>189</v>
      </c>
      <c r="M234" s="13">
        <v>6842.03</v>
      </c>
    </row>
    <row r="235" spans="2:13">
      <c r="B235" t="s">
        <v>49</v>
      </c>
      <c r="C235" t="s">
        <v>243</v>
      </c>
      <c r="D235" t="s">
        <v>20</v>
      </c>
      <c r="E235" t="s">
        <v>200</v>
      </c>
      <c r="F235" t="s">
        <v>189</v>
      </c>
      <c r="G235" s="13">
        <v>1764.45</v>
      </c>
      <c r="H235">
        <v>186.78</v>
      </c>
      <c r="J235" s="13">
        <v>1951.23</v>
      </c>
      <c r="L235" t="s">
        <v>189</v>
      </c>
      <c r="M235" s="13">
        <v>1951.23</v>
      </c>
    </row>
    <row r="236" spans="2:13">
      <c r="B236" t="s">
        <v>49</v>
      </c>
      <c r="C236" t="s">
        <v>243</v>
      </c>
      <c r="D236" t="s">
        <v>8</v>
      </c>
      <c r="E236" t="s">
        <v>202</v>
      </c>
      <c r="F236" t="s">
        <v>189</v>
      </c>
      <c r="G236" s="13">
        <v>6687.71</v>
      </c>
      <c r="H236" s="13">
        <v>1108.26</v>
      </c>
      <c r="J236" s="13">
        <v>7795.97</v>
      </c>
      <c r="L236" t="s">
        <v>189</v>
      </c>
      <c r="M236" s="13">
        <v>7795.97</v>
      </c>
    </row>
    <row r="237" spans="2:13">
      <c r="B237" t="s">
        <v>49</v>
      </c>
      <c r="C237" t="s">
        <v>243</v>
      </c>
      <c r="D237" t="s">
        <v>8</v>
      </c>
      <c r="E237" t="s">
        <v>215</v>
      </c>
      <c r="F237" t="s">
        <v>189</v>
      </c>
      <c r="G237">
        <v>446.2</v>
      </c>
      <c r="H237">
        <v>118</v>
      </c>
      <c r="J237">
        <v>564.2</v>
      </c>
      <c r="L237" t="s">
        <v>189</v>
      </c>
      <c r="M237">
        <v>564.2</v>
      </c>
    </row>
    <row r="238" spans="2:13">
      <c r="B238" t="s">
        <v>49</v>
      </c>
      <c r="C238" t="s">
        <v>243</v>
      </c>
      <c r="D238" t="s">
        <v>15</v>
      </c>
      <c r="E238" t="s">
        <v>203</v>
      </c>
      <c r="F238" t="s">
        <v>189</v>
      </c>
      <c r="G238">
        <v>800.89</v>
      </c>
      <c r="J238">
        <v>800.89</v>
      </c>
      <c r="L238" t="s">
        <v>189</v>
      </c>
      <c r="M238">
        <v>800.89</v>
      </c>
    </row>
    <row r="239" spans="2:13">
      <c r="B239" t="s">
        <v>49</v>
      </c>
      <c r="C239" t="s">
        <v>243</v>
      </c>
      <c r="D239" t="s">
        <v>10</v>
      </c>
      <c r="E239" t="s">
        <v>204</v>
      </c>
      <c r="F239" t="s">
        <v>189</v>
      </c>
      <c r="G239" s="13">
        <v>1966.4</v>
      </c>
      <c r="H239">
        <v>151.33</v>
      </c>
      <c r="J239" s="13">
        <v>2117.73</v>
      </c>
      <c r="L239" t="s">
        <v>189</v>
      </c>
      <c r="M239" s="13">
        <v>2117.73</v>
      </c>
    </row>
    <row r="240" spans="2:13">
      <c r="B240" t="s">
        <v>49</v>
      </c>
      <c r="C240" t="s">
        <v>243</v>
      </c>
      <c r="D240" t="s">
        <v>21</v>
      </c>
      <c r="E240" t="s">
        <v>205</v>
      </c>
      <c r="F240" t="s">
        <v>189</v>
      </c>
      <c r="G240">
        <v>139.5</v>
      </c>
      <c r="J240">
        <v>139.5</v>
      </c>
      <c r="L240" t="s">
        <v>189</v>
      </c>
      <c r="M240">
        <v>139.5</v>
      </c>
    </row>
    <row r="241" spans="2:13">
      <c r="B241" t="s">
        <v>49</v>
      </c>
      <c r="C241" t="s">
        <v>243</v>
      </c>
      <c r="D241" t="s">
        <v>4</v>
      </c>
      <c r="E241" t="s">
        <v>206</v>
      </c>
      <c r="F241" t="s">
        <v>189</v>
      </c>
      <c r="G241">
        <v>283.39</v>
      </c>
      <c r="J241">
        <v>283.39</v>
      </c>
      <c r="L241" t="s">
        <v>189</v>
      </c>
      <c r="M241">
        <v>283.39</v>
      </c>
    </row>
    <row r="242" spans="2:13">
      <c r="B242" t="s">
        <v>49</v>
      </c>
      <c r="C242" t="s">
        <v>243</v>
      </c>
      <c r="D242" t="s">
        <v>4</v>
      </c>
      <c r="E242" t="s">
        <v>239</v>
      </c>
      <c r="F242" t="s">
        <v>189</v>
      </c>
      <c r="G242" s="13">
        <v>1999.72</v>
      </c>
      <c r="J242" s="13">
        <v>1999.72</v>
      </c>
      <c r="L242" t="s">
        <v>189</v>
      </c>
      <c r="M242" s="13">
        <v>1999.72</v>
      </c>
    </row>
    <row r="243" spans="2:13">
      <c r="B243" t="s">
        <v>49</v>
      </c>
      <c r="C243" t="s">
        <v>243</v>
      </c>
      <c r="D243" t="s">
        <v>9</v>
      </c>
      <c r="E243" t="s">
        <v>209</v>
      </c>
      <c r="F243" t="s">
        <v>189</v>
      </c>
      <c r="G243" s="13">
        <v>3056.82</v>
      </c>
      <c r="H243" s="13">
        <v>1441.72</v>
      </c>
      <c r="J243" s="13">
        <v>4498.54</v>
      </c>
      <c r="L243" t="s">
        <v>189</v>
      </c>
      <c r="M243" s="13">
        <v>4498.54</v>
      </c>
    </row>
    <row r="244" spans="2:13">
      <c r="B244" t="s">
        <v>49</v>
      </c>
      <c r="C244" t="s">
        <v>243</v>
      </c>
      <c r="D244" t="s">
        <v>24</v>
      </c>
      <c r="E244" t="s">
        <v>220</v>
      </c>
      <c r="F244" t="s">
        <v>189</v>
      </c>
      <c r="G244" s="13">
        <v>3964.94</v>
      </c>
      <c r="H244">
        <v>445.05</v>
      </c>
      <c r="J244" s="13">
        <v>4409.99</v>
      </c>
      <c r="L244" t="s">
        <v>189</v>
      </c>
      <c r="M244" s="13">
        <v>4409.99</v>
      </c>
    </row>
    <row r="245" spans="2:13">
      <c r="B245" t="s">
        <v>49</v>
      </c>
      <c r="C245" t="s">
        <v>243</v>
      </c>
      <c r="D245" t="s">
        <v>22</v>
      </c>
      <c r="E245" t="s">
        <v>212</v>
      </c>
      <c r="F245" t="s">
        <v>189</v>
      </c>
      <c r="G245" s="13">
        <v>3620.08</v>
      </c>
      <c r="H245">
        <v>590.6</v>
      </c>
      <c r="J245" s="13">
        <v>4210.68</v>
      </c>
      <c r="L245" t="s">
        <v>189</v>
      </c>
      <c r="M245" s="13">
        <v>4210.68</v>
      </c>
    </row>
    <row r="246" spans="2:13">
      <c r="B246" t="s">
        <v>49</v>
      </c>
      <c r="C246" t="s">
        <v>243</v>
      </c>
      <c r="D246" t="s">
        <v>22</v>
      </c>
      <c r="E246" t="s">
        <v>240</v>
      </c>
      <c r="F246" t="s">
        <v>189</v>
      </c>
      <c r="G246">
        <v>469.39</v>
      </c>
      <c r="H246">
        <v>164</v>
      </c>
      <c r="J246">
        <v>633.39</v>
      </c>
      <c r="L246" t="s">
        <v>189</v>
      </c>
      <c r="M246">
        <v>633.39</v>
      </c>
    </row>
    <row r="247" spans="2:13">
      <c r="B247" t="s">
        <v>49</v>
      </c>
      <c r="C247" t="s">
        <v>243</v>
      </c>
      <c r="D247" t="s">
        <v>23</v>
      </c>
      <c r="E247" t="s">
        <v>216</v>
      </c>
      <c r="F247" t="s">
        <v>189</v>
      </c>
      <c r="G247">
        <v>226.3</v>
      </c>
      <c r="J247">
        <v>226.3</v>
      </c>
      <c r="L247" t="s">
        <v>189</v>
      </c>
      <c r="M247">
        <v>226.3</v>
      </c>
    </row>
    <row r="248" spans="2:13">
      <c r="B248" t="s">
        <v>49</v>
      </c>
      <c r="C248" t="s">
        <v>243</v>
      </c>
      <c r="D248" t="s">
        <v>25</v>
      </c>
      <c r="E248" t="s">
        <v>221</v>
      </c>
      <c r="F248" t="s">
        <v>189</v>
      </c>
      <c r="G248">
        <v>910.12</v>
      </c>
      <c r="H248">
        <v>77.56</v>
      </c>
      <c r="J248">
        <v>987.68</v>
      </c>
      <c r="L248" t="s">
        <v>189</v>
      </c>
      <c r="M248">
        <v>987.68</v>
      </c>
    </row>
    <row r="249" spans="2:13">
      <c r="B249" t="s">
        <v>49</v>
      </c>
      <c r="C249" t="s">
        <v>244</v>
      </c>
      <c r="D249" t="s">
        <v>27</v>
      </c>
      <c r="E249" t="s">
        <v>188</v>
      </c>
      <c r="F249" t="s">
        <v>189</v>
      </c>
      <c r="G249" s="13">
        <v>69303.28</v>
      </c>
      <c r="H249" s="13">
        <v>11543.81</v>
      </c>
      <c r="J249" s="13">
        <v>80847.09</v>
      </c>
      <c r="L249" t="s">
        <v>189</v>
      </c>
      <c r="M249" s="13">
        <v>80847.09</v>
      </c>
    </row>
    <row r="250" spans="2:13">
      <c r="B250" t="s">
        <v>49</v>
      </c>
      <c r="C250" t="s">
        <v>244</v>
      </c>
      <c r="D250" t="s">
        <v>14</v>
      </c>
      <c r="E250" t="s">
        <v>190</v>
      </c>
      <c r="F250" t="s">
        <v>189</v>
      </c>
      <c r="G250" s="13">
        <v>210960.54</v>
      </c>
      <c r="H250" s="13">
        <v>38898.86</v>
      </c>
      <c r="J250" s="13">
        <v>249859.4</v>
      </c>
      <c r="L250" t="s">
        <v>189</v>
      </c>
      <c r="M250" s="13">
        <v>249859.4</v>
      </c>
    </row>
    <row r="251" spans="2:13">
      <c r="B251" t="s">
        <v>49</v>
      </c>
      <c r="C251" t="s">
        <v>244</v>
      </c>
      <c r="D251" t="s">
        <v>6</v>
      </c>
      <c r="E251" t="s">
        <v>191</v>
      </c>
      <c r="F251" t="s">
        <v>189</v>
      </c>
      <c r="G251" s="13">
        <v>3787.72</v>
      </c>
      <c r="H251" s="13">
        <v>2515.8</v>
      </c>
      <c r="J251" s="13">
        <v>6303.52</v>
      </c>
      <c r="L251" t="s">
        <v>189</v>
      </c>
      <c r="M251" s="13">
        <v>6303.52</v>
      </c>
    </row>
    <row r="252" spans="2:13">
      <c r="B252" t="s">
        <v>49</v>
      </c>
      <c r="C252" t="s">
        <v>244</v>
      </c>
      <c r="D252" t="s">
        <v>12</v>
      </c>
      <c r="E252" t="s">
        <v>192</v>
      </c>
      <c r="F252" t="s">
        <v>189</v>
      </c>
      <c r="G252" s="13">
        <v>13750.13</v>
      </c>
      <c r="J252" s="13">
        <v>13750.13</v>
      </c>
      <c r="L252" t="s">
        <v>189</v>
      </c>
      <c r="M252" s="13">
        <v>13750.13</v>
      </c>
    </row>
    <row r="253" spans="2:13">
      <c r="B253" t="s">
        <v>49</v>
      </c>
      <c r="C253" t="s">
        <v>244</v>
      </c>
      <c r="D253" t="s">
        <v>3</v>
      </c>
      <c r="E253" t="s">
        <v>193</v>
      </c>
      <c r="F253" t="s">
        <v>189</v>
      </c>
      <c r="G253" s="13">
        <v>15007.45</v>
      </c>
      <c r="H253" s="13">
        <v>5687.88</v>
      </c>
      <c r="J253" s="13">
        <v>20695.33</v>
      </c>
      <c r="L253" t="s">
        <v>189</v>
      </c>
      <c r="M253" s="13">
        <v>20695.33</v>
      </c>
    </row>
    <row r="254" spans="2:13">
      <c r="B254" t="s">
        <v>49</v>
      </c>
      <c r="C254" t="s">
        <v>244</v>
      </c>
      <c r="D254" t="s">
        <v>13</v>
      </c>
      <c r="E254" t="s">
        <v>194</v>
      </c>
      <c r="F254" t="s">
        <v>189</v>
      </c>
      <c r="G254" s="13">
        <v>19655.96</v>
      </c>
      <c r="J254" s="13">
        <v>19655.96</v>
      </c>
      <c r="L254" t="s">
        <v>189</v>
      </c>
      <c r="M254" s="13">
        <v>19655.96</v>
      </c>
    </row>
    <row r="255" spans="2:13">
      <c r="B255" t="s">
        <v>49</v>
      </c>
      <c r="C255" t="s">
        <v>244</v>
      </c>
      <c r="D255" t="s">
        <v>17</v>
      </c>
      <c r="E255" t="s">
        <v>195</v>
      </c>
      <c r="F255" t="s">
        <v>189</v>
      </c>
      <c r="G255" s="13">
        <v>4160.92</v>
      </c>
      <c r="H255" s="13">
        <v>5713.23</v>
      </c>
      <c r="J255" s="13">
        <v>9874.15</v>
      </c>
      <c r="L255" t="s">
        <v>189</v>
      </c>
      <c r="M255" s="13">
        <v>9874.15</v>
      </c>
    </row>
    <row r="256" spans="2:13">
      <c r="B256" t="s">
        <v>49</v>
      </c>
      <c r="C256" t="s">
        <v>244</v>
      </c>
      <c r="D256" t="s">
        <v>17</v>
      </c>
      <c r="E256" t="s">
        <v>230</v>
      </c>
      <c r="F256" t="s">
        <v>189</v>
      </c>
      <c r="G256" s="13">
        <v>1075.48</v>
      </c>
      <c r="J256" s="13">
        <v>1075.48</v>
      </c>
      <c r="L256" t="s">
        <v>189</v>
      </c>
      <c r="M256" s="13">
        <v>1075.48</v>
      </c>
    </row>
    <row r="257" spans="2:13">
      <c r="B257" t="s">
        <v>49</v>
      </c>
      <c r="C257" t="s">
        <v>244</v>
      </c>
      <c r="D257" t="s">
        <v>7</v>
      </c>
      <c r="E257" t="s">
        <v>196</v>
      </c>
      <c r="F257" t="s">
        <v>189</v>
      </c>
      <c r="G257" s="13">
        <v>19223.57</v>
      </c>
      <c r="J257" s="13">
        <v>19223.57</v>
      </c>
      <c r="L257" t="s">
        <v>189</v>
      </c>
      <c r="M257" s="13">
        <v>19223.57</v>
      </c>
    </row>
    <row r="258" spans="2:13">
      <c r="B258" t="s">
        <v>49</v>
      </c>
      <c r="C258" t="s">
        <v>244</v>
      </c>
      <c r="D258" t="s">
        <v>16</v>
      </c>
      <c r="E258" t="s">
        <v>197</v>
      </c>
      <c r="F258" t="s">
        <v>189</v>
      </c>
      <c r="G258" s="13">
        <v>55987.68</v>
      </c>
      <c r="H258" s="13">
        <v>6048.83</v>
      </c>
      <c r="J258" s="13">
        <v>62036.51</v>
      </c>
      <c r="L258" t="s">
        <v>189</v>
      </c>
      <c r="M258" s="13">
        <v>62036.51</v>
      </c>
    </row>
    <row r="259" spans="2:13">
      <c r="B259" t="s">
        <v>49</v>
      </c>
      <c r="C259" t="s">
        <v>244</v>
      </c>
      <c r="D259" t="s">
        <v>2</v>
      </c>
      <c r="E259" t="s">
        <v>198</v>
      </c>
      <c r="F259" t="s">
        <v>189</v>
      </c>
      <c r="G259" s="13">
        <v>76864.54</v>
      </c>
      <c r="J259" s="13">
        <v>76864.54</v>
      </c>
      <c r="L259" t="s">
        <v>189</v>
      </c>
      <c r="M259" s="13">
        <v>76864.54</v>
      </c>
    </row>
    <row r="260" spans="2:13">
      <c r="B260" t="s">
        <v>49</v>
      </c>
      <c r="C260" t="s">
        <v>244</v>
      </c>
      <c r="D260" t="s">
        <v>19</v>
      </c>
      <c r="E260" t="s">
        <v>199</v>
      </c>
      <c r="F260" t="s">
        <v>189</v>
      </c>
      <c r="G260" s="13">
        <v>69198.38</v>
      </c>
      <c r="H260" s="13">
        <v>8826.81</v>
      </c>
      <c r="J260" s="13">
        <v>78025.19</v>
      </c>
      <c r="L260" t="s">
        <v>189</v>
      </c>
      <c r="M260" s="13">
        <v>78025.19</v>
      </c>
    </row>
    <row r="261" spans="2:13">
      <c r="B261" t="s">
        <v>49</v>
      </c>
      <c r="C261" t="s">
        <v>244</v>
      </c>
      <c r="D261" t="s">
        <v>20</v>
      </c>
      <c r="E261" t="s">
        <v>200</v>
      </c>
      <c r="F261" t="s">
        <v>189</v>
      </c>
      <c r="G261" s="13">
        <v>14319.83</v>
      </c>
      <c r="H261">
        <v>547.16</v>
      </c>
      <c r="J261" s="13">
        <v>14866.99</v>
      </c>
      <c r="L261" t="s">
        <v>189</v>
      </c>
      <c r="M261" s="13">
        <v>14866.99</v>
      </c>
    </row>
    <row r="262" spans="2:13">
      <c r="B262" t="s">
        <v>49</v>
      </c>
      <c r="C262" t="s">
        <v>244</v>
      </c>
      <c r="D262" t="s">
        <v>8</v>
      </c>
      <c r="E262" t="s">
        <v>202</v>
      </c>
      <c r="F262" t="s">
        <v>189</v>
      </c>
      <c r="G262" s="13">
        <v>106275.88</v>
      </c>
      <c r="H262" s="13">
        <v>10806.58</v>
      </c>
      <c r="J262" s="13">
        <v>117082.46</v>
      </c>
      <c r="L262" t="s">
        <v>189</v>
      </c>
      <c r="M262" s="13">
        <v>117082.46</v>
      </c>
    </row>
    <row r="263" spans="2:13">
      <c r="B263" t="s">
        <v>49</v>
      </c>
      <c r="C263" t="s">
        <v>244</v>
      </c>
      <c r="D263" t="s">
        <v>8</v>
      </c>
      <c r="E263" t="s">
        <v>215</v>
      </c>
      <c r="F263" t="s">
        <v>189</v>
      </c>
      <c r="G263" s="13">
        <v>7990.63</v>
      </c>
      <c r="H263" s="13">
        <v>2492.12</v>
      </c>
      <c r="J263" s="13">
        <v>10482.75</v>
      </c>
      <c r="L263" t="s">
        <v>189</v>
      </c>
      <c r="M263" s="13">
        <v>10482.75</v>
      </c>
    </row>
    <row r="264" spans="2:13">
      <c r="B264" t="s">
        <v>49</v>
      </c>
      <c r="C264" t="s">
        <v>244</v>
      </c>
      <c r="D264" t="s">
        <v>15</v>
      </c>
      <c r="E264" t="s">
        <v>203</v>
      </c>
      <c r="F264" t="s">
        <v>189</v>
      </c>
      <c r="G264" s="13">
        <v>18276.46</v>
      </c>
      <c r="J264" s="13">
        <v>18276.46</v>
      </c>
      <c r="L264" t="s">
        <v>189</v>
      </c>
      <c r="M264" s="13">
        <v>18276.46</v>
      </c>
    </row>
    <row r="265" spans="2:13">
      <c r="B265" t="s">
        <v>49</v>
      </c>
      <c r="C265" t="s">
        <v>244</v>
      </c>
      <c r="D265" t="s">
        <v>10</v>
      </c>
      <c r="E265" t="s">
        <v>204</v>
      </c>
      <c r="F265" t="s">
        <v>189</v>
      </c>
      <c r="G265" s="13">
        <v>74447.18</v>
      </c>
      <c r="H265" s="13">
        <v>2063.8</v>
      </c>
      <c r="J265" s="13">
        <v>76510.98</v>
      </c>
      <c r="L265" t="s">
        <v>189</v>
      </c>
      <c r="M265" s="13">
        <v>76510.98</v>
      </c>
    </row>
    <row r="266" spans="2:12">
      <c r="B266" t="s">
        <v>49</v>
      </c>
      <c r="C266" t="s">
        <v>244</v>
      </c>
      <c r="D266" t="s">
        <v>21</v>
      </c>
      <c r="E266" t="s">
        <v>205</v>
      </c>
      <c r="F266" t="s">
        <v>214</v>
      </c>
      <c r="L266" t="s">
        <v>214</v>
      </c>
    </row>
    <row r="267" spans="2:13">
      <c r="B267" t="s">
        <v>49</v>
      </c>
      <c r="C267" t="s">
        <v>244</v>
      </c>
      <c r="D267" t="s">
        <v>4</v>
      </c>
      <c r="E267" t="s">
        <v>206</v>
      </c>
      <c r="F267" t="s">
        <v>189</v>
      </c>
      <c r="G267" s="13">
        <v>1008.49</v>
      </c>
      <c r="J267" s="13">
        <v>1008.49</v>
      </c>
      <c r="L267" t="s">
        <v>189</v>
      </c>
      <c r="M267" s="13">
        <v>1008.49</v>
      </c>
    </row>
    <row r="268" spans="2:13">
      <c r="B268" t="s">
        <v>49</v>
      </c>
      <c r="C268" t="s">
        <v>244</v>
      </c>
      <c r="D268" t="s">
        <v>4</v>
      </c>
      <c r="E268" t="s">
        <v>207</v>
      </c>
      <c r="F268" t="s">
        <v>189</v>
      </c>
      <c r="G268">
        <v>873.24</v>
      </c>
      <c r="J268">
        <v>873.24</v>
      </c>
      <c r="L268" t="s">
        <v>189</v>
      </c>
      <c r="M268">
        <v>873.24</v>
      </c>
    </row>
    <row r="269" spans="2:13">
      <c r="B269" t="s">
        <v>49</v>
      </c>
      <c r="C269" t="s">
        <v>244</v>
      </c>
      <c r="D269" t="s">
        <v>4</v>
      </c>
      <c r="E269" t="s">
        <v>239</v>
      </c>
      <c r="F269" t="s">
        <v>189</v>
      </c>
      <c r="G269" s="13">
        <v>4861.71</v>
      </c>
      <c r="J269" s="13">
        <v>4861.71</v>
      </c>
      <c r="L269" t="s">
        <v>189</v>
      </c>
      <c r="M269" s="13">
        <v>4861.71</v>
      </c>
    </row>
    <row r="270" spans="2:13">
      <c r="B270" t="s">
        <v>49</v>
      </c>
      <c r="C270" t="s">
        <v>244</v>
      </c>
      <c r="D270" t="s">
        <v>4</v>
      </c>
      <c r="E270" t="s">
        <v>208</v>
      </c>
      <c r="F270" t="s">
        <v>189</v>
      </c>
      <c r="G270" s="13">
        <v>2696.22</v>
      </c>
      <c r="J270" s="13">
        <v>2696.22</v>
      </c>
      <c r="L270" t="s">
        <v>189</v>
      </c>
      <c r="M270" s="13">
        <v>2696.22</v>
      </c>
    </row>
    <row r="271" spans="2:13">
      <c r="B271" t="s">
        <v>49</v>
      </c>
      <c r="C271" t="s">
        <v>244</v>
      </c>
      <c r="D271" t="s">
        <v>9</v>
      </c>
      <c r="E271" t="s">
        <v>209</v>
      </c>
      <c r="F271" t="s">
        <v>189</v>
      </c>
      <c r="G271" s="13">
        <v>29237.43</v>
      </c>
      <c r="H271" s="13">
        <v>1381.14</v>
      </c>
      <c r="J271" s="13">
        <v>30618.57</v>
      </c>
      <c r="L271" t="s">
        <v>189</v>
      </c>
      <c r="M271" s="13">
        <v>30618.57</v>
      </c>
    </row>
    <row r="272" spans="2:13">
      <c r="B272" t="s">
        <v>49</v>
      </c>
      <c r="C272" t="s">
        <v>244</v>
      </c>
      <c r="D272" t="s">
        <v>24</v>
      </c>
      <c r="E272" t="s">
        <v>220</v>
      </c>
      <c r="F272" t="s">
        <v>189</v>
      </c>
      <c r="G272" s="13">
        <v>12859.43</v>
      </c>
      <c r="H272" s="13">
        <v>5832.92</v>
      </c>
      <c r="J272" s="13">
        <v>18692.35</v>
      </c>
      <c r="L272" t="s">
        <v>189</v>
      </c>
      <c r="M272" s="13">
        <v>18692.35</v>
      </c>
    </row>
    <row r="273" spans="2:13">
      <c r="B273" t="s">
        <v>49</v>
      </c>
      <c r="C273" t="s">
        <v>244</v>
      </c>
      <c r="D273" t="s">
        <v>22</v>
      </c>
      <c r="E273" t="s">
        <v>212</v>
      </c>
      <c r="F273" t="s">
        <v>189</v>
      </c>
      <c r="G273" s="13">
        <v>30607.03</v>
      </c>
      <c r="H273">
        <v>613.21</v>
      </c>
      <c r="J273" s="13">
        <v>31220.24</v>
      </c>
      <c r="L273" t="s">
        <v>189</v>
      </c>
      <c r="M273" s="13">
        <v>31220.24</v>
      </c>
    </row>
    <row r="274" spans="2:13">
      <c r="B274" t="s">
        <v>49</v>
      </c>
      <c r="C274" t="s">
        <v>244</v>
      </c>
      <c r="D274" t="s">
        <v>22</v>
      </c>
      <c r="E274" t="s">
        <v>240</v>
      </c>
      <c r="F274" t="s">
        <v>189</v>
      </c>
      <c r="G274" s="13">
        <v>5324.61</v>
      </c>
      <c r="H274">
        <v>264.15</v>
      </c>
      <c r="J274" s="13">
        <v>5588.76</v>
      </c>
      <c r="L274" t="s">
        <v>189</v>
      </c>
      <c r="M274" s="13">
        <v>5588.76</v>
      </c>
    </row>
    <row r="275" spans="2:13">
      <c r="B275" t="s">
        <v>49</v>
      </c>
      <c r="C275" t="s">
        <v>244</v>
      </c>
      <c r="D275" t="s">
        <v>23</v>
      </c>
      <c r="E275" t="s">
        <v>216</v>
      </c>
      <c r="F275" t="s">
        <v>189</v>
      </c>
      <c r="G275" s="13">
        <v>2432.08</v>
      </c>
      <c r="H275">
        <v>564.15</v>
      </c>
      <c r="J275" s="13">
        <v>2996.23</v>
      </c>
      <c r="L275" t="s">
        <v>189</v>
      </c>
      <c r="M275" s="13">
        <v>2996.23</v>
      </c>
    </row>
    <row r="276" spans="2:13">
      <c r="B276" t="s">
        <v>49</v>
      </c>
      <c r="C276" t="s">
        <v>244</v>
      </c>
      <c r="D276" t="s">
        <v>25</v>
      </c>
      <c r="E276" t="s">
        <v>241</v>
      </c>
      <c r="F276" t="s">
        <v>189</v>
      </c>
      <c r="G276" s="13">
        <v>2062.19</v>
      </c>
      <c r="J276" s="13">
        <v>2062.19</v>
      </c>
      <c r="L276" t="s">
        <v>189</v>
      </c>
      <c r="M276" s="13">
        <v>2062.19</v>
      </c>
    </row>
    <row r="277" spans="2:13">
      <c r="B277" t="s">
        <v>49</v>
      </c>
      <c r="C277" t="s">
        <v>244</v>
      </c>
      <c r="D277" t="s">
        <v>25</v>
      </c>
      <c r="E277" t="s">
        <v>221</v>
      </c>
      <c r="F277" t="s">
        <v>189</v>
      </c>
      <c r="G277" s="13">
        <v>27748.22</v>
      </c>
      <c r="H277" s="13">
        <v>9327.72</v>
      </c>
      <c r="J277" s="13">
        <v>37075.94</v>
      </c>
      <c r="L277" t="s">
        <v>189</v>
      </c>
      <c r="M277" s="13">
        <v>37075.94</v>
      </c>
    </row>
    <row r="278" spans="2:13">
      <c r="B278" t="s">
        <v>49</v>
      </c>
      <c r="C278" t="s">
        <v>245</v>
      </c>
      <c r="D278" t="s">
        <v>14</v>
      </c>
      <c r="E278" t="s">
        <v>190</v>
      </c>
      <c r="F278" t="s">
        <v>189</v>
      </c>
      <c r="G278" s="13">
        <v>32067</v>
      </c>
      <c r="H278" s="13">
        <v>7520</v>
      </c>
      <c r="J278" s="13">
        <v>39587</v>
      </c>
      <c r="L278" t="s">
        <v>189</v>
      </c>
      <c r="M278" s="13">
        <v>39587</v>
      </c>
    </row>
    <row r="279" spans="2:13">
      <c r="B279" t="s">
        <v>49</v>
      </c>
      <c r="C279" t="s">
        <v>245</v>
      </c>
      <c r="D279" t="s">
        <v>6</v>
      </c>
      <c r="E279" t="s">
        <v>191</v>
      </c>
      <c r="F279" t="s">
        <v>189</v>
      </c>
      <c r="G279">
        <v>80</v>
      </c>
      <c r="J279">
        <v>80</v>
      </c>
      <c r="L279" t="s">
        <v>189</v>
      </c>
      <c r="M279">
        <v>80</v>
      </c>
    </row>
    <row r="280" spans="2:13">
      <c r="B280" t="s">
        <v>49</v>
      </c>
      <c r="C280" t="s">
        <v>245</v>
      </c>
      <c r="D280" t="s">
        <v>12</v>
      </c>
      <c r="E280" t="s">
        <v>192</v>
      </c>
      <c r="F280" t="s">
        <v>189</v>
      </c>
      <c r="G280" s="13">
        <v>3960</v>
      </c>
      <c r="J280" s="13">
        <v>3960</v>
      </c>
      <c r="L280" t="s">
        <v>189</v>
      </c>
      <c r="M280" s="13">
        <v>3960</v>
      </c>
    </row>
    <row r="281" spans="2:13">
      <c r="B281" t="s">
        <v>49</v>
      </c>
      <c r="C281" t="s">
        <v>245</v>
      </c>
      <c r="D281" t="s">
        <v>3</v>
      </c>
      <c r="E281" t="s">
        <v>193</v>
      </c>
      <c r="F281" t="s">
        <v>189</v>
      </c>
      <c r="G281" s="13">
        <v>2120</v>
      </c>
      <c r="H281">
        <v>840</v>
      </c>
      <c r="J281" s="13">
        <v>2960</v>
      </c>
      <c r="L281" t="s">
        <v>189</v>
      </c>
      <c r="M281" s="13">
        <v>2960</v>
      </c>
    </row>
    <row r="282" spans="2:13">
      <c r="B282" t="s">
        <v>49</v>
      </c>
      <c r="C282" t="s">
        <v>245</v>
      </c>
      <c r="D282" t="s">
        <v>13</v>
      </c>
      <c r="E282" t="s">
        <v>194</v>
      </c>
      <c r="F282" t="s">
        <v>189</v>
      </c>
      <c r="G282" s="13">
        <v>2280</v>
      </c>
      <c r="J282" s="13">
        <v>2280</v>
      </c>
      <c r="L282" t="s">
        <v>189</v>
      </c>
      <c r="M282" s="13">
        <v>2280</v>
      </c>
    </row>
    <row r="283" spans="2:13">
      <c r="B283" t="s">
        <v>49</v>
      </c>
      <c r="C283" t="s">
        <v>245</v>
      </c>
      <c r="D283" t="s">
        <v>17</v>
      </c>
      <c r="E283" t="s">
        <v>195</v>
      </c>
      <c r="F283" t="s">
        <v>189</v>
      </c>
      <c r="G283">
        <v>930</v>
      </c>
      <c r="H283">
        <v>520</v>
      </c>
      <c r="J283" s="13">
        <v>1450</v>
      </c>
      <c r="L283" t="s">
        <v>189</v>
      </c>
      <c r="M283" s="13">
        <v>1450</v>
      </c>
    </row>
    <row r="284" spans="2:13">
      <c r="B284" t="s">
        <v>49</v>
      </c>
      <c r="C284" t="s">
        <v>245</v>
      </c>
      <c r="D284" t="s">
        <v>17</v>
      </c>
      <c r="E284" t="s">
        <v>230</v>
      </c>
      <c r="F284" t="s">
        <v>189</v>
      </c>
      <c r="G284">
        <v>200</v>
      </c>
      <c r="H284">
        <v>80</v>
      </c>
      <c r="J284">
        <v>280</v>
      </c>
      <c r="L284" t="s">
        <v>189</v>
      </c>
      <c r="M284">
        <v>280</v>
      </c>
    </row>
    <row r="285" spans="2:13">
      <c r="B285" t="s">
        <v>49</v>
      </c>
      <c r="C285" t="s">
        <v>245</v>
      </c>
      <c r="D285" t="s">
        <v>7</v>
      </c>
      <c r="E285" t="s">
        <v>196</v>
      </c>
      <c r="F285" t="s">
        <v>189</v>
      </c>
      <c r="G285" s="13">
        <v>4400</v>
      </c>
      <c r="J285" s="13">
        <v>4400</v>
      </c>
      <c r="L285" t="s">
        <v>189</v>
      </c>
      <c r="M285" s="13">
        <v>4400</v>
      </c>
    </row>
    <row r="286" spans="2:13">
      <c r="B286" t="s">
        <v>49</v>
      </c>
      <c r="C286" t="s">
        <v>245</v>
      </c>
      <c r="D286" t="s">
        <v>16</v>
      </c>
      <c r="E286" t="s">
        <v>197</v>
      </c>
      <c r="F286" t="s">
        <v>189</v>
      </c>
      <c r="G286" s="13">
        <v>15002</v>
      </c>
      <c r="H286" s="13">
        <v>3240</v>
      </c>
      <c r="J286" s="13">
        <v>18242</v>
      </c>
      <c r="L286" t="s">
        <v>189</v>
      </c>
      <c r="M286" s="13">
        <v>18242</v>
      </c>
    </row>
    <row r="287" spans="2:13">
      <c r="B287" t="s">
        <v>49</v>
      </c>
      <c r="C287" t="s">
        <v>245</v>
      </c>
      <c r="D287" t="s">
        <v>2</v>
      </c>
      <c r="E287" t="s">
        <v>198</v>
      </c>
      <c r="F287" t="s">
        <v>189</v>
      </c>
      <c r="G287" s="13">
        <v>8400</v>
      </c>
      <c r="J287" s="13">
        <v>8400</v>
      </c>
      <c r="L287" t="s">
        <v>189</v>
      </c>
      <c r="M287" s="13">
        <v>8400</v>
      </c>
    </row>
    <row r="288" spans="2:13">
      <c r="B288" t="s">
        <v>49</v>
      </c>
      <c r="C288" t="s">
        <v>245</v>
      </c>
      <c r="D288" t="s">
        <v>19</v>
      </c>
      <c r="E288" t="s">
        <v>199</v>
      </c>
      <c r="F288" t="s">
        <v>189</v>
      </c>
      <c r="G288" s="13">
        <v>13240</v>
      </c>
      <c r="H288" s="13">
        <v>2440</v>
      </c>
      <c r="J288" s="13">
        <v>15680</v>
      </c>
      <c r="L288" t="s">
        <v>189</v>
      </c>
      <c r="M288" s="13">
        <v>15680</v>
      </c>
    </row>
    <row r="289" spans="2:13">
      <c r="B289" t="s">
        <v>49</v>
      </c>
      <c r="C289" t="s">
        <v>245</v>
      </c>
      <c r="D289" t="s">
        <v>20</v>
      </c>
      <c r="E289" t="s">
        <v>200</v>
      </c>
      <c r="F289" t="s">
        <v>189</v>
      </c>
      <c r="G289" s="13">
        <v>4520</v>
      </c>
      <c r="H289">
        <v>240</v>
      </c>
      <c r="J289" s="13">
        <v>4760</v>
      </c>
      <c r="L289" t="s">
        <v>189</v>
      </c>
      <c r="M289" s="13">
        <v>4760</v>
      </c>
    </row>
    <row r="290" spans="2:13">
      <c r="B290" t="s">
        <v>49</v>
      </c>
      <c r="C290" t="s">
        <v>245</v>
      </c>
      <c r="D290" t="s">
        <v>8</v>
      </c>
      <c r="E290" t="s">
        <v>202</v>
      </c>
      <c r="F290" t="s">
        <v>189</v>
      </c>
      <c r="G290" s="13">
        <v>7771.19</v>
      </c>
      <c r="H290" s="13">
        <v>1558.76</v>
      </c>
      <c r="J290" s="13">
        <v>9329.95</v>
      </c>
      <c r="L290" t="s">
        <v>189</v>
      </c>
      <c r="M290" s="13">
        <v>9329.95</v>
      </c>
    </row>
    <row r="291" spans="2:13">
      <c r="B291" t="s">
        <v>49</v>
      </c>
      <c r="C291" t="s">
        <v>245</v>
      </c>
      <c r="D291" t="s">
        <v>8</v>
      </c>
      <c r="E291" t="s">
        <v>215</v>
      </c>
      <c r="F291" t="s">
        <v>189</v>
      </c>
      <c r="G291">
        <v>880</v>
      </c>
      <c r="J291">
        <v>880</v>
      </c>
      <c r="L291" t="s">
        <v>189</v>
      </c>
      <c r="M291">
        <v>880</v>
      </c>
    </row>
    <row r="292" spans="2:13">
      <c r="B292" t="s">
        <v>49</v>
      </c>
      <c r="C292" t="s">
        <v>245</v>
      </c>
      <c r="D292" t="s">
        <v>15</v>
      </c>
      <c r="E292" t="s">
        <v>203</v>
      </c>
      <c r="F292" t="s">
        <v>189</v>
      </c>
      <c r="G292" s="13">
        <v>1920</v>
      </c>
      <c r="J292" s="13">
        <v>1920</v>
      </c>
      <c r="L292" t="s">
        <v>189</v>
      </c>
      <c r="M292" s="13">
        <v>1920</v>
      </c>
    </row>
    <row r="293" spans="2:13">
      <c r="B293" t="s">
        <v>49</v>
      </c>
      <c r="C293" t="s">
        <v>245</v>
      </c>
      <c r="D293" t="s">
        <v>10</v>
      </c>
      <c r="E293" t="s">
        <v>204</v>
      </c>
      <c r="F293" t="s">
        <v>189</v>
      </c>
      <c r="G293" s="13">
        <v>9960</v>
      </c>
      <c r="H293">
        <v>480</v>
      </c>
      <c r="J293" s="13">
        <v>10440</v>
      </c>
      <c r="L293" t="s">
        <v>189</v>
      </c>
      <c r="M293" s="13">
        <v>10440</v>
      </c>
    </row>
    <row r="294" spans="2:13">
      <c r="B294" t="s">
        <v>49</v>
      </c>
      <c r="C294" t="s">
        <v>245</v>
      </c>
      <c r="D294" t="s">
        <v>18</v>
      </c>
      <c r="E294" t="s">
        <v>238</v>
      </c>
      <c r="F294" t="s">
        <v>189</v>
      </c>
      <c r="G294" s="13">
        <v>1800</v>
      </c>
      <c r="J294" s="13">
        <v>1800</v>
      </c>
      <c r="L294" t="s">
        <v>189</v>
      </c>
      <c r="M294" s="13">
        <v>1800</v>
      </c>
    </row>
    <row r="295" spans="2:12">
      <c r="B295" t="s">
        <v>49</v>
      </c>
      <c r="C295" t="s">
        <v>245</v>
      </c>
      <c r="D295" t="s">
        <v>21</v>
      </c>
      <c r="E295" t="s">
        <v>205</v>
      </c>
      <c r="F295" t="s">
        <v>214</v>
      </c>
      <c r="L295" t="s">
        <v>214</v>
      </c>
    </row>
    <row r="296" spans="2:13">
      <c r="B296" t="s">
        <v>49</v>
      </c>
      <c r="C296" t="s">
        <v>245</v>
      </c>
      <c r="D296" t="s">
        <v>4</v>
      </c>
      <c r="E296" t="s">
        <v>206</v>
      </c>
      <c r="F296" t="s">
        <v>189</v>
      </c>
      <c r="G296">
        <v>280</v>
      </c>
      <c r="J296">
        <v>280</v>
      </c>
      <c r="L296" t="s">
        <v>189</v>
      </c>
      <c r="M296">
        <v>280</v>
      </c>
    </row>
    <row r="297" spans="2:13">
      <c r="B297" t="s">
        <v>49</v>
      </c>
      <c r="C297" t="s">
        <v>245</v>
      </c>
      <c r="D297" t="s">
        <v>4</v>
      </c>
      <c r="E297" t="s">
        <v>207</v>
      </c>
      <c r="F297" t="s">
        <v>189</v>
      </c>
      <c r="G297">
        <v>360</v>
      </c>
      <c r="J297">
        <v>360</v>
      </c>
      <c r="L297" t="s">
        <v>189</v>
      </c>
      <c r="M297">
        <v>360</v>
      </c>
    </row>
    <row r="298" spans="2:13">
      <c r="B298" t="s">
        <v>49</v>
      </c>
      <c r="C298" t="s">
        <v>245</v>
      </c>
      <c r="D298" t="s">
        <v>4</v>
      </c>
      <c r="E298" t="s">
        <v>239</v>
      </c>
      <c r="F298" t="s">
        <v>189</v>
      </c>
      <c r="G298" s="13">
        <v>3520</v>
      </c>
      <c r="J298" s="13">
        <v>3520</v>
      </c>
      <c r="L298" t="s">
        <v>189</v>
      </c>
      <c r="M298" s="13">
        <v>3520</v>
      </c>
    </row>
    <row r="299" spans="2:13">
      <c r="B299" t="s">
        <v>49</v>
      </c>
      <c r="C299" t="s">
        <v>245</v>
      </c>
      <c r="D299" t="s">
        <v>9</v>
      </c>
      <c r="E299" t="s">
        <v>209</v>
      </c>
      <c r="F299" t="s">
        <v>189</v>
      </c>
      <c r="G299" s="13">
        <v>5880</v>
      </c>
      <c r="H299">
        <v>640</v>
      </c>
      <c r="J299" s="13">
        <v>6520</v>
      </c>
      <c r="L299" t="s">
        <v>189</v>
      </c>
      <c r="M299" s="13">
        <v>6520</v>
      </c>
    </row>
    <row r="300" spans="2:13">
      <c r="B300" t="s">
        <v>49</v>
      </c>
      <c r="C300" t="s">
        <v>245</v>
      </c>
      <c r="D300" t="s">
        <v>22</v>
      </c>
      <c r="E300" t="s">
        <v>212</v>
      </c>
      <c r="F300" t="s">
        <v>189</v>
      </c>
      <c r="G300" s="13">
        <v>2720</v>
      </c>
      <c r="H300">
        <v>120</v>
      </c>
      <c r="J300" s="13">
        <v>2840</v>
      </c>
      <c r="L300" t="s">
        <v>189</v>
      </c>
      <c r="M300" s="13">
        <v>2840</v>
      </c>
    </row>
    <row r="301" spans="2:13">
      <c r="B301" t="s">
        <v>49</v>
      </c>
      <c r="C301" t="s">
        <v>245</v>
      </c>
      <c r="D301" t="s">
        <v>22</v>
      </c>
      <c r="E301" t="s">
        <v>240</v>
      </c>
      <c r="F301" t="s">
        <v>189</v>
      </c>
      <c r="G301" s="13">
        <v>4040</v>
      </c>
      <c r="H301">
        <v>960</v>
      </c>
      <c r="J301" s="13">
        <v>5000</v>
      </c>
      <c r="L301" t="s">
        <v>189</v>
      </c>
      <c r="M301" s="13">
        <v>5000</v>
      </c>
    </row>
    <row r="302" spans="2:13">
      <c r="B302" t="s">
        <v>49</v>
      </c>
      <c r="C302" t="s">
        <v>245</v>
      </c>
      <c r="D302" t="s">
        <v>25</v>
      </c>
      <c r="E302" t="s">
        <v>221</v>
      </c>
      <c r="F302" t="s">
        <v>189</v>
      </c>
      <c r="G302" s="13">
        <v>4880</v>
      </c>
      <c r="H302">
        <v>920</v>
      </c>
      <c r="J302" s="13">
        <v>5800</v>
      </c>
      <c r="L302" t="s">
        <v>189</v>
      </c>
      <c r="M302" s="13">
        <v>5800</v>
      </c>
    </row>
    <row r="303" spans="2:13">
      <c r="B303" t="s">
        <v>49</v>
      </c>
      <c r="C303" t="s">
        <v>246</v>
      </c>
      <c r="D303" t="s">
        <v>14</v>
      </c>
      <c r="E303" t="s">
        <v>190</v>
      </c>
      <c r="F303" t="s">
        <v>189</v>
      </c>
      <c r="G303">
        <v>193.4</v>
      </c>
      <c r="J303">
        <v>193.4</v>
      </c>
      <c r="L303" t="s">
        <v>189</v>
      </c>
      <c r="M303">
        <v>193.4</v>
      </c>
    </row>
    <row r="304" spans="2:13">
      <c r="B304" t="s">
        <v>49</v>
      </c>
      <c r="C304" t="s">
        <v>246</v>
      </c>
      <c r="D304" t="s">
        <v>12</v>
      </c>
      <c r="E304" t="s">
        <v>192</v>
      </c>
      <c r="F304" t="s">
        <v>189</v>
      </c>
      <c r="G304">
        <v>492.42</v>
      </c>
      <c r="J304">
        <v>492.42</v>
      </c>
      <c r="L304" t="s">
        <v>189</v>
      </c>
      <c r="M304">
        <v>492.42</v>
      </c>
    </row>
    <row r="305" spans="2:13">
      <c r="B305" t="s">
        <v>49</v>
      </c>
      <c r="C305" t="s">
        <v>246</v>
      </c>
      <c r="D305" t="s">
        <v>3</v>
      </c>
      <c r="E305" t="s">
        <v>193</v>
      </c>
      <c r="F305" t="s">
        <v>189</v>
      </c>
      <c r="G305">
        <v>410.67</v>
      </c>
      <c r="J305">
        <v>410.67</v>
      </c>
      <c r="L305" t="s">
        <v>189</v>
      </c>
      <c r="M305">
        <v>410.67</v>
      </c>
    </row>
    <row r="306" spans="2:13">
      <c r="B306" t="s">
        <v>49</v>
      </c>
      <c r="C306" t="s">
        <v>246</v>
      </c>
      <c r="D306" t="s">
        <v>17</v>
      </c>
      <c r="E306" t="s">
        <v>230</v>
      </c>
      <c r="F306" t="s">
        <v>214</v>
      </c>
      <c r="H306">
        <v>181.7</v>
      </c>
      <c r="J306">
        <v>181.7</v>
      </c>
      <c r="L306" t="s">
        <v>189</v>
      </c>
      <c r="M306">
        <v>181.7</v>
      </c>
    </row>
    <row r="307" spans="2:13">
      <c r="B307" t="s">
        <v>49</v>
      </c>
      <c r="C307" t="s">
        <v>246</v>
      </c>
      <c r="D307" t="s">
        <v>2</v>
      </c>
      <c r="E307" t="s">
        <v>198</v>
      </c>
      <c r="F307" t="s">
        <v>189</v>
      </c>
      <c r="G307" s="13">
        <v>6847.05</v>
      </c>
      <c r="J307" s="13">
        <v>6847.05</v>
      </c>
      <c r="L307" t="s">
        <v>189</v>
      </c>
      <c r="M307" s="13">
        <v>6847.05</v>
      </c>
    </row>
    <row r="308" spans="2:13">
      <c r="B308" t="s">
        <v>49</v>
      </c>
      <c r="C308" t="s">
        <v>246</v>
      </c>
      <c r="D308" t="s">
        <v>8</v>
      </c>
      <c r="E308" t="s">
        <v>202</v>
      </c>
      <c r="F308" t="s">
        <v>189</v>
      </c>
      <c r="G308" s="13">
        <v>1295.58</v>
      </c>
      <c r="H308">
        <v>574</v>
      </c>
      <c r="J308" s="13">
        <v>1869.58</v>
      </c>
      <c r="L308" t="s">
        <v>189</v>
      </c>
      <c r="M308" s="13">
        <v>1869.58</v>
      </c>
    </row>
    <row r="309" spans="2:13">
      <c r="B309" t="s">
        <v>49</v>
      </c>
      <c r="C309" t="s">
        <v>246</v>
      </c>
      <c r="D309" t="s">
        <v>8</v>
      </c>
      <c r="E309" t="s">
        <v>215</v>
      </c>
      <c r="F309" t="s">
        <v>189</v>
      </c>
      <c r="G309" s="13">
        <v>2363.8</v>
      </c>
      <c r="J309" s="13">
        <v>2363.8</v>
      </c>
      <c r="L309" t="s">
        <v>189</v>
      </c>
      <c r="M309" s="13">
        <v>2363.8</v>
      </c>
    </row>
    <row r="310" spans="2:13">
      <c r="B310" t="s">
        <v>49</v>
      </c>
      <c r="C310" t="s">
        <v>246</v>
      </c>
      <c r="D310" t="s">
        <v>15</v>
      </c>
      <c r="E310" t="s">
        <v>203</v>
      </c>
      <c r="F310" t="s">
        <v>189</v>
      </c>
      <c r="G310" s="13">
        <v>1043.2</v>
      </c>
      <c r="J310" s="13">
        <v>1043.2</v>
      </c>
      <c r="L310" t="s">
        <v>189</v>
      </c>
      <c r="M310" s="13">
        <v>1043.2</v>
      </c>
    </row>
    <row r="311" spans="2:13">
      <c r="B311" t="s">
        <v>49</v>
      </c>
      <c r="C311" t="s">
        <v>246</v>
      </c>
      <c r="D311" t="s">
        <v>10</v>
      </c>
      <c r="E311" t="s">
        <v>204</v>
      </c>
      <c r="F311" t="s">
        <v>189</v>
      </c>
      <c r="G311" s="13">
        <v>1370</v>
      </c>
      <c r="J311" s="13">
        <v>1370</v>
      </c>
      <c r="L311" t="s">
        <v>189</v>
      </c>
      <c r="M311" s="13">
        <v>1370</v>
      </c>
    </row>
    <row r="312" spans="2:12">
      <c r="B312" t="s">
        <v>49</v>
      </c>
      <c r="C312" t="s">
        <v>246</v>
      </c>
      <c r="D312" t="s">
        <v>21</v>
      </c>
      <c r="E312" t="s">
        <v>205</v>
      </c>
      <c r="F312" t="s">
        <v>214</v>
      </c>
      <c r="L312" t="s">
        <v>214</v>
      </c>
    </row>
    <row r="313" spans="2:13">
      <c r="B313" t="s">
        <v>49</v>
      </c>
      <c r="C313" t="s">
        <v>246</v>
      </c>
      <c r="D313" t="s">
        <v>9</v>
      </c>
      <c r="E313" t="s">
        <v>209</v>
      </c>
      <c r="F313" t="s">
        <v>189</v>
      </c>
      <c r="G313">
        <v>980</v>
      </c>
      <c r="J313">
        <v>980</v>
      </c>
      <c r="L313" t="s">
        <v>189</v>
      </c>
      <c r="M313">
        <v>980</v>
      </c>
    </row>
    <row r="314" spans="2:13">
      <c r="B314" t="s">
        <v>49</v>
      </c>
      <c r="C314" t="s">
        <v>246</v>
      </c>
      <c r="D314" t="s">
        <v>22</v>
      </c>
      <c r="E314" t="s">
        <v>212</v>
      </c>
      <c r="F314" t="s">
        <v>189</v>
      </c>
      <c r="G314">
        <v>320.05</v>
      </c>
      <c r="J314">
        <v>320.05</v>
      </c>
      <c r="L314" t="s">
        <v>189</v>
      </c>
      <c r="M314">
        <v>320.05</v>
      </c>
    </row>
    <row r="315" spans="2:13">
      <c r="B315" t="s">
        <v>49</v>
      </c>
      <c r="C315" t="s">
        <v>246</v>
      </c>
      <c r="D315" t="s">
        <v>25</v>
      </c>
      <c r="E315" t="s">
        <v>221</v>
      </c>
      <c r="F315" t="s">
        <v>189</v>
      </c>
      <c r="G315">
        <v>580</v>
      </c>
      <c r="J315">
        <v>580</v>
      </c>
      <c r="L315" t="s">
        <v>189</v>
      </c>
      <c r="M315">
        <v>580</v>
      </c>
    </row>
    <row r="316" spans="2:13">
      <c r="B316" t="s">
        <v>49</v>
      </c>
      <c r="C316" t="s">
        <v>247</v>
      </c>
      <c r="D316" t="s">
        <v>14</v>
      </c>
      <c r="E316" t="s">
        <v>190</v>
      </c>
      <c r="F316" t="s">
        <v>189</v>
      </c>
      <c r="G316" s="13">
        <v>1200</v>
      </c>
      <c r="J316" s="13">
        <v>1200</v>
      </c>
      <c r="L316" t="s">
        <v>189</v>
      </c>
      <c r="M316" s="13">
        <v>1200</v>
      </c>
    </row>
    <row r="317" spans="2:13">
      <c r="B317" t="s">
        <v>49</v>
      </c>
      <c r="C317" t="s">
        <v>247</v>
      </c>
      <c r="D317" t="s">
        <v>3</v>
      </c>
      <c r="E317" t="s">
        <v>193</v>
      </c>
      <c r="F317" t="s">
        <v>189</v>
      </c>
      <c r="G317" s="13">
        <v>1800</v>
      </c>
      <c r="J317" s="13">
        <v>1800</v>
      </c>
      <c r="L317" t="s">
        <v>189</v>
      </c>
      <c r="M317" s="13">
        <v>1800</v>
      </c>
    </row>
    <row r="318" spans="2:13">
      <c r="B318" t="s">
        <v>49</v>
      </c>
      <c r="C318" t="s">
        <v>247</v>
      </c>
      <c r="D318" t="s">
        <v>13</v>
      </c>
      <c r="E318" t="s">
        <v>194</v>
      </c>
      <c r="F318" t="s">
        <v>189</v>
      </c>
      <c r="G318">
        <v>600</v>
      </c>
      <c r="H318">
        <v>300</v>
      </c>
      <c r="J318">
        <v>900</v>
      </c>
      <c r="L318" t="s">
        <v>189</v>
      </c>
      <c r="M318">
        <v>900</v>
      </c>
    </row>
    <row r="319" spans="2:13">
      <c r="B319" t="s">
        <v>49</v>
      </c>
      <c r="C319" t="s">
        <v>247</v>
      </c>
      <c r="D319" t="s">
        <v>17</v>
      </c>
      <c r="E319" t="s">
        <v>195</v>
      </c>
      <c r="F319" t="s">
        <v>189</v>
      </c>
      <c r="G319" s="13">
        <v>3300</v>
      </c>
      <c r="H319">
        <v>300</v>
      </c>
      <c r="J319" s="13">
        <v>3600</v>
      </c>
      <c r="L319" t="s">
        <v>189</v>
      </c>
      <c r="M319" s="13">
        <v>3600</v>
      </c>
    </row>
    <row r="320" spans="2:13">
      <c r="B320" t="s">
        <v>49</v>
      </c>
      <c r="C320" t="s">
        <v>247</v>
      </c>
      <c r="D320" t="s">
        <v>7</v>
      </c>
      <c r="E320" t="s">
        <v>196</v>
      </c>
      <c r="F320" t="s">
        <v>189</v>
      </c>
      <c r="G320">
        <v>600</v>
      </c>
      <c r="J320">
        <v>600</v>
      </c>
      <c r="L320" t="s">
        <v>189</v>
      </c>
      <c r="M320">
        <v>600</v>
      </c>
    </row>
    <row r="321" spans="2:13">
      <c r="B321" t="s">
        <v>49</v>
      </c>
      <c r="C321" t="s">
        <v>247</v>
      </c>
      <c r="D321" t="s">
        <v>16</v>
      </c>
      <c r="E321" t="s">
        <v>197</v>
      </c>
      <c r="F321" t="s">
        <v>189</v>
      </c>
      <c r="G321" s="13">
        <v>1500</v>
      </c>
      <c r="H321">
        <v>600</v>
      </c>
      <c r="J321" s="13">
        <v>2100</v>
      </c>
      <c r="L321" t="s">
        <v>189</v>
      </c>
      <c r="M321" s="13">
        <v>2100</v>
      </c>
    </row>
    <row r="322" spans="2:13">
      <c r="B322" t="s">
        <v>49</v>
      </c>
      <c r="C322" t="s">
        <v>247</v>
      </c>
      <c r="D322" t="s">
        <v>2</v>
      </c>
      <c r="E322" t="s">
        <v>198</v>
      </c>
      <c r="F322" t="s">
        <v>189</v>
      </c>
      <c r="G322">
        <v>900</v>
      </c>
      <c r="J322">
        <v>900</v>
      </c>
      <c r="L322" t="s">
        <v>189</v>
      </c>
      <c r="M322">
        <v>900</v>
      </c>
    </row>
    <row r="323" spans="2:13">
      <c r="B323" t="s">
        <v>49</v>
      </c>
      <c r="C323" t="s">
        <v>247</v>
      </c>
      <c r="D323" t="s">
        <v>19</v>
      </c>
      <c r="E323" t="s">
        <v>199</v>
      </c>
      <c r="F323" t="s">
        <v>189</v>
      </c>
      <c r="G323" s="13">
        <v>2100</v>
      </c>
      <c r="J323" s="13">
        <v>2100</v>
      </c>
      <c r="L323" t="s">
        <v>189</v>
      </c>
      <c r="M323" s="13">
        <v>2100</v>
      </c>
    </row>
    <row r="324" spans="2:13">
      <c r="B324" t="s">
        <v>49</v>
      </c>
      <c r="C324" t="s">
        <v>247</v>
      </c>
      <c r="D324" t="s">
        <v>20</v>
      </c>
      <c r="E324" t="s">
        <v>200</v>
      </c>
      <c r="F324" t="s">
        <v>214</v>
      </c>
      <c r="H324">
        <v>300</v>
      </c>
      <c r="J324">
        <v>300</v>
      </c>
      <c r="L324" t="s">
        <v>189</v>
      </c>
      <c r="M324">
        <v>300</v>
      </c>
    </row>
    <row r="325" spans="2:13">
      <c r="B325" t="s">
        <v>49</v>
      </c>
      <c r="C325" t="s">
        <v>247</v>
      </c>
      <c r="D325" t="s">
        <v>21</v>
      </c>
      <c r="E325" t="s">
        <v>205</v>
      </c>
      <c r="F325" t="s">
        <v>189</v>
      </c>
      <c r="G325">
        <v>300</v>
      </c>
      <c r="J325">
        <v>300</v>
      </c>
      <c r="L325" t="s">
        <v>189</v>
      </c>
      <c r="M325">
        <v>300</v>
      </c>
    </row>
    <row r="326" spans="2:13">
      <c r="B326" t="s">
        <v>49</v>
      </c>
      <c r="C326" t="s">
        <v>247</v>
      </c>
      <c r="D326" t="s">
        <v>4</v>
      </c>
      <c r="E326" t="s">
        <v>206</v>
      </c>
      <c r="F326" t="s">
        <v>189</v>
      </c>
      <c r="G326">
        <v>300</v>
      </c>
      <c r="J326">
        <v>300</v>
      </c>
      <c r="L326" t="s">
        <v>189</v>
      </c>
      <c r="M326">
        <v>300</v>
      </c>
    </row>
    <row r="327" spans="2:13">
      <c r="B327" t="s">
        <v>49</v>
      </c>
      <c r="C327" t="s">
        <v>247</v>
      </c>
      <c r="D327" t="s">
        <v>4</v>
      </c>
      <c r="E327" t="s">
        <v>207</v>
      </c>
      <c r="F327" t="s">
        <v>189</v>
      </c>
      <c r="G327">
        <v>300</v>
      </c>
      <c r="J327">
        <v>300</v>
      </c>
      <c r="L327" t="s">
        <v>189</v>
      </c>
      <c r="M327">
        <v>300</v>
      </c>
    </row>
    <row r="328" spans="2:13">
      <c r="B328" t="s">
        <v>49</v>
      </c>
      <c r="C328" t="s">
        <v>247</v>
      </c>
      <c r="D328" t="s">
        <v>22</v>
      </c>
      <c r="E328" t="s">
        <v>212</v>
      </c>
      <c r="F328" t="s">
        <v>189</v>
      </c>
      <c r="G328" s="13">
        <v>1500</v>
      </c>
      <c r="J328" s="13">
        <v>1500</v>
      </c>
      <c r="L328" t="s">
        <v>189</v>
      </c>
      <c r="M328" s="13">
        <v>1500</v>
      </c>
    </row>
    <row r="329" spans="2:13">
      <c r="B329" t="s">
        <v>49</v>
      </c>
      <c r="C329" t="s">
        <v>247</v>
      </c>
      <c r="D329" t="s">
        <v>22</v>
      </c>
      <c r="E329" t="s">
        <v>240</v>
      </c>
      <c r="F329" t="s">
        <v>189</v>
      </c>
      <c r="G329">
        <v>300</v>
      </c>
      <c r="J329">
        <v>300</v>
      </c>
      <c r="L329" t="s">
        <v>189</v>
      </c>
      <c r="M329">
        <v>300</v>
      </c>
    </row>
    <row r="330" spans="2:13">
      <c r="B330" t="s">
        <v>49</v>
      </c>
      <c r="C330" t="s">
        <v>248</v>
      </c>
      <c r="D330" t="s">
        <v>22</v>
      </c>
      <c r="E330" t="s">
        <v>212</v>
      </c>
      <c r="F330" t="s">
        <v>189</v>
      </c>
      <c r="G330">
        <v>140</v>
      </c>
      <c r="J330">
        <v>140</v>
      </c>
      <c r="L330" t="s">
        <v>189</v>
      </c>
      <c r="M330">
        <v>140</v>
      </c>
    </row>
    <row r="331" spans="2:13">
      <c r="B331" t="s">
        <v>57</v>
      </c>
      <c r="C331" t="s">
        <v>249</v>
      </c>
      <c r="D331" t="s">
        <v>27</v>
      </c>
      <c r="E331" t="s">
        <v>188</v>
      </c>
      <c r="F331" t="s">
        <v>189</v>
      </c>
      <c r="G331" s="13">
        <v>8522</v>
      </c>
      <c r="H331" s="13">
        <v>3000</v>
      </c>
      <c r="J331" s="13">
        <v>11522</v>
      </c>
      <c r="L331" t="s">
        <v>189</v>
      </c>
      <c r="M331" s="13">
        <v>11522</v>
      </c>
    </row>
    <row r="332" spans="2:13">
      <c r="B332" t="s">
        <v>57</v>
      </c>
      <c r="C332" t="s">
        <v>249</v>
      </c>
      <c r="D332" t="s">
        <v>17</v>
      </c>
      <c r="E332" t="s">
        <v>195</v>
      </c>
      <c r="F332" t="s">
        <v>189</v>
      </c>
      <c r="G332" s="13">
        <v>53520.15</v>
      </c>
      <c r="H332">
        <v>857.5</v>
      </c>
      <c r="J332" s="13">
        <v>54377.65</v>
      </c>
      <c r="L332" t="s">
        <v>189</v>
      </c>
      <c r="M332" s="13">
        <v>54377.65</v>
      </c>
    </row>
    <row r="333" spans="2:13">
      <c r="B333" t="s">
        <v>57</v>
      </c>
      <c r="C333" t="s">
        <v>250</v>
      </c>
      <c r="D333" t="s">
        <v>17</v>
      </c>
      <c r="E333" t="s">
        <v>195</v>
      </c>
      <c r="F333" t="s">
        <v>189</v>
      </c>
      <c r="G333" s="13">
        <v>543875.83</v>
      </c>
      <c r="H333" s="13">
        <v>14487.65</v>
      </c>
      <c r="J333" s="13">
        <v>558363.48</v>
      </c>
      <c r="L333" t="s">
        <v>189</v>
      </c>
      <c r="M333" s="13">
        <v>558363.48</v>
      </c>
    </row>
    <row r="334" spans="2:13">
      <c r="B334" t="s">
        <v>57</v>
      </c>
      <c r="C334" t="s">
        <v>251</v>
      </c>
      <c r="D334" t="s">
        <v>17</v>
      </c>
      <c r="E334" t="s">
        <v>195</v>
      </c>
      <c r="F334" t="s">
        <v>189</v>
      </c>
      <c r="G334" s="13">
        <v>27243.37</v>
      </c>
      <c r="H334" s="13">
        <v>44482.31</v>
      </c>
      <c r="J334" s="13">
        <v>71725.68</v>
      </c>
      <c r="L334" t="s">
        <v>189</v>
      </c>
      <c r="M334" s="13">
        <v>71725.68</v>
      </c>
    </row>
    <row r="335" spans="2:13">
      <c r="B335" t="s">
        <v>57</v>
      </c>
      <c r="C335" t="s">
        <v>252</v>
      </c>
      <c r="D335" t="s">
        <v>17</v>
      </c>
      <c r="E335" t="s">
        <v>195</v>
      </c>
      <c r="F335" t="s">
        <v>189</v>
      </c>
      <c r="G335" s="13">
        <v>2680</v>
      </c>
      <c r="J335" s="13">
        <v>2680</v>
      </c>
      <c r="L335" t="s">
        <v>189</v>
      </c>
      <c r="M335" s="13">
        <v>2680</v>
      </c>
    </row>
    <row r="336" spans="2:13">
      <c r="B336" t="s">
        <v>57</v>
      </c>
      <c r="C336" t="s">
        <v>253</v>
      </c>
      <c r="D336" t="s">
        <v>27</v>
      </c>
      <c r="E336" t="s">
        <v>188</v>
      </c>
      <c r="F336" t="s">
        <v>189</v>
      </c>
      <c r="G336" s="13">
        <v>8481.97</v>
      </c>
      <c r="J336" s="13">
        <v>8481.97</v>
      </c>
      <c r="L336" t="s">
        <v>189</v>
      </c>
      <c r="M336" s="13">
        <v>8481.97</v>
      </c>
    </row>
    <row r="337" spans="2:13">
      <c r="B337" t="s">
        <v>57</v>
      </c>
      <c r="C337" t="s">
        <v>253</v>
      </c>
      <c r="D337" t="s">
        <v>22</v>
      </c>
      <c r="E337" t="s">
        <v>212</v>
      </c>
      <c r="F337" t="s">
        <v>214</v>
      </c>
      <c r="H337" s="13">
        <v>4793.73</v>
      </c>
      <c r="J337" s="13">
        <v>4793.73</v>
      </c>
      <c r="L337" t="s">
        <v>189</v>
      </c>
      <c r="M337" s="13">
        <v>4793.73</v>
      </c>
    </row>
    <row r="338" spans="2:13">
      <c r="B338" t="s">
        <v>57</v>
      </c>
      <c r="C338" t="s">
        <v>254</v>
      </c>
      <c r="D338" t="s">
        <v>17</v>
      </c>
      <c r="E338" t="s">
        <v>195</v>
      </c>
      <c r="F338" t="s">
        <v>189</v>
      </c>
      <c r="G338" s="13">
        <v>8902.08</v>
      </c>
      <c r="H338" s="13">
        <v>1440</v>
      </c>
      <c r="J338" s="13">
        <v>10342.08</v>
      </c>
      <c r="L338" t="s">
        <v>189</v>
      </c>
      <c r="M338" s="13">
        <v>10342.08</v>
      </c>
    </row>
    <row r="339" spans="2:13">
      <c r="B339" t="s">
        <v>64</v>
      </c>
      <c r="C339" t="s">
        <v>255</v>
      </c>
      <c r="D339" t="s">
        <v>27</v>
      </c>
      <c r="E339" t="s">
        <v>188</v>
      </c>
      <c r="F339" t="s">
        <v>189</v>
      </c>
      <c r="G339" s="13">
        <v>526153.38</v>
      </c>
      <c r="H339" s="13">
        <v>42542.6</v>
      </c>
      <c r="J339" s="13">
        <v>568695.98</v>
      </c>
      <c r="L339" t="s">
        <v>189</v>
      </c>
      <c r="M339" s="13">
        <v>568695.98</v>
      </c>
    </row>
    <row r="340" spans="2:13">
      <c r="B340" t="s">
        <v>64</v>
      </c>
      <c r="C340" t="s">
        <v>255</v>
      </c>
      <c r="D340" t="s">
        <v>14</v>
      </c>
      <c r="E340" t="s">
        <v>190</v>
      </c>
      <c r="F340" t="s">
        <v>189</v>
      </c>
      <c r="G340" s="13">
        <v>1880.8</v>
      </c>
      <c r="J340" s="13">
        <v>1880.8</v>
      </c>
      <c r="L340" t="s">
        <v>189</v>
      </c>
      <c r="M340" s="13">
        <v>1880.8</v>
      </c>
    </row>
    <row r="341" spans="2:13">
      <c r="B341" t="s">
        <v>64</v>
      </c>
      <c r="C341" t="s">
        <v>255</v>
      </c>
      <c r="D341" t="s">
        <v>6</v>
      </c>
      <c r="E341" t="s">
        <v>191</v>
      </c>
      <c r="F341" t="s">
        <v>189</v>
      </c>
      <c r="G341" s="13">
        <v>17167.7</v>
      </c>
      <c r="H341" s="13">
        <v>9368.4</v>
      </c>
      <c r="J341" s="13">
        <v>26536.1</v>
      </c>
      <c r="L341" t="s">
        <v>189</v>
      </c>
      <c r="M341" s="13">
        <v>26536.1</v>
      </c>
    </row>
    <row r="342" spans="2:13">
      <c r="B342" t="s">
        <v>64</v>
      </c>
      <c r="C342" t="s">
        <v>255</v>
      </c>
      <c r="D342" t="s">
        <v>3</v>
      </c>
      <c r="E342" t="s">
        <v>193</v>
      </c>
      <c r="F342" t="s">
        <v>189</v>
      </c>
      <c r="G342" s="13">
        <v>32283.88</v>
      </c>
      <c r="H342" s="13">
        <v>9087</v>
      </c>
      <c r="J342" s="13">
        <v>41370.88</v>
      </c>
      <c r="L342" t="s">
        <v>189</v>
      </c>
      <c r="M342" s="13">
        <v>41370.88</v>
      </c>
    </row>
    <row r="343" spans="2:13">
      <c r="B343" t="s">
        <v>64</v>
      </c>
      <c r="C343" t="s">
        <v>255</v>
      </c>
      <c r="D343" t="s">
        <v>13</v>
      </c>
      <c r="E343" t="s">
        <v>194</v>
      </c>
      <c r="F343" t="s">
        <v>189</v>
      </c>
      <c r="G343" s="13">
        <v>5188.6</v>
      </c>
      <c r="H343" s="13">
        <v>9817.3</v>
      </c>
      <c r="J343" s="13">
        <v>15005.9</v>
      </c>
      <c r="L343" t="s">
        <v>189</v>
      </c>
      <c r="M343" s="13">
        <v>15005.9</v>
      </c>
    </row>
    <row r="344" spans="2:13">
      <c r="B344" t="s">
        <v>64</v>
      </c>
      <c r="C344" t="s">
        <v>255</v>
      </c>
      <c r="D344" t="s">
        <v>17</v>
      </c>
      <c r="E344" t="s">
        <v>195</v>
      </c>
      <c r="F344" t="s">
        <v>189</v>
      </c>
      <c r="G344" s="13">
        <v>117613.38</v>
      </c>
      <c r="H344" s="13">
        <v>3103</v>
      </c>
      <c r="J344" s="13">
        <v>120716.38</v>
      </c>
      <c r="L344" t="s">
        <v>189</v>
      </c>
      <c r="M344" s="13">
        <v>120716.38</v>
      </c>
    </row>
    <row r="345" spans="2:13">
      <c r="B345" t="s">
        <v>64</v>
      </c>
      <c r="C345" t="s">
        <v>255</v>
      </c>
      <c r="D345" t="s">
        <v>17</v>
      </c>
      <c r="E345" t="s">
        <v>230</v>
      </c>
      <c r="F345" t="s">
        <v>189</v>
      </c>
      <c r="G345" s="13">
        <v>9057.5</v>
      </c>
      <c r="J345" s="13">
        <v>9057.5</v>
      </c>
      <c r="L345" t="s">
        <v>189</v>
      </c>
      <c r="M345" s="13">
        <v>9057.5</v>
      </c>
    </row>
    <row r="346" spans="2:13">
      <c r="B346" t="s">
        <v>64</v>
      </c>
      <c r="C346" t="s">
        <v>255</v>
      </c>
      <c r="D346" t="s">
        <v>7</v>
      </c>
      <c r="E346" t="s">
        <v>196</v>
      </c>
      <c r="F346" t="s">
        <v>189</v>
      </c>
      <c r="G346">
        <v>472</v>
      </c>
      <c r="H346">
        <v>887</v>
      </c>
      <c r="J346" s="13">
        <v>1359</v>
      </c>
      <c r="L346" t="s">
        <v>189</v>
      </c>
      <c r="M346" s="13">
        <v>1359</v>
      </c>
    </row>
    <row r="347" spans="2:13">
      <c r="B347" t="s">
        <v>64</v>
      </c>
      <c r="C347" t="s">
        <v>255</v>
      </c>
      <c r="D347" t="s">
        <v>16</v>
      </c>
      <c r="E347" t="s">
        <v>197</v>
      </c>
      <c r="F347" t="s">
        <v>214</v>
      </c>
      <c r="H347">
        <v>504</v>
      </c>
      <c r="J347">
        <v>504</v>
      </c>
      <c r="L347" t="s">
        <v>189</v>
      </c>
      <c r="M347">
        <v>504</v>
      </c>
    </row>
    <row r="348" spans="2:13">
      <c r="B348" t="s">
        <v>64</v>
      </c>
      <c r="C348" t="s">
        <v>255</v>
      </c>
      <c r="D348" t="s">
        <v>2</v>
      </c>
      <c r="E348" t="s">
        <v>198</v>
      </c>
      <c r="F348" t="s">
        <v>189</v>
      </c>
      <c r="G348" s="13">
        <v>1237.37</v>
      </c>
      <c r="H348" s="13">
        <v>1200</v>
      </c>
      <c r="J348" s="13">
        <v>2437.37</v>
      </c>
      <c r="L348" t="s">
        <v>189</v>
      </c>
      <c r="M348" s="13">
        <v>2437.37</v>
      </c>
    </row>
    <row r="349" spans="2:13">
      <c r="B349" t="s">
        <v>64</v>
      </c>
      <c r="C349" t="s">
        <v>255</v>
      </c>
      <c r="D349" t="s">
        <v>19</v>
      </c>
      <c r="E349" t="s">
        <v>199</v>
      </c>
      <c r="F349" t="s">
        <v>189</v>
      </c>
      <c r="G349" s="13">
        <v>5133</v>
      </c>
      <c r="J349" s="13">
        <v>5133</v>
      </c>
      <c r="L349" t="s">
        <v>189</v>
      </c>
      <c r="M349" s="13">
        <v>5133</v>
      </c>
    </row>
    <row r="350" spans="2:13">
      <c r="B350" t="s">
        <v>64</v>
      </c>
      <c r="C350" t="s">
        <v>255</v>
      </c>
      <c r="D350" t="s">
        <v>20</v>
      </c>
      <c r="E350" t="s">
        <v>200</v>
      </c>
      <c r="F350" t="s">
        <v>189</v>
      </c>
      <c r="G350" s="13">
        <v>17986.9</v>
      </c>
      <c r="H350" s="13">
        <v>5163.2</v>
      </c>
      <c r="J350" s="13">
        <v>23150.1</v>
      </c>
      <c r="L350" t="s">
        <v>189</v>
      </c>
      <c r="M350" s="13">
        <v>23150.1</v>
      </c>
    </row>
    <row r="351" spans="2:13">
      <c r="B351" t="s">
        <v>64</v>
      </c>
      <c r="C351" t="s">
        <v>255</v>
      </c>
      <c r="D351" t="s">
        <v>8</v>
      </c>
      <c r="E351" t="s">
        <v>202</v>
      </c>
      <c r="F351" t="s">
        <v>189</v>
      </c>
      <c r="G351" s="13">
        <v>56892.35</v>
      </c>
      <c r="H351" s="13">
        <v>17191.14</v>
      </c>
      <c r="J351" s="13">
        <v>74083.49</v>
      </c>
      <c r="L351" t="s">
        <v>189</v>
      </c>
      <c r="M351" s="13">
        <v>74083.49</v>
      </c>
    </row>
    <row r="352" spans="2:13">
      <c r="B352" t="s">
        <v>64</v>
      </c>
      <c r="C352" t="s">
        <v>255</v>
      </c>
      <c r="D352" t="s">
        <v>8</v>
      </c>
      <c r="E352" t="s">
        <v>215</v>
      </c>
      <c r="F352" t="s">
        <v>214</v>
      </c>
      <c r="H352" s="13">
        <v>8613</v>
      </c>
      <c r="J352" s="13">
        <v>8613</v>
      </c>
      <c r="L352" t="s">
        <v>189</v>
      </c>
      <c r="M352" s="13">
        <v>8613</v>
      </c>
    </row>
    <row r="353" spans="2:13">
      <c r="B353" t="s">
        <v>64</v>
      </c>
      <c r="C353" t="s">
        <v>255</v>
      </c>
      <c r="D353" t="s">
        <v>15</v>
      </c>
      <c r="E353" t="s">
        <v>203</v>
      </c>
      <c r="F353" t="s">
        <v>189</v>
      </c>
      <c r="G353" s="13">
        <v>25744</v>
      </c>
      <c r="H353" s="13">
        <v>7875.74</v>
      </c>
      <c r="J353" s="13">
        <v>33619.74</v>
      </c>
      <c r="L353" t="s">
        <v>189</v>
      </c>
      <c r="M353" s="13">
        <v>33619.74</v>
      </c>
    </row>
    <row r="354" spans="2:13">
      <c r="B354" t="s">
        <v>64</v>
      </c>
      <c r="C354" t="s">
        <v>255</v>
      </c>
      <c r="D354" t="s">
        <v>10</v>
      </c>
      <c r="E354" t="s">
        <v>204</v>
      </c>
      <c r="F354" t="s">
        <v>189</v>
      </c>
      <c r="G354" s="13">
        <v>3002.06</v>
      </c>
      <c r="J354" s="13">
        <v>3002.06</v>
      </c>
      <c r="L354" t="s">
        <v>189</v>
      </c>
      <c r="M354" s="13">
        <v>3002.06</v>
      </c>
    </row>
    <row r="355" spans="2:12">
      <c r="B355" t="s">
        <v>64</v>
      </c>
      <c r="C355" t="s">
        <v>255</v>
      </c>
      <c r="D355" t="s">
        <v>21</v>
      </c>
      <c r="E355" t="s">
        <v>205</v>
      </c>
      <c r="F355" t="s">
        <v>214</v>
      </c>
      <c r="L355" t="s">
        <v>214</v>
      </c>
    </row>
    <row r="356" spans="2:13">
      <c r="B356" t="s">
        <v>64</v>
      </c>
      <c r="C356" t="s">
        <v>255</v>
      </c>
      <c r="D356" t="s">
        <v>4</v>
      </c>
      <c r="E356" t="s">
        <v>208</v>
      </c>
      <c r="F356" t="s">
        <v>189</v>
      </c>
      <c r="G356">
        <v>544</v>
      </c>
      <c r="J356">
        <v>544</v>
      </c>
      <c r="L356" t="s">
        <v>189</v>
      </c>
      <c r="M356">
        <v>544</v>
      </c>
    </row>
    <row r="357" spans="2:13">
      <c r="B357" t="s">
        <v>64</v>
      </c>
      <c r="C357" t="s">
        <v>255</v>
      </c>
      <c r="D357" t="s">
        <v>24</v>
      </c>
      <c r="E357" t="s">
        <v>220</v>
      </c>
      <c r="F357" t="s">
        <v>189</v>
      </c>
      <c r="G357" s="13">
        <v>1252</v>
      </c>
      <c r="J357" s="13">
        <v>1252</v>
      </c>
      <c r="L357" t="s">
        <v>189</v>
      </c>
      <c r="M357" s="13">
        <v>1252</v>
      </c>
    </row>
    <row r="358" spans="2:13">
      <c r="B358" t="s">
        <v>64</v>
      </c>
      <c r="C358" t="s">
        <v>255</v>
      </c>
      <c r="D358" t="s">
        <v>22</v>
      </c>
      <c r="E358" t="s">
        <v>212</v>
      </c>
      <c r="F358" t="s">
        <v>189</v>
      </c>
      <c r="G358" s="13">
        <v>1330</v>
      </c>
      <c r="J358" s="13">
        <v>1330</v>
      </c>
      <c r="L358" t="s">
        <v>189</v>
      </c>
      <c r="M358" s="13">
        <v>1330</v>
      </c>
    </row>
    <row r="359" spans="2:13">
      <c r="B359" t="s">
        <v>64</v>
      </c>
      <c r="C359" t="s">
        <v>255</v>
      </c>
      <c r="D359" t="s">
        <v>25</v>
      </c>
      <c r="E359" t="s">
        <v>221</v>
      </c>
      <c r="F359" t="s">
        <v>189</v>
      </c>
      <c r="G359" s="13">
        <v>8118</v>
      </c>
      <c r="J359" s="13">
        <v>8118</v>
      </c>
      <c r="L359" t="s">
        <v>189</v>
      </c>
      <c r="M359" s="13">
        <v>8118</v>
      </c>
    </row>
    <row r="360" spans="2:13">
      <c r="B360" t="s">
        <v>64</v>
      </c>
      <c r="C360" t="s">
        <v>256</v>
      </c>
      <c r="D360" t="s">
        <v>27</v>
      </c>
      <c r="E360" t="s">
        <v>188</v>
      </c>
      <c r="F360" t="s">
        <v>189</v>
      </c>
      <c r="G360" s="13">
        <v>36220</v>
      </c>
      <c r="H360" s="13">
        <v>12743.68</v>
      </c>
      <c r="J360" s="13">
        <v>48963.68</v>
      </c>
      <c r="L360" t="s">
        <v>189</v>
      </c>
      <c r="M360" s="13">
        <v>48963.68</v>
      </c>
    </row>
    <row r="361" spans="2:13">
      <c r="B361" t="s">
        <v>64</v>
      </c>
      <c r="C361" t="s">
        <v>256</v>
      </c>
      <c r="D361" t="s">
        <v>14</v>
      </c>
      <c r="E361" t="s">
        <v>190</v>
      </c>
      <c r="F361" t="s">
        <v>214</v>
      </c>
      <c r="H361" s="13">
        <v>2147</v>
      </c>
      <c r="J361" s="13">
        <v>2147</v>
      </c>
      <c r="L361" t="s">
        <v>189</v>
      </c>
      <c r="M361" s="13">
        <v>2147</v>
      </c>
    </row>
    <row r="362" spans="2:13">
      <c r="B362" t="s">
        <v>64</v>
      </c>
      <c r="C362" t="s">
        <v>256</v>
      </c>
      <c r="D362" t="s">
        <v>6</v>
      </c>
      <c r="E362" t="s">
        <v>191</v>
      </c>
      <c r="F362" t="s">
        <v>189</v>
      </c>
      <c r="G362" s="13">
        <v>24904.42</v>
      </c>
      <c r="J362" s="13">
        <v>24904.42</v>
      </c>
      <c r="L362" t="s">
        <v>189</v>
      </c>
      <c r="M362" s="13">
        <v>24904.42</v>
      </c>
    </row>
    <row r="363" spans="2:13">
      <c r="B363" t="s">
        <v>64</v>
      </c>
      <c r="C363" t="s">
        <v>256</v>
      </c>
      <c r="D363" t="s">
        <v>3</v>
      </c>
      <c r="E363" t="s">
        <v>193</v>
      </c>
      <c r="F363" t="s">
        <v>189</v>
      </c>
      <c r="G363" s="13">
        <v>40138.38</v>
      </c>
      <c r="H363" s="13">
        <v>75316.6</v>
      </c>
      <c r="J363" s="13">
        <v>115454.98</v>
      </c>
      <c r="L363" t="s">
        <v>189</v>
      </c>
      <c r="M363" s="13">
        <v>115454.98</v>
      </c>
    </row>
    <row r="364" spans="2:13">
      <c r="B364" t="s">
        <v>64</v>
      </c>
      <c r="C364" t="s">
        <v>256</v>
      </c>
      <c r="D364" t="s">
        <v>13</v>
      </c>
      <c r="E364" t="s">
        <v>194</v>
      </c>
      <c r="F364" t="s">
        <v>189</v>
      </c>
      <c r="G364">
        <v>588</v>
      </c>
      <c r="H364">
        <v>578</v>
      </c>
      <c r="J364" s="13">
        <v>1166</v>
      </c>
      <c r="L364" t="s">
        <v>189</v>
      </c>
      <c r="M364" s="13">
        <v>1166</v>
      </c>
    </row>
    <row r="365" spans="2:13">
      <c r="B365" t="s">
        <v>64</v>
      </c>
      <c r="C365" t="s">
        <v>256</v>
      </c>
      <c r="D365" t="s">
        <v>17</v>
      </c>
      <c r="E365" t="s">
        <v>195</v>
      </c>
      <c r="F365" t="s">
        <v>189</v>
      </c>
      <c r="G365" s="13">
        <v>464876.77</v>
      </c>
      <c r="H365" s="13">
        <v>4535</v>
      </c>
      <c r="J365" s="13">
        <v>469411.77</v>
      </c>
      <c r="L365" t="s">
        <v>189</v>
      </c>
      <c r="M365" s="13">
        <v>469411.77</v>
      </c>
    </row>
    <row r="366" spans="2:13">
      <c r="B366" t="s">
        <v>64</v>
      </c>
      <c r="C366" t="s">
        <v>256</v>
      </c>
      <c r="D366" t="s">
        <v>17</v>
      </c>
      <c r="E366" t="s">
        <v>230</v>
      </c>
      <c r="F366" t="s">
        <v>189</v>
      </c>
      <c r="G366" s="13">
        <v>47763</v>
      </c>
      <c r="J366" s="13">
        <v>47763</v>
      </c>
      <c r="L366" t="s">
        <v>189</v>
      </c>
      <c r="M366" s="13">
        <v>47763</v>
      </c>
    </row>
    <row r="367" spans="2:13">
      <c r="B367" t="s">
        <v>64</v>
      </c>
      <c r="C367" t="s">
        <v>256</v>
      </c>
      <c r="D367" t="s">
        <v>20</v>
      </c>
      <c r="E367" t="s">
        <v>200</v>
      </c>
      <c r="F367" t="s">
        <v>189</v>
      </c>
      <c r="G367" s="13">
        <v>1980</v>
      </c>
      <c r="J367" s="13">
        <v>1980</v>
      </c>
      <c r="L367" t="s">
        <v>189</v>
      </c>
      <c r="M367" s="13">
        <v>1980</v>
      </c>
    </row>
    <row r="368" spans="2:13">
      <c r="B368" t="s">
        <v>64</v>
      </c>
      <c r="C368" t="s">
        <v>256</v>
      </c>
      <c r="D368" t="s">
        <v>8</v>
      </c>
      <c r="E368" t="s">
        <v>202</v>
      </c>
      <c r="F368" t="s">
        <v>189</v>
      </c>
      <c r="G368" s="13">
        <v>20602.6</v>
      </c>
      <c r="J368" s="13">
        <v>20602.6</v>
      </c>
      <c r="L368" t="s">
        <v>189</v>
      </c>
      <c r="M368" s="13">
        <v>20602.6</v>
      </c>
    </row>
    <row r="369" spans="2:13">
      <c r="B369" t="s">
        <v>64</v>
      </c>
      <c r="C369" t="s">
        <v>256</v>
      </c>
      <c r="D369" t="s">
        <v>15</v>
      </c>
      <c r="E369" t="s">
        <v>203</v>
      </c>
      <c r="F369" t="s">
        <v>189</v>
      </c>
      <c r="G369" s="13">
        <v>17376</v>
      </c>
      <c r="J369" s="13">
        <v>17376</v>
      </c>
      <c r="L369" t="s">
        <v>189</v>
      </c>
      <c r="M369" s="13">
        <v>17376</v>
      </c>
    </row>
    <row r="370" spans="2:13">
      <c r="B370" t="s">
        <v>64</v>
      </c>
      <c r="C370" t="s">
        <v>256</v>
      </c>
      <c r="D370" t="s">
        <v>21</v>
      </c>
      <c r="E370" t="s">
        <v>205</v>
      </c>
      <c r="F370" t="s">
        <v>189</v>
      </c>
      <c r="G370" s="13">
        <v>198000</v>
      </c>
      <c r="J370" s="13">
        <v>198000</v>
      </c>
      <c r="L370" t="s">
        <v>189</v>
      </c>
      <c r="M370" s="13">
        <v>198000</v>
      </c>
    </row>
    <row r="371" spans="2:13">
      <c r="B371" t="s">
        <v>64</v>
      </c>
      <c r="C371" t="s">
        <v>256</v>
      </c>
      <c r="D371" t="s">
        <v>22</v>
      </c>
      <c r="E371" t="s">
        <v>212</v>
      </c>
      <c r="F371" t="s">
        <v>189</v>
      </c>
      <c r="G371">
        <v>339.24</v>
      </c>
      <c r="J371">
        <v>339.24</v>
      </c>
      <c r="L371" t="s">
        <v>189</v>
      </c>
      <c r="M371">
        <v>339.24</v>
      </c>
    </row>
    <row r="372" spans="2:13">
      <c r="B372" t="s">
        <v>64</v>
      </c>
      <c r="C372" t="s">
        <v>257</v>
      </c>
      <c r="D372" t="s">
        <v>27</v>
      </c>
      <c r="E372" t="s">
        <v>188</v>
      </c>
      <c r="F372" t="s">
        <v>189</v>
      </c>
      <c r="G372" s="13">
        <v>2576.86</v>
      </c>
      <c r="J372" s="13">
        <v>2576.86</v>
      </c>
      <c r="L372" t="s">
        <v>189</v>
      </c>
      <c r="M372" s="13">
        <v>2576.86</v>
      </c>
    </row>
    <row r="373" spans="2:13">
      <c r="B373" t="s">
        <v>64</v>
      </c>
      <c r="C373" t="s">
        <v>257</v>
      </c>
      <c r="D373" t="s">
        <v>6</v>
      </c>
      <c r="E373" t="s">
        <v>191</v>
      </c>
      <c r="F373" t="s">
        <v>189</v>
      </c>
      <c r="G373" s="13">
        <v>1974</v>
      </c>
      <c r="J373" s="13">
        <v>1974</v>
      </c>
      <c r="L373" t="s">
        <v>189</v>
      </c>
      <c r="M373" s="13">
        <v>1974</v>
      </c>
    </row>
    <row r="374" spans="2:13">
      <c r="B374" t="s">
        <v>64</v>
      </c>
      <c r="C374" t="s">
        <v>257</v>
      </c>
      <c r="D374" t="s">
        <v>13</v>
      </c>
      <c r="E374" t="s">
        <v>194</v>
      </c>
      <c r="F374" t="s">
        <v>189</v>
      </c>
      <c r="G374" s="13">
        <v>1139.76</v>
      </c>
      <c r="J374" s="13">
        <v>1139.76</v>
      </c>
      <c r="L374" t="s">
        <v>189</v>
      </c>
      <c r="M374" s="13">
        <v>1139.76</v>
      </c>
    </row>
    <row r="375" spans="2:13">
      <c r="B375" t="s">
        <v>64</v>
      </c>
      <c r="C375" t="s">
        <v>257</v>
      </c>
      <c r="D375" t="s">
        <v>17</v>
      </c>
      <c r="E375" t="s">
        <v>195</v>
      </c>
      <c r="F375" t="s">
        <v>189</v>
      </c>
      <c r="G375" s="13">
        <v>11002.12</v>
      </c>
      <c r="J375" s="13">
        <v>11002.12</v>
      </c>
      <c r="L375" t="s">
        <v>189</v>
      </c>
      <c r="M375" s="13">
        <v>11002.12</v>
      </c>
    </row>
    <row r="376" spans="2:13">
      <c r="B376" t="s">
        <v>64</v>
      </c>
      <c r="C376" t="s">
        <v>257</v>
      </c>
      <c r="D376" t="s">
        <v>7</v>
      </c>
      <c r="E376" t="s">
        <v>196</v>
      </c>
      <c r="F376" t="s">
        <v>189</v>
      </c>
      <c r="G376" s="13">
        <v>6400</v>
      </c>
      <c r="J376" s="13">
        <v>6400</v>
      </c>
      <c r="L376" t="s">
        <v>189</v>
      </c>
      <c r="M376" s="13">
        <v>6400</v>
      </c>
    </row>
    <row r="377" spans="2:13">
      <c r="B377" t="s">
        <v>64</v>
      </c>
      <c r="C377" t="s">
        <v>257</v>
      </c>
      <c r="D377" t="s">
        <v>8</v>
      </c>
      <c r="E377" t="s">
        <v>202</v>
      </c>
      <c r="F377" t="s">
        <v>214</v>
      </c>
      <c r="H377" s="13">
        <v>2244</v>
      </c>
      <c r="J377" s="13">
        <v>2244</v>
      </c>
      <c r="L377" t="s">
        <v>189</v>
      </c>
      <c r="M377" s="13">
        <v>2244</v>
      </c>
    </row>
    <row r="378" spans="2:12">
      <c r="B378" t="s">
        <v>64</v>
      </c>
      <c r="C378" t="s">
        <v>257</v>
      </c>
      <c r="D378" t="s">
        <v>22</v>
      </c>
      <c r="E378" t="s">
        <v>212</v>
      </c>
      <c r="F378" t="s">
        <v>214</v>
      </c>
      <c r="L378" t="s">
        <v>214</v>
      </c>
    </row>
    <row r="379" spans="2:13">
      <c r="B379" t="s">
        <v>64</v>
      </c>
      <c r="C379" t="s">
        <v>258</v>
      </c>
      <c r="D379" t="s">
        <v>27</v>
      </c>
      <c r="E379" t="s">
        <v>188</v>
      </c>
      <c r="F379" t="s">
        <v>189</v>
      </c>
      <c r="G379">
        <v>45</v>
      </c>
      <c r="J379">
        <v>45</v>
      </c>
      <c r="L379" t="s">
        <v>189</v>
      </c>
      <c r="M379">
        <v>45</v>
      </c>
    </row>
    <row r="380" spans="2:13">
      <c r="B380" t="s">
        <v>149</v>
      </c>
      <c r="C380" t="s">
        <v>259</v>
      </c>
      <c r="D380" t="s">
        <v>27</v>
      </c>
      <c r="E380" t="s">
        <v>188</v>
      </c>
      <c r="F380" t="s">
        <v>189</v>
      </c>
      <c r="G380" s="13">
        <v>215894.35</v>
      </c>
      <c r="H380" s="13">
        <v>26977.93</v>
      </c>
      <c r="J380" s="13">
        <v>242872.28</v>
      </c>
      <c r="L380" t="s">
        <v>189</v>
      </c>
      <c r="M380" s="13">
        <v>242872.28</v>
      </c>
    </row>
    <row r="381" spans="2:13">
      <c r="B381" t="s">
        <v>149</v>
      </c>
      <c r="C381" t="s">
        <v>259</v>
      </c>
      <c r="D381" t="s">
        <v>14</v>
      </c>
      <c r="E381" t="s">
        <v>190</v>
      </c>
      <c r="F381" t="s">
        <v>189</v>
      </c>
      <c r="G381" s="13">
        <v>3168.06</v>
      </c>
      <c r="H381">
        <v>778.95</v>
      </c>
      <c r="J381" s="13">
        <v>3947.01</v>
      </c>
      <c r="L381" t="s">
        <v>189</v>
      </c>
      <c r="M381" s="13">
        <v>3947.01</v>
      </c>
    </row>
    <row r="382" spans="2:13">
      <c r="B382" t="s">
        <v>149</v>
      </c>
      <c r="C382" t="s">
        <v>259</v>
      </c>
      <c r="D382" t="s">
        <v>6</v>
      </c>
      <c r="E382" t="s">
        <v>191</v>
      </c>
      <c r="F382" t="s">
        <v>189</v>
      </c>
      <c r="G382" s="13">
        <v>1224.67</v>
      </c>
      <c r="H382">
        <v>300.95</v>
      </c>
      <c r="J382" s="13">
        <v>1525.62</v>
      </c>
      <c r="L382" t="s">
        <v>189</v>
      </c>
      <c r="M382" s="13">
        <v>1525.62</v>
      </c>
    </row>
    <row r="383" spans="2:13">
      <c r="B383" t="s">
        <v>149</v>
      </c>
      <c r="C383" t="s">
        <v>259</v>
      </c>
      <c r="D383" t="s">
        <v>12</v>
      </c>
      <c r="E383" t="s">
        <v>192</v>
      </c>
      <c r="F383" t="s">
        <v>189</v>
      </c>
      <c r="G383">
        <v>741.42</v>
      </c>
      <c r="H383">
        <v>215.4</v>
      </c>
      <c r="J383">
        <v>956.82</v>
      </c>
      <c r="L383" t="s">
        <v>189</v>
      </c>
      <c r="M383">
        <v>956.82</v>
      </c>
    </row>
    <row r="384" spans="2:13">
      <c r="B384" t="s">
        <v>149</v>
      </c>
      <c r="C384" t="s">
        <v>259</v>
      </c>
      <c r="D384" t="s">
        <v>3</v>
      </c>
      <c r="E384" t="s">
        <v>193</v>
      </c>
      <c r="F384" t="s">
        <v>189</v>
      </c>
      <c r="G384" s="13">
        <v>7754.92</v>
      </c>
      <c r="H384" s="13">
        <v>1167.68</v>
      </c>
      <c r="J384" s="13">
        <v>8922.6</v>
      </c>
      <c r="L384" t="s">
        <v>189</v>
      </c>
      <c r="M384" s="13">
        <v>8922.6</v>
      </c>
    </row>
    <row r="385" spans="2:13">
      <c r="B385" t="s">
        <v>149</v>
      </c>
      <c r="C385" t="s">
        <v>259</v>
      </c>
      <c r="D385" t="s">
        <v>13</v>
      </c>
      <c r="E385" t="s">
        <v>194</v>
      </c>
      <c r="F385" t="s">
        <v>189</v>
      </c>
      <c r="G385" s="13">
        <v>214380.12</v>
      </c>
      <c r="H385" s="13">
        <v>18499.83</v>
      </c>
      <c r="J385" s="13">
        <v>232879.95</v>
      </c>
      <c r="L385" t="s">
        <v>189</v>
      </c>
      <c r="M385" s="13">
        <v>232879.95</v>
      </c>
    </row>
    <row r="386" spans="2:13">
      <c r="B386" t="s">
        <v>149</v>
      </c>
      <c r="C386" t="s">
        <v>259</v>
      </c>
      <c r="D386" t="s">
        <v>17</v>
      </c>
      <c r="E386" t="s">
        <v>195</v>
      </c>
      <c r="F386" t="s">
        <v>189</v>
      </c>
      <c r="G386" s="13">
        <v>400457.76</v>
      </c>
      <c r="H386" s="13">
        <v>33628.34</v>
      </c>
      <c r="J386" s="13">
        <v>434086.1</v>
      </c>
      <c r="L386" t="s">
        <v>189</v>
      </c>
      <c r="M386" s="13">
        <v>434086.1</v>
      </c>
    </row>
    <row r="387" spans="2:13">
      <c r="B387" t="s">
        <v>149</v>
      </c>
      <c r="C387" t="s">
        <v>259</v>
      </c>
      <c r="D387" t="s">
        <v>7</v>
      </c>
      <c r="E387" t="s">
        <v>196</v>
      </c>
      <c r="F387" t="s">
        <v>189</v>
      </c>
      <c r="G387" s="13">
        <v>1390.38</v>
      </c>
      <c r="H387">
        <v>296.52</v>
      </c>
      <c r="J387" s="13">
        <v>1686.9</v>
      </c>
      <c r="L387" t="s">
        <v>189</v>
      </c>
      <c r="M387" s="13">
        <v>1686.9</v>
      </c>
    </row>
    <row r="388" spans="2:13">
      <c r="B388" t="s">
        <v>149</v>
      </c>
      <c r="C388" t="s">
        <v>259</v>
      </c>
      <c r="D388" t="s">
        <v>16</v>
      </c>
      <c r="E388" t="s">
        <v>197</v>
      </c>
      <c r="F388" t="s">
        <v>189</v>
      </c>
      <c r="G388" s="13">
        <v>870216.01</v>
      </c>
      <c r="H388" s="13">
        <v>105516.69</v>
      </c>
      <c r="J388" s="13">
        <v>975732.7</v>
      </c>
      <c r="L388" t="s">
        <v>189</v>
      </c>
      <c r="M388" s="13">
        <v>975732.7</v>
      </c>
    </row>
    <row r="389" spans="2:13">
      <c r="B389" t="s">
        <v>149</v>
      </c>
      <c r="C389" t="s">
        <v>259</v>
      </c>
      <c r="D389" t="s">
        <v>26</v>
      </c>
      <c r="E389" t="s">
        <v>260</v>
      </c>
      <c r="F389" t="s">
        <v>189</v>
      </c>
      <c r="G389">
        <v>104.24</v>
      </c>
      <c r="J389">
        <v>104.24</v>
      </c>
      <c r="L389" t="s">
        <v>189</v>
      </c>
      <c r="M389">
        <v>104.24</v>
      </c>
    </row>
    <row r="390" spans="2:13">
      <c r="B390" t="s">
        <v>149</v>
      </c>
      <c r="C390" t="s">
        <v>259</v>
      </c>
      <c r="D390" t="s">
        <v>2</v>
      </c>
      <c r="E390" t="s">
        <v>198</v>
      </c>
      <c r="F390" t="s">
        <v>189</v>
      </c>
      <c r="G390">
        <v>690.2</v>
      </c>
      <c r="H390">
        <v>86.25</v>
      </c>
      <c r="J390">
        <v>776.45</v>
      </c>
      <c r="L390" t="s">
        <v>189</v>
      </c>
      <c r="M390">
        <v>776.45</v>
      </c>
    </row>
    <row r="391" spans="2:13">
      <c r="B391" t="s">
        <v>149</v>
      </c>
      <c r="C391" t="s">
        <v>259</v>
      </c>
      <c r="D391" t="s">
        <v>19</v>
      </c>
      <c r="E391" t="s">
        <v>199</v>
      </c>
      <c r="F391" t="s">
        <v>189</v>
      </c>
      <c r="G391" s="13">
        <v>1850.56</v>
      </c>
      <c r="H391">
        <v>380.9</v>
      </c>
      <c r="J391" s="13">
        <v>2231.46</v>
      </c>
      <c r="L391" t="s">
        <v>189</v>
      </c>
      <c r="M391" s="13">
        <v>2231.46</v>
      </c>
    </row>
    <row r="392" spans="2:13">
      <c r="B392" t="s">
        <v>149</v>
      </c>
      <c r="C392" t="s">
        <v>259</v>
      </c>
      <c r="D392" t="s">
        <v>20</v>
      </c>
      <c r="E392" t="s">
        <v>200</v>
      </c>
      <c r="F392" t="s">
        <v>189</v>
      </c>
      <c r="G392" s="13">
        <v>1931.35</v>
      </c>
      <c r="H392">
        <v>336.15</v>
      </c>
      <c r="J392" s="13">
        <v>2267.5</v>
      </c>
      <c r="L392" t="s">
        <v>189</v>
      </c>
      <c r="M392" s="13">
        <v>2267.5</v>
      </c>
    </row>
    <row r="393" spans="2:13">
      <c r="B393" t="s">
        <v>149</v>
      </c>
      <c r="C393" t="s">
        <v>259</v>
      </c>
      <c r="D393" t="s">
        <v>8</v>
      </c>
      <c r="E393" t="s">
        <v>202</v>
      </c>
      <c r="F393" t="s">
        <v>189</v>
      </c>
      <c r="G393">
        <v>327.3</v>
      </c>
      <c r="H393">
        <v>163.65</v>
      </c>
      <c r="J393">
        <v>490.95</v>
      </c>
      <c r="L393" t="s">
        <v>189</v>
      </c>
      <c r="M393">
        <v>490.95</v>
      </c>
    </row>
    <row r="394" spans="2:13">
      <c r="B394" t="s">
        <v>149</v>
      </c>
      <c r="C394" t="s">
        <v>259</v>
      </c>
      <c r="D394" t="s">
        <v>8</v>
      </c>
      <c r="E394" t="s">
        <v>215</v>
      </c>
      <c r="F394" t="s">
        <v>189</v>
      </c>
      <c r="G394">
        <v>878.36</v>
      </c>
      <c r="H394">
        <v>195.34</v>
      </c>
      <c r="J394" s="13">
        <v>1073.7</v>
      </c>
      <c r="L394" t="s">
        <v>189</v>
      </c>
      <c r="M394" s="13">
        <v>1073.7</v>
      </c>
    </row>
    <row r="395" spans="2:13">
      <c r="B395" t="s">
        <v>149</v>
      </c>
      <c r="C395" t="s">
        <v>259</v>
      </c>
      <c r="D395" t="s">
        <v>15</v>
      </c>
      <c r="E395" t="s">
        <v>203</v>
      </c>
      <c r="F395" t="s">
        <v>214</v>
      </c>
      <c r="H395">
        <v>85.55</v>
      </c>
      <c r="J395">
        <v>85.55</v>
      </c>
      <c r="L395" t="s">
        <v>189</v>
      </c>
      <c r="M395">
        <v>85.55</v>
      </c>
    </row>
    <row r="396" spans="2:13">
      <c r="B396" t="s">
        <v>149</v>
      </c>
      <c r="C396" t="s">
        <v>259</v>
      </c>
      <c r="D396" t="s">
        <v>18</v>
      </c>
      <c r="E396" t="s">
        <v>238</v>
      </c>
      <c r="F396" t="s">
        <v>189</v>
      </c>
      <c r="G396">
        <v>516.23</v>
      </c>
      <c r="J396">
        <v>516.23</v>
      </c>
      <c r="L396" t="s">
        <v>189</v>
      </c>
      <c r="M396">
        <v>516.23</v>
      </c>
    </row>
    <row r="397" spans="2:13">
      <c r="B397" t="s">
        <v>149</v>
      </c>
      <c r="C397" t="s">
        <v>259</v>
      </c>
      <c r="D397" t="s">
        <v>4</v>
      </c>
      <c r="E397" t="s">
        <v>239</v>
      </c>
      <c r="F397" t="s">
        <v>189</v>
      </c>
      <c r="G397">
        <v>182.48</v>
      </c>
      <c r="H397">
        <v>22.81</v>
      </c>
      <c r="J397">
        <v>205.29</v>
      </c>
      <c r="L397" t="s">
        <v>189</v>
      </c>
      <c r="M397">
        <v>205.29</v>
      </c>
    </row>
    <row r="398" spans="2:13">
      <c r="B398" t="s">
        <v>149</v>
      </c>
      <c r="C398" t="s">
        <v>259</v>
      </c>
      <c r="D398" t="s">
        <v>4</v>
      </c>
      <c r="E398" t="s">
        <v>208</v>
      </c>
      <c r="F398" t="s">
        <v>189</v>
      </c>
      <c r="G398">
        <v>654.88</v>
      </c>
      <c r="H398">
        <v>81.86</v>
      </c>
      <c r="J398">
        <v>736.74</v>
      </c>
      <c r="L398" t="s">
        <v>189</v>
      </c>
      <c r="M398">
        <v>736.74</v>
      </c>
    </row>
    <row r="399" spans="2:13">
      <c r="B399" t="s">
        <v>149</v>
      </c>
      <c r="C399" t="s">
        <v>259</v>
      </c>
      <c r="D399" t="s">
        <v>9</v>
      </c>
      <c r="E399" t="s">
        <v>209</v>
      </c>
      <c r="F399" t="s">
        <v>214</v>
      </c>
      <c r="H399">
        <v>12.83</v>
      </c>
      <c r="J399">
        <v>12.83</v>
      </c>
      <c r="L399" t="s">
        <v>189</v>
      </c>
      <c r="M399">
        <v>12.83</v>
      </c>
    </row>
    <row r="400" spans="2:13">
      <c r="B400" t="s">
        <v>149</v>
      </c>
      <c r="C400" t="s">
        <v>259</v>
      </c>
      <c r="D400" t="s">
        <v>22</v>
      </c>
      <c r="E400" t="s">
        <v>212</v>
      </c>
      <c r="F400" t="s">
        <v>214</v>
      </c>
      <c r="H400">
        <v>25.66</v>
      </c>
      <c r="J400">
        <v>25.66</v>
      </c>
      <c r="L400" t="s">
        <v>189</v>
      </c>
      <c r="M400">
        <v>25.66</v>
      </c>
    </row>
    <row r="401" spans="2:13">
      <c r="B401" t="s">
        <v>149</v>
      </c>
      <c r="C401" t="s">
        <v>259</v>
      </c>
      <c r="D401" t="s">
        <v>22</v>
      </c>
      <c r="E401" t="s">
        <v>240</v>
      </c>
      <c r="F401" t="s">
        <v>189</v>
      </c>
      <c r="G401" s="13">
        <v>1548.69</v>
      </c>
      <c r="H401">
        <v>343.67</v>
      </c>
      <c r="J401" s="13">
        <v>1892.36</v>
      </c>
      <c r="L401" t="s">
        <v>189</v>
      </c>
      <c r="M401" s="13">
        <v>1892.36</v>
      </c>
    </row>
    <row r="402" spans="2:13">
      <c r="B402" t="s">
        <v>69</v>
      </c>
      <c r="C402" t="s">
        <v>261</v>
      </c>
      <c r="D402" t="s">
        <v>3</v>
      </c>
      <c r="E402" t="s">
        <v>193</v>
      </c>
      <c r="F402" t="s">
        <v>189</v>
      </c>
      <c r="G402" s="13">
        <v>1087.25</v>
      </c>
      <c r="J402" s="13">
        <v>1087.25</v>
      </c>
      <c r="L402" t="s">
        <v>189</v>
      </c>
      <c r="M402" s="13">
        <v>1087.25</v>
      </c>
    </row>
    <row r="403" spans="2:13">
      <c r="B403" t="s">
        <v>69</v>
      </c>
      <c r="C403" t="s">
        <v>262</v>
      </c>
      <c r="D403" t="s">
        <v>17</v>
      </c>
      <c r="E403" t="s">
        <v>195</v>
      </c>
      <c r="F403" t="s">
        <v>201</v>
      </c>
      <c r="G403" s="13">
        <v>81278.95</v>
      </c>
      <c r="J403" s="13">
        <v>-81278.95</v>
      </c>
      <c r="L403" t="s">
        <v>201</v>
      </c>
      <c r="M403" s="13">
        <v>81278.95</v>
      </c>
    </row>
    <row r="404" spans="2:13">
      <c r="B404" t="s">
        <v>69</v>
      </c>
      <c r="C404" t="s">
        <v>263</v>
      </c>
      <c r="D404" t="s">
        <v>13</v>
      </c>
      <c r="E404" t="s">
        <v>194</v>
      </c>
      <c r="F404" t="s">
        <v>214</v>
      </c>
      <c r="H404" s="13">
        <v>222114.63</v>
      </c>
      <c r="J404" s="13">
        <v>222114.63</v>
      </c>
      <c r="L404" t="s">
        <v>189</v>
      </c>
      <c r="M404" s="13">
        <v>222114.63</v>
      </c>
    </row>
    <row r="405" spans="2:13">
      <c r="B405" t="s">
        <v>69</v>
      </c>
      <c r="C405" t="s">
        <v>264</v>
      </c>
      <c r="D405" t="s">
        <v>6</v>
      </c>
      <c r="E405" t="s">
        <v>191</v>
      </c>
      <c r="F405" t="s">
        <v>189</v>
      </c>
      <c r="G405" s="13">
        <v>226415.09</v>
      </c>
      <c r="J405" s="13">
        <v>226415.09</v>
      </c>
      <c r="L405" t="s">
        <v>189</v>
      </c>
      <c r="M405" s="13">
        <v>226415.09</v>
      </c>
    </row>
    <row r="406" spans="2:13">
      <c r="B406" t="s">
        <v>69</v>
      </c>
      <c r="C406" t="s">
        <v>264</v>
      </c>
      <c r="D406" t="s">
        <v>13</v>
      </c>
      <c r="E406" t="s">
        <v>194</v>
      </c>
      <c r="F406" t="s">
        <v>189</v>
      </c>
      <c r="G406" s="13">
        <v>17336</v>
      </c>
      <c r="J406" s="13">
        <v>17336</v>
      </c>
      <c r="L406" t="s">
        <v>189</v>
      </c>
      <c r="M406" s="13">
        <v>17336</v>
      </c>
    </row>
    <row r="407" spans="2:13">
      <c r="B407" t="s">
        <v>74</v>
      </c>
      <c r="C407" t="s">
        <v>265</v>
      </c>
      <c r="D407" t="s">
        <v>17</v>
      </c>
      <c r="E407" t="s">
        <v>195</v>
      </c>
      <c r="F407" t="s">
        <v>189</v>
      </c>
      <c r="G407">
        <v>642.48</v>
      </c>
      <c r="H407">
        <v>321.24</v>
      </c>
      <c r="J407">
        <v>963.72</v>
      </c>
      <c r="L407" t="s">
        <v>189</v>
      </c>
      <c r="M407">
        <v>963.72</v>
      </c>
    </row>
    <row r="408" spans="2:13">
      <c r="B408" t="s">
        <v>74</v>
      </c>
      <c r="C408" t="s">
        <v>266</v>
      </c>
      <c r="D408" t="s">
        <v>17</v>
      </c>
      <c r="E408" t="s">
        <v>195</v>
      </c>
      <c r="F408" t="s">
        <v>189</v>
      </c>
      <c r="G408" s="13">
        <v>23030.1</v>
      </c>
      <c r="H408" s="13">
        <v>11515.05</v>
      </c>
      <c r="J408" s="13">
        <v>34545.15</v>
      </c>
      <c r="L408" t="s">
        <v>189</v>
      </c>
      <c r="M408" s="13">
        <v>34545.15</v>
      </c>
    </row>
    <row r="409" spans="2:13">
      <c r="B409" t="s">
        <v>77</v>
      </c>
      <c r="C409" t="s">
        <v>267</v>
      </c>
      <c r="D409" t="s">
        <v>27</v>
      </c>
      <c r="E409" t="s">
        <v>188</v>
      </c>
      <c r="F409" t="s">
        <v>189</v>
      </c>
      <c r="G409" s="13">
        <v>87364.49</v>
      </c>
      <c r="H409" s="13">
        <v>6329.1</v>
      </c>
      <c r="J409" s="13">
        <v>93693.59</v>
      </c>
      <c r="L409" t="s">
        <v>189</v>
      </c>
      <c r="M409" s="13">
        <v>93693.59</v>
      </c>
    </row>
    <row r="410" spans="2:13">
      <c r="B410" t="s">
        <v>77</v>
      </c>
      <c r="C410" t="s">
        <v>267</v>
      </c>
      <c r="D410" t="s">
        <v>6</v>
      </c>
      <c r="E410" t="s">
        <v>191</v>
      </c>
      <c r="F410" t="s">
        <v>189</v>
      </c>
      <c r="G410" s="13">
        <v>35476.05</v>
      </c>
      <c r="J410" s="13">
        <v>35476.05</v>
      </c>
      <c r="L410" t="s">
        <v>189</v>
      </c>
      <c r="M410" s="13">
        <v>35476.05</v>
      </c>
    </row>
    <row r="411" spans="2:13">
      <c r="B411" t="s">
        <v>77</v>
      </c>
      <c r="C411" t="s">
        <v>267</v>
      </c>
      <c r="D411" t="s">
        <v>3</v>
      </c>
      <c r="E411" t="s">
        <v>193</v>
      </c>
      <c r="F411" t="s">
        <v>189</v>
      </c>
      <c r="G411" s="13">
        <v>7585.15</v>
      </c>
      <c r="J411" s="13">
        <v>7585.15</v>
      </c>
      <c r="L411" t="s">
        <v>189</v>
      </c>
      <c r="M411" s="13">
        <v>7585.15</v>
      </c>
    </row>
    <row r="412" spans="2:13">
      <c r="B412" t="s">
        <v>77</v>
      </c>
      <c r="C412" t="s">
        <v>267</v>
      </c>
      <c r="D412" t="s">
        <v>13</v>
      </c>
      <c r="E412" t="s">
        <v>194</v>
      </c>
      <c r="F412" t="s">
        <v>189</v>
      </c>
      <c r="G412" s="13">
        <v>6124.2</v>
      </c>
      <c r="J412" s="13">
        <v>6124.2</v>
      </c>
      <c r="L412" t="s">
        <v>189</v>
      </c>
      <c r="M412" s="13">
        <v>6124.2</v>
      </c>
    </row>
    <row r="413" spans="2:13">
      <c r="B413" t="s">
        <v>77</v>
      </c>
      <c r="C413" t="s">
        <v>267</v>
      </c>
      <c r="D413" t="s">
        <v>17</v>
      </c>
      <c r="E413" t="s">
        <v>195</v>
      </c>
      <c r="F413" t="s">
        <v>189</v>
      </c>
      <c r="G413" s="13">
        <v>833620.34</v>
      </c>
      <c r="H413" s="13">
        <v>127325.63</v>
      </c>
      <c r="J413" s="13">
        <v>960945.97</v>
      </c>
      <c r="L413" t="s">
        <v>189</v>
      </c>
      <c r="M413" s="13">
        <v>960945.97</v>
      </c>
    </row>
    <row r="414" spans="2:13">
      <c r="B414" t="s">
        <v>77</v>
      </c>
      <c r="C414" t="s">
        <v>267</v>
      </c>
      <c r="D414" t="s">
        <v>7</v>
      </c>
      <c r="E414" t="s">
        <v>196</v>
      </c>
      <c r="F414" t="s">
        <v>189</v>
      </c>
      <c r="G414" s="13">
        <v>15662</v>
      </c>
      <c r="J414" s="13">
        <v>15662</v>
      </c>
      <c r="L414" t="s">
        <v>189</v>
      </c>
      <c r="M414" s="13">
        <v>15662</v>
      </c>
    </row>
    <row r="415" spans="2:13">
      <c r="B415" t="s">
        <v>77</v>
      </c>
      <c r="C415" t="s">
        <v>267</v>
      </c>
      <c r="D415" t="s">
        <v>16</v>
      </c>
      <c r="E415" t="s">
        <v>197</v>
      </c>
      <c r="F415" t="s">
        <v>214</v>
      </c>
      <c r="H415" s="13">
        <v>6492</v>
      </c>
      <c r="J415" s="13">
        <v>6492</v>
      </c>
      <c r="L415" t="s">
        <v>189</v>
      </c>
      <c r="M415" s="13">
        <v>6492</v>
      </c>
    </row>
    <row r="416" spans="2:13">
      <c r="B416" t="s">
        <v>77</v>
      </c>
      <c r="C416" t="s">
        <v>267</v>
      </c>
      <c r="D416" t="s">
        <v>19</v>
      </c>
      <c r="E416" t="s">
        <v>199</v>
      </c>
      <c r="F416" t="s">
        <v>189</v>
      </c>
      <c r="G416" s="13">
        <v>2980.1</v>
      </c>
      <c r="J416" s="13">
        <v>2980.1</v>
      </c>
      <c r="L416" t="s">
        <v>189</v>
      </c>
      <c r="M416" s="13">
        <v>2980.1</v>
      </c>
    </row>
    <row r="417" spans="2:13">
      <c r="B417" t="s">
        <v>77</v>
      </c>
      <c r="C417" t="s">
        <v>267</v>
      </c>
      <c r="D417" t="s">
        <v>20</v>
      </c>
      <c r="E417" t="s">
        <v>200</v>
      </c>
      <c r="F417" t="s">
        <v>189</v>
      </c>
      <c r="G417" s="13">
        <v>11666.5</v>
      </c>
      <c r="J417" s="13">
        <v>11666.5</v>
      </c>
      <c r="L417" t="s">
        <v>189</v>
      </c>
      <c r="M417" s="13">
        <v>11666.5</v>
      </c>
    </row>
    <row r="418" spans="2:13">
      <c r="B418" t="s">
        <v>77</v>
      </c>
      <c r="C418" t="s">
        <v>267</v>
      </c>
      <c r="D418" t="s">
        <v>15</v>
      </c>
      <c r="E418" t="s">
        <v>203</v>
      </c>
      <c r="F418" t="s">
        <v>189</v>
      </c>
      <c r="G418" s="13">
        <v>9250.6</v>
      </c>
      <c r="J418" s="13">
        <v>9250.6</v>
      </c>
      <c r="L418" t="s">
        <v>189</v>
      </c>
      <c r="M418" s="13">
        <v>9250.6</v>
      </c>
    </row>
    <row r="419" spans="2:13">
      <c r="B419" t="s">
        <v>77</v>
      </c>
      <c r="C419" t="s">
        <v>267</v>
      </c>
      <c r="D419" t="s">
        <v>4</v>
      </c>
      <c r="E419" t="s">
        <v>208</v>
      </c>
      <c r="F419" t="s">
        <v>189</v>
      </c>
      <c r="G419" s="13">
        <v>2342.3</v>
      </c>
      <c r="J419" s="13">
        <v>2342.3</v>
      </c>
      <c r="L419" t="s">
        <v>189</v>
      </c>
      <c r="M419" s="13">
        <v>2342.3</v>
      </c>
    </row>
    <row r="420" spans="2:13">
      <c r="B420" t="s">
        <v>77</v>
      </c>
      <c r="C420" t="s">
        <v>267</v>
      </c>
      <c r="D420" t="s">
        <v>24</v>
      </c>
      <c r="E420" t="s">
        <v>220</v>
      </c>
      <c r="F420" t="s">
        <v>189</v>
      </c>
      <c r="G420" s="13">
        <v>1658</v>
      </c>
      <c r="J420" s="13">
        <v>1658</v>
      </c>
      <c r="L420" t="s">
        <v>189</v>
      </c>
      <c r="M420" s="13">
        <v>1658</v>
      </c>
    </row>
    <row r="421" spans="2:13">
      <c r="B421" t="s">
        <v>77</v>
      </c>
      <c r="C421" t="s">
        <v>267</v>
      </c>
      <c r="D421" t="s">
        <v>22</v>
      </c>
      <c r="E421" t="s">
        <v>212</v>
      </c>
      <c r="F421" t="s">
        <v>189</v>
      </c>
      <c r="G421" s="13">
        <v>16480.35</v>
      </c>
      <c r="J421" s="13">
        <v>16480.35</v>
      </c>
      <c r="L421" t="s">
        <v>189</v>
      </c>
      <c r="M421" s="13">
        <v>16480.35</v>
      </c>
    </row>
    <row r="422" spans="2:13">
      <c r="B422" t="s">
        <v>77</v>
      </c>
      <c r="C422" t="s">
        <v>268</v>
      </c>
      <c r="D422" t="s">
        <v>17</v>
      </c>
      <c r="E422" t="s">
        <v>195</v>
      </c>
      <c r="F422" t="s">
        <v>189</v>
      </c>
      <c r="G422" s="13">
        <v>93214.47</v>
      </c>
      <c r="H422" s="13">
        <v>10443.5</v>
      </c>
      <c r="J422" s="13">
        <v>103657.97</v>
      </c>
      <c r="L422" t="s">
        <v>189</v>
      </c>
      <c r="M422" s="13">
        <v>103657.97</v>
      </c>
    </row>
    <row r="423" spans="2:13">
      <c r="B423" t="s">
        <v>77</v>
      </c>
      <c r="C423" t="s">
        <v>269</v>
      </c>
      <c r="D423" t="s">
        <v>17</v>
      </c>
      <c r="E423" t="s">
        <v>195</v>
      </c>
      <c r="F423" t="s">
        <v>189</v>
      </c>
      <c r="G423" s="13">
        <v>24673.45</v>
      </c>
      <c r="J423" s="13">
        <v>24673.45</v>
      </c>
      <c r="L423" t="s">
        <v>189</v>
      </c>
      <c r="M423" s="13">
        <v>24673.45</v>
      </c>
    </row>
    <row r="424" spans="2:13">
      <c r="B424" t="s">
        <v>77</v>
      </c>
      <c r="C424" t="s">
        <v>270</v>
      </c>
      <c r="D424" t="s">
        <v>17</v>
      </c>
      <c r="E424" t="s">
        <v>271</v>
      </c>
      <c r="F424" t="s">
        <v>201</v>
      </c>
      <c r="G424" s="13">
        <v>205481</v>
      </c>
      <c r="H424" s="13">
        <v>-26371</v>
      </c>
      <c r="J424" s="13">
        <v>-231852</v>
      </c>
      <c r="L424" t="s">
        <v>201</v>
      </c>
      <c r="M424" s="13">
        <v>231852</v>
      </c>
    </row>
    <row r="425" spans="2:13">
      <c r="B425" t="s">
        <v>77</v>
      </c>
      <c r="C425" t="s">
        <v>272</v>
      </c>
      <c r="D425" t="s">
        <v>17</v>
      </c>
      <c r="E425" t="s">
        <v>195</v>
      </c>
      <c r="F425" t="s">
        <v>189</v>
      </c>
      <c r="G425" s="13">
        <v>52320</v>
      </c>
      <c r="H425" s="13">
        <v>8640</v>
      </c>
      <c r="J425" s="13">
        <v>60960</v>
      </c>
      <c r="L425" t="s">
        <v>189</v>
      </c>
      <c r="M425" s="13">
        <v>60960</v>
      </c>
    </row>
    <row r="426" spans="2:13">
      <c r="B426" t="s">
        <v>83</v>
      </c>
      <c r="C426" t="s">
        <v>273</v>
      </c>
      <c r="D426" t="s">
        <v>17</v>
      </c>
      <c r="E426" t="s">
        <v>195</v>
      </c>
      <c r="F426" t="s">
        <v>189</v>
      </c>
      <c r="G426" s="13">
        <v>33009.72</v>
      </c>
      <c r="J426" s="13">
        <v>33009.72</v>
      </c>
      <c r="L426" t="s">
        <v>189</v>
      </c>
      <c r="M426" s="13">
        <v>33009.72</v>
      </c>
    </row>
    <row r="427" spans="2:13">
      <c r="B427" t="s">
        <v>83</v>
      </c>
      <c r="C427" t="s">
        <v>274</v>
      </c>
      <c r="D427" t="s">
        <v>17</v>
      </c>
      <c r="E427" t="s">
        <v>195</v>
      </c>
      <c r="F427" t="s">
        <v>189</v>
      </c>
      <c r="G427" s="13">
        <v>19935</v>
      </c>
      <c r="H427" s="13">
        <v>6280</v>
      </c>
      <c r="J427" s="13">
        <v>26215</v>
      </c>
      <c r="L427" t="s">
        <v>189</v>
      </c>
      <c r="M427" s="13">
        <v>26215</v>
      </c>
    </row>
    <row r="428" spans="2:13">
      <c r="B428" t="s">
        <v>83</v>
      </c>
      <c r="C428" t="s">
        <v>275</v>
      </c>
      <c r="D428" t="s">
        <v>17</v>
      </c>
      <c r="E428" t="s">
        <v>195</v>
      </c>
      <c r="F428" t="s">
        <v>201</v>
      </c>
      <c r="G428" s="13">
        <v>23118.28</v>
      </c>
      <c r="H428" s="13">
        <v>19858.49</v>
      </c>
      <c r="J428" s="13">
        <v>-3259.79</v>
      </c>
      <c r="L428" t="s">
        <v>201</v>
      </c>
      <c r="M428" s="13">
        <v>3259.79</v>
      </c>
    </row>
    <row r="429" spans="2:13">
      <c r="B429" t="s">
        <v>83</v>
      </c>
      <c r="C429" t="s">
        <v>276</v>
      </c>
      <c r="D429" t="s">
        <v>17</v>
      </c>
      <c r="E429" t="s">
        <v>195</v>
      </c>
      <c r="F429" t="s">
        <v>189</v>
      </c>
      <c r="G429" s="13">
        <v>193015.35</v>
      </c>
      <c r="H429" s="13">
        <v>11195.73</v>
      </c>
      <c r="J429" s="13">
        <v>204211.08</v>
      </c>
      <c r="L429" t="s">
        <v>189</v>
      </c>
      <c r="M429" s="13">
        <v>204211.08</v>
      </c>
    </row>
    <row r="430" spans="2:13">
      <c r="B430" t="s">
        <v>83</v>
      </c>
      <c r="C430" t="s">
        <v>276</v>
      </c>
      <c r="D430" t="s">
        <v>16</v>
      </c>
      <c r="E430" t="s">
        <v>197</v>
      </c>
      <c r="F430" t="s">
        <v>189</v>
      </c>
      <c r="G430" s="13">
        <v>11916</v>
      </c>
      <c r="J430" s="13">
        <v>11916</v>
      </c>
      <c r="L430" t="s">
        <v>189</v>
      </c>
      <c r="M430" s="13">
        <v>11916</v>
      </c>
    </row>
    <row r="431" spans="2:13">
      <c r="B431" t="s">
        <v>83</v>
      </c>
      <c r="C431" t="s">
        <v>277</v>
      </c>
      <c r="D431" t="s">
        <v>17</v>
      </c>
      <c r="E431" t="s">
        <v>195</v>
      </c>
      <c r="F431" t="s">
        <v>201</v>
      </c>
      <c r="G431" s="13">
        <v>11210.47</v>
      </c>
      <c r="J431" s="13">
        <v>-11210.47</v>
      </c>
      <c r="L431" t="s">
        <v>201</v>
      </c>
      <c r="M431" s="13">
        <v>11210.47</v>
      </c>
    </row>
    <row r="432" spans="2:12">
      <c r="B432" t="s">
        <v>83</v>
      </c>
      <c r="C432" t="s">
        <v>278</v>
      </c>
      <c r="D432" t="s">
        <v>17</v>
      </c>
      <c r="E432" t="s">
        <v>195</v>
      </c>
      <c r="F432" t="s">
        <v>214</v>
      </c>
      <c r="L432" t="s">
        <v>214</v>
      </c>
    </row>
    <row r="433" spans="2:13">
      <c r="B433" t="s">
        <v>90</v>
      </c>
      <c r="C433" t="s">
        <v>279</v>
      </c>
      <c r="D433" t="s">
        <v>17</v>
      </c>
      <c r="E433" t="s">
        <v>195</v>
      </c>
      <c r="F433" t="s">
        <v>189</v>
      </c>
      <c r="G433" s="13">
        <v>4424.78</v>
      </c>
      <c r="J433" s="13">
        <v>4424.78</v>
      </c>
      <c r="L433" t="s">
        <v>189</v>
      </c>
      <c r="M433" s="13">
        <v>4424.78</v>
      </c>
    </row>
    <row r="434" spans="2:13">
      <c r="B434" t="s">
        <v>90</v>
      </c>
      <c r="C434" t="s">
        <v>280</v>
      </c>
      <c r="D434" t="s">
        <v>17</v>
      </c>
      <c r="E434" t="s">
        <v>195</v>
      </c>
      <c r="F434" t="s">
        <v>189</v>
      </c>
      <c r="G434" s="13">
        <v>4178.39</v>
      </c>
      <c r="J434" s="13">
        <v>4178.39</v>
      </c>
      <c r="L434" t="s">
        <v>189</v>
      </c>
      <c r="M434" s="13">
        <v>4178.39</v>
      </c>
    </row>
    <row r="435" spans="2:13">
      <c r="B435" t="s">
        <v>90</v>
      </c>
      <c r="C435" t="s">
        <v>281</v>
      </c>
      <c r="D435" t="s">
        <v>24</v>
      </c>
      <c r="E435" t="s">
        <v>220</v>
      </c>
      <c r="F435" t="s">
        <v>201</v>
      </c>
      <c r="G435" s="13">
        <v>1300</v>
      </c>
      <c r="J435" s="13">
        <v>-1300</v>
      </c>
      <c r="L435" t="s">
        <v>201</v>
      </c>
      <c r="M435" s="13">
        <v>1300</v>
      </c>
    </row>
    <row r="436" spans="2:13">
      <c r="B436" t="s">
        <v>90</v>
      </c>
      <c r="C436" t="s">
        <v>282</v>
      </c>
      <c r="D436" t="s">
        <v>17</v>
      </c>
      <c r="E436" t="s">
        <v>195</v>
      </c>
      <c r="F436" t="s">
        <v>189</v>
      </c>
      <c r="G436">
        <v>598.41</v>
      </c>
      <c r="J436">
        <v>598.41</v>
      </c>
      <c r="L436" t="s">
        <v>189</v>
      </c>
      <c r="M436">
        <v>598.41</v>
      </c>
    </row>
    <row r="437" spans="2:13">
      <c r="B437" t="s">
        <v>90</v>
      </c>
      <c r="C437" t="s">
        <v>283</v>
      </c>
      <c r="D437" t="s">
        <v>17</v>
      </c>
      <c r="E437" t="s">
        <v>195</v>
      </c>
      <c r="F437" t="s">
        <v>189</v>
      </c>
      <c r="G437">
        <v>893</v>
      </c>
      <c r="J437">
        <v>893</v>
      </c>
      <c r="L437" t="s">
        <v>189</v>
      </c>
      <c r="M437">
        <v>893</v>
      </c>
    </row>
    <row r="438" spans="2:13">
      <c r="B438" t="s">
        <v>96</v>
      </c>
      <c r="C438" t="s">
        <v>284</v>
      </c>
      <c r="D438" t="s">
        <v>17</v>
      </c>
      <c r="E438" t="s">
        <v>195</v>
      </c>
      <c r="F438" t="s">
        <v>189</v>
      </c>
      <c r="G438" s="13">
        <v>3367.68</v>
      </c>
      <c r="H438" s="13">
        <v>1125.75</v>
      </c>
      <c r="J438" s="13">
        <v>4493.43</v>
      </c>
      <c r="L438" t="s">
        <v>189</v>
      </c>
      <c r="M438" s="13">
        <v>4493.43</v>
      </c>
    </row>
    <row r="439" spans="2:13">
      <c r="B439" t="s">
        <v>96</v>
      </c>
      <c r="C439" t="s">
        <v>285</v>
      </c>
      <c r="D439" t="s">
        <v>17</v>
      </c>
      <c r="E439" t="s">
        <v>195</v>
      </c>
      <c r="F439" t="s">
        <v>189</v>
      </c>
      <c r="G439" s="13">
        <v>4264.24</v>
      </c>
      <c r="H439">
        <v>180.82</v>
      </c>
      <c r="J439" s="13">
        <v>4445.06</v>
      </c>
      <c r="L439" t="s">
        <v>189</v>
      </c>
      <c r="M439" s="13">
        <v>4445.06</v>
      </c>
    </row>
    <row r="440" spans="2:13">
      <c r="B440" t="s">
        <v>99</v>
      </c>
      <c r="C440" t="s">
        <v>284</v>
      </c>
      <c r="D440" t="s">
        <v>17</v>
      </c>
      <c r="E440" t="s">
        <v>195</v>
      </c>
      <c r="F440" t="s">
        <v>201</v>
      </c>
      <c r="G440" s="13">
        <v>95648.64</v>
      </c>
      <c r="H440" s="13">
        <v>-13759.86</v>
      </c>
      <c r="J440" s="13">
        <v>-109408.5</v>
      </c>
      <c r="L440" t="s">
        <v>201</v>
      </c>
      <c r="M440" s="13">
        <v>109408.5</v>
      </c>
    </row>
    <row r="441" spans="2:13">
      <c r="B441" t="s">
        <v>99</v>
      </c>
      <c r="C441" t="s">
        <v>286</v>
      </c>
      <c r="D441" t="s">
        <v>17</v>
      </c>
      <c r="E441" t="s">
        <v>195</v>
      </c>
      <c r="F441" t="s">
        <v>189</v>
      </c>
      <c r="G441" s="13">
        <v>23386.15</v>
      </c>
      <c r="H441" s="13">
        <v>2543.7</v>
      </c>
      <c r="J441" s="13">
        <v>25929.85</v>
      </c>
      <c r="L441" t="s">
        <v>189</v>
      </c>
      <c r="M441" s="13">
        <v>25929.85</v>
      </c>
    </row>
    <row r="442" spans="2:13">
      <c r="B442" t="s">
        <v>99</v>
      </c>
      <c r="C442" t="s">
        <v>287</v>
      </c>
      <c r="D442" t="s">
        <v>17</v>
      </c>
      <c r="E442" t="s">
        <v>195</v>
      </c>
      <c r="F442" t="s">
        <v>189</v>
      </c>
      <c r="G442" s="13">
        <v>21157.85</v>
      </c>
      <c r="H442" s="13">
        <v>4621.51</v>
      </c>
      <c r="J442" s="13">
        <v>25779.36</v>
      </c>
      <c r="L442" t="s">
        <v>189</v>
      </c>
      <c r="M442" s="13">
        <v>25779.36</v>
      </c>
    </row>
    <row r="443" spans="2:13">
      <c r="B443" t="s">
        <v>99</v>
      </c>
      <c r="C443" t="s">
        <v>272</v>
      </c>
      <c r="D443" t="s">
        <v>17</v>
      </c>
      <c r="E443" t="s">
        <v>195</v>
      </c>
      <c r="F443" t="s">
        <v>189</v>
      </c>
      <c r="G443" s="13">
        <v>1445.9</v>
      </c>
      <c r="H443">
        <v>142.6</v>
      </c>
      <c r="J443" s="13">
        <v>1588.5</v>
      </c>
      <c r="L443" t="s">
        <v>189</v>
      </c>
      <c r="M443" s="13">
        <v>1588.5</v>
      </c>
    </row>
    <row r="444" spans="2:13">
      <c r="B444" t="s">
        <v>102</v>
      </c>
      <c r="C444" t="s">
        <v>288</v>
      </c>
      <c r="D444" t="s">
        <v>6</v>
      </c>
      <c r="E444" t="s">
        <v>191</v>
      </c>
      <c r="F444" t="s">
        <v>189</v>
      </c>
      <c r="G444" s="13">
        <v>2108</v>
      </c>
      <c r="J444" s="13">
        <v>2108</v>
      </c>
      <c r="L444" t="s">
        <v>189</v>
      </c>
      <c r="M444" s="13">
        <v>2108</v>
      </c>
    </row>
    <row r="445" spans="2:13">
      <c r="B445" t="s">
        <v>102</v>
      </c>
      <c r="C445" t="s">
        <v>288</v>
      </c>
      <c r="D445" t="s">
        <v>3</v>
      </c>
      <c r="E445" t="s">
        <v>193</v>
      </c>
      <c r="F445" t="s">
        <v>214</v>
      </c>
      <c r="H445">
        <v>67</v>
      </c>
      <c r="J445">
        <v>67</v>
      </c>
      <c r="L445" t="s">
        <v>189</v>
      </c>
      <c r="M445">
        <v>67</v>
      </c>
    </row>
    <row r="446" spans="2:13">
      <c r="B446" t="s">
        <v>102</v>
      </c>
      <c r="C446" t="s">
        <v>288</v>
      </c>
      <c r="D446" t="s">
        <v>13</v>
      </c>
      <c r="E446" t="s">
        <v>194</v>
      </c>
      <c r="F446" t="s">
        <v>189</v>
      </c>
      <c r="G446" s="13">
        <v>13631.9</v>
      </c>
      <c r="H446">
        <v>497</v>
      </c>
      <c r="J446" s="13">
        <v>14128.9</v>
      </c>
      <c r="L446" t="s">
        <v>189</v>
      </c>
      <c r="M446" s="13">
        <v>14128.9</v>
      </c>
    </row>
    <row r="447" spans="2:13">
      <c r="B447" t="s">
        <v>102</v>
      </c>
      <c r="C447" t="s">
        <v>288</v>
      </c>
      <c r="D447" t="s">
        <v>17</v>
      </c>
      <c r="E447" t="s">
        <v>195</v>
      </c>
      <c r="F447" t="s">
        <v>201</v>
      </c>
      <c r="G447" s="13">
        <v>194628</v>
      </c>
      <c r="H447" s="13">
        <v>1200</v>
      </c>
      <c r="J447" s="13">
        <v>-193428</v>
      </c>
      <c r="L447" t="s">
        <v>201</v>
      </c>
      <c r="M447" s="13">
        <v>193428</v>
      </c>
    </row>
    <row r="448" spans="2:13">
      <c r="B448" t="s">
        <v>102</v>
      </c>
      <c r="C448" t="s">
        <v>288</v>
      </c>
      <c r="D448" t="s">
        <v>19</v>
      </c>
      <c r="E448" t="s">
        <v>199</v>
      </c>
      <c r="F448" t="s">
        <v>189</v>
      </c>
      <c r="G448" s="13">
        <v>87154.4</v>
      </c>
      <c r="J448" s="13">
        <v>87154.4</v>
      </c>
      <c r="L448" t="s">
        <v>189</v>
      </c>
      <c r="M448" s="13">
        <v>87154.4</v>
      </c>
    </row>
    <row r="449" spans="2:13">
      <c r="B449" t="s">
        <v>102</v>
      </c>
      <c r="C449" t="s">
        <v>289</v>
      </c>
      <c r="D449" t="s">
        <v>6</v>
      </c>
      <c r="E449" t="s">
        <v>191</v>
      </c>
      <c r="F449" t="s">
        <v>189</v>
      </c>
      <c r="G449">
        <v>422</v>
      </c>
      <c r="J449">
        <v>422</v>
      </c>
      <c r="L449" t="s">
        <v>189</v>
      </c>
      <c r="M449">
        <v>422</v>
      </c>
    </row>
    <row r="450" spans="2:13">
      <c r="B450" t="s">
        <v>102</v>
      </c>
      <c r="C450" t="s">
        <v>290</v>
      </c>
      <c r="D450" t="s">
        <v>6</v>
      </c>
      <c r="E450" t="s">
        <v>191</v>
      </c>
      <c r="F450" t="s">
        <v>189</v>
      </c>
      <c r="G450" s="13">
        <v>28694.02</v>
      </c>
      <c r="J450" s="13">
        <v>28694.02</v>
      </c>
      <c r="L450" t="s">
        <v>189</v>
      </c>
      <c r="M450" s="13">
        <v>28694.02</v>
      </c>
    </row>
    <row r="451" spans="2:13">
      <c r="B451" t="s">
        <v>102</v>
      </c>
      <c r="C451" t="s">
        <v>290</v>
      </c>
      <c r="D451" t="s">
        <v>12</v>
      </c>
      <c r="E451" t="s">
        <v>192</v>
      </c>
      <c r="F451" t="s">
        <v>189</v>
      </c>
      <c r="G451" s="13">
        <v>4564</v>
      </c>
      <c r="J451" s="13">
        <v>4564</v>
      </c>
      <c r="L451" t="s">
        <v>189</v>
      </c>
      <c r="M451" s="13">
        <v>4564</v>
      </c>
    </row>
    <row r="452" spans="2:13">
      <c r="B452" t="s">
        <v>102</v>
      </c>
      <c r="C452" t="s">
        <v>290</v>
      </c>
      <c r="D452" t="s">
        <v>13</v>
      </c>
      <c r="E452" t="s">
        <v>194</v>
      </c>
      <c r="F452" t="s">
        <v>189</v>
      </c>
      <c r="G452" s="13">
        <v>171388.6</v>
      </c>
      <c r="J452" s="13">
        <v>171388.6</v>
      </c>
      <c r="L452" t="s">
        <v>189</v>
      </c>
      <c r="M452" s="13">
        <v>171388.6</v>
      </c>
    </row>
    <row r="453" spans="2:13">
      <c r="B453" t="s">
        <v>102</v>
      </c>
      <c r="C453" t="s">
        <v>290</v>
      </c>
      <c r="D453" t="s">
        <v>17</v>
      </c>
      <c r="E453" t="s">
        <v>195</v>
      </c>
      <c r="F453" t="s">
        <v>189</v>
      </c>
      <c r="G453">
        <v>642.62</v>
      </c>
      <c r="J453">
        <v>642.62</v>
      </c>
      <c r="L453" t="s">
        <v>189</v>
      </c>
      <c r="M453">
        <v>642.62</v>
      </c>
    </row>
    <row r="454" spans="2:13">
      <c r="B454" t="s">
        <v>102</v>
      </c>
      <c r="C454" t="s">
        <v>290</v>
      </c>
      <c r="D454" t="s">
        <v>19</v>
      </c>
      <c r="E454" t="s">
        <v>199</v>
      </c>
      <c r="F454" t="s">
        <v>189</v>
      </c>
      <c r="G454">
        <v>754.72</v>
      </c>
      <c r="J454">
        <v>754.72</v>
      </c>
      <c r="L454" t="s">
        <v>189</v>
      </c>
      <c r="M454">
        <v>754.72</v>
      </c>
    </row>
    <row r="455" spans="2:13">
      <c r="B455" t="s">
        <v>102</v>
      </c>
      <c r="C455" t="s">
        <v>290</v>
      </c>
      <c r="D455" t="s">
        <v>20</v>
      </c>
      <c r="E455" t="s">
        <v>200</v>
      </c>
      <c r="F455" t="s">
        <v>189</v>
      </c>
      <c r="G455" s="13">
        <v>1241.51</v>
      </c>
      <c r="J455" s="13">
        <v>1241.51</v>
      </c>
      <c r="L455" t="s">
        <v>189</v>
      </c>
      <c r="M455" s="13">
        <v>1241.51</v>
      </c>
    </row>
    <row r="456" spans="2:13">
      <c r="B456" t="s">
        <v>102</v>
      </c>
      <c r="C456" t="s">
        <v>291</v>
      </c>
      <c r="D456" t="s">
        <v>13</v>
      </c>
      <c r="E456" t="s">
        <v>194</v>
      </c>
      <c r="F456" t="s">
        <v>189</v>
      </c>
      <c r="G456" s="13">
        <v>2148.45</v>
      </c>
      <c r="J456" s="13">
        <v>2148.45</v>
      </c>
      <c r="L456" t="s">
        <v>189</v>
      </c>
      <c r="M456" s="13">
        <v>2148.45</v>
      </c>
    </row>
    <row r="457" spans="2:13">
      <c r="B457" t="s">
        <v>102</v>
      </c>
      <c r="C457" t="s">
        <v>291</v>
      </c>
      <c r="D457" t="s">
        <v>17</v>
      </c>
      <c r="E457" t="s">
        <v>195</v>
      </c>
      <c r="F457" t="s">
        <v>189</v>
      </c>
      <c r="G457" s="13">
        <v>7475</v>
      </c>
      <c r="H457" s="13">
        <v>7997.09</v>
      </c>
      <c r="J457" s="13">
        <v>15472.09</v>
      </c>
      <c r="L457" t="s">
        <v>189</v>
      </c>
      <c r="M457" s="13">
        <v>15472.09</v>
      </c>
    </row>
    <row r="458" spans="2:13">
      <c r="B458" t="s">
        <v>102</v>
      </c>
      <c r="C458" t="s">
        <v>291</v>
      </c>
      <c r="D458" t="s">
        <v>20</v>
      </c>
      <c r="E458" t="s">
        <v>200</v>
      </c>
      <c r="F458" t="s">
        <v>189</v>
      </c>
      <c r="G458">
        <v>188.68</v>
      </c>
      <c r="J458">
        <v>188.68</v>
      </c>
      <c r="L458" t="s">
        <v>189</v>
      </c>
      <c r="M458">
        <v>188.68</v>
      </c>
    </row>
    <row r="459" spans="2:13">
      <c r="B459" t="s">
        <v>102</v>
      </c>
      <c r="C459" t="s">
        <v>291</v>
      </c>
      <c r="D459" t="s">
        <v>25</v>
      </c>
      <c r="E459" t="s">
        <v>221</v>
      </c>
      <c r="F459" t="s">
        <v>189</v>
      </c>
      <c r="G459" s="13">
        <v>4245.28</v>
      </c>
      <c r="J459" s="13">
        <v>4245.28</v>
      </c>
      <c r="L459" t="s">
        <v>189</v>
      </c>
      <c r="M459" s="13">
        <v>4245.28</v>
      </c>
    </row>
    <row r="460" spans="2:13">
      <c r="B460" t="s">
        <v>107</v>
      </c>
      <c r="C460" t="s">
        <v>292</v>
      </c>
      <c r="D460" t="s">
        <v>7</v>
      </c>
      <c r="E460" t="s">
        <v>196</v>
      </c>
      <c r="F460" t="s">
        <v>201</v>
      </c>
      <c r="G460" s="13">
        <v>1717735.84</v>
      </c>
      <c r="J460" s="13">
        <v>-1717735.84</v>
      </c>
      <c r="L460" t="s">
        <v>201</v>
      </c>
      <c r="M460" s="13">
        <v>1717735.84</v>
      </c>
    </row>
    <row r="461" spans="2:13">
      <c r="B461" t="s">
        <v>107</v>
      </c>
      <c r="C461" t="s">
        <v>293</v>
      </c>
      <c r="D461" t="s">
        <v>7</v>
      </c>
      <c r="E461" t="s">
        <v>196</v>
      </c>
      <c r="F461" t="s">
        <v>214</v>
      </c>
      <c r="H461">
        <v>5</v>
      </c>
      <c r="J461">
        <v>5</v>
      </c>
      <c r="L461" t="s">
        <v>189</v>
      </c>
      <c r="M461">
        <v>5</v>
      </c>
    </row>
    <row r="462" spans="2:13">
      <c r="B462" t="s">
        <v>107</v>
      </c>
      <c r="C462" t="s">
        <v>294</v>
      </c>
      <c r="D462" t="s">
        <v>7</v>
      </c>
      <c r="E462" t="s">
        <v>196</v>
      </c>
      <c r="F462" t="s">
        <v>189</v>
      </c>
      <c r="G462" s="13">
        <v>3495.15</v>
      </c>
      <c r="J462" s="13">
        <v>3495.15</v>
      </c>
      <c r="L462" t="s">
        <v>189</v>
      </c>
      <c r="M462" s="13">
        <v>3495.15</v>
      </c>
    </row>
    <row r="463" spans="2:13">
      <c r="B463" t="s">
        <v>111</v>
      </c>
      <c r="C463" t="s">
        <v>295</v>
      </c>
      <c r="D463" t="s">
        <v>12</v>
      </c>
      <c r="E463" t="s">
        <v>192</v>
      </c>
      <c r="F463" t="s">
        <v>189</v>
      </c>
      <c r="G463" s="13">
        <v>24056.6</v>
      </c>
      <c r="J463" s="13">
        <v>24056.6</v>
      </c>
      <c r="L463" t="s">
        <v>189</v>
      </c>
      <c r="M463" s="13">
        <v>24056.6</v>
      </c>
    </row>
    <row r="464" spans="2:13">
      <c r="B464" t="s">
        <v>111</v>
      </c>
      <c r="C464" t="s">
        <v>295</v>
      </c>
      <c r="D464" t="s">
        <v>3</v>
      </c>
      <c r="E464" t="s">
        <v>193</v>
      </c>
      <c r="F464" t="s">
        <v>189</v>
      </c>
      <c r="G464" s="13">
        <v>8205.23</v>
      </c>
      <c r="J464" s="13">
        <v>8205.23</v>
      </c>
      <c r="L464" t="s">
        <v>189</v>
      </c>
      <c r="M464" s="13">
        <v>8205.23</v>
      </c>
    </row>
    <row r="465" spans="2:13">
      <c r="B465" t="s">
        <v>111</v>
      </c>
      <c r="C465" t="s">
        <v>295</v>
      </c>
      <c r="D465" t="s">
        <v>13</v>
      </c>
      <c r="E465" t="s">
        <v>194</v>
      </c>
      <c r="F465" t="s">
        <v>201</v>
      </c>
      <c r="G465" s="13">
        <v>638429.57</v>
      </c>
      <c r="H465" s="13">
        <v>52936.39</v>
      </c>
      <c r="J465" s="13">
        <v>-585493.18</v>
      </c>
      <c r="L465" t="s">
        <v>201</v>
      </c>
      <c r="M465" s="13">
        <v>585493.18</v>
      </c>
    </row>
    <row r="466" spans="2:13">
      <c r="B466" t="s">
        <v>111</v>
      </c>
      <c r="C466" t="s">
        <v>295</v>
      </c>
      <c r="D466" t="s">
        <v>2</v>
      </c>
      <c r="E466" t="s">
        <v>198</v>
      </c>
      <c r="F466" t="s">
        <v>201</v>
      </c>
      <c r="G466" s="13">
        <v>149151.5</v>
      </c>
      <c r="J466" s="13">
        <v>-149151.5</v>
      </c>
      <c r="L466" t="s">
        <v>201</v>
      </c>
      <c r="M466" s="13">
        <v>149151.5</v>
      </c>
    </row>
    <row r="467" spans="2:13">
      <c r="B467" t="s">
        <v>111</v>
      </c>
      <c r="C467" t="s">
        <v>296</v>
      </c>
      <c r="D467" t="s">
        <v>13</v>
      </c>
      <c r="E467" t="s">
        <v>194</v>
      </c>
      <c r="F467" t="s">
        <v>189</v>
      </c>
      <c r="G467" s="13">
        <v>89075.61</v>
      </c>
      <c r="J467" s="13">
        <v>89075.61</v>
      </c>
      <c r="L467" t="s">
        <v>189</v>
      </c>
      <c r="M467" s="13">
        <v>89075.61</v>
      </c>
    </row>
    <row r="468" spans="2:13">
      <c r="B468" t="s">
        <v>111</v>
      </c>
      <c r="C468" t="s">
        <v>297</v>
      </c>
      <c r="D468" t="s">
        <v>13</v>
      </c>
      <c r="E468" t="s">
        <v>194</v>
      </c>
      <c r="F468" t="s">
        <v>189</v>
      </c>
      <c r="G468" s="13">
        <v>52345.92</v>
      </c>
      <c r="J468" s="13">
        <v>52345.92</v>
      </c>
      <c r="L468" t="s">
        <v>189</v>
      </c>
      <c r="M468" s="13">
        <v>52345.92</v>
      </c>
    </row>
    <row r="469" spans="2:13">
      <c r="B469" t="s">
        <v>115</v>
      </c>
      <c r="C469" t="s">
        <v>298</v>
      </c>
      <c r="D469" t="s">
        <v>20</v>
      </c>
      <c r="E469" t="s">
        <v>200</v>
      </c>
      <c r="F469" t="s">
        <v>189</v>
      </c>
      <c r="G469">
        <v>498.4</v>
      </c>
      <c r="J469">
        <v>498.4</v>
      </c>
      <c r="L469" t="s">
        <v>189</v>
      </c>
      <c r="M469">
        <v>498.4</v>
      </c>
    </row>
    <row r="470" spans="2:13">
      <c r="B470" t="s">
        <v>115</v>
      </c>
      <c r="C470" t="s">
        <v>298</v>
      </c>
      <c r="D470" t="s">
        <v>22</v>
      </c>
      <c r="E470" t="s">
        <v>212</v>
      </c>
      <c r="F470" t="s">
        <v>189</v>
      </c>
      <c r="G470">
        <v>240</v>
      </c>
      <c r="J470">
        <v>240</v>
      </c>
      <c r="L470" t="s">
        <v>189</v>
      </c>
      <c r="M470">
        <v>240</v>
      </c>
    </row>
    <row r="471" spans="2:13">
      <c r="B471" t="s">
        <v>115</v>
      </c>
      <c r="C471" t="s">
        <v>298</v>
      </c>
      <c r="D471" t="s">
        <v>25</v>
      </c>
      <c r="E471" t="s">
        <v>221</v>
      </c>
      <c r="F471" t="s">
        <v>189</v>
      </c>
      <c r="G471">
        <v>777.6</v>
      </c>
      <c r="J471">
        <v>777.6</v>
      </c>
      <c r="L471" t="s">
        <v>189</v>
      </c>
      <c r="M471">
        <v>777.6</v>
      </c>
    </row>
    <row r="472" spans="2:13">
      <c r="B472" t="s">
        <v>117</v>
      </c>
      <c r="C472" t="s">
        <v>299</v>
      </c>
      <c r="D472" t="s">
        <v>14</v>
      </c>
      <c r="E472" t="s">
        <v>190</v>
      </c>
      <c r="F472" t="s">
        <v>189</v>
      </c>
      <c r="G472" s="13">
        <v>89622.64</v>
      </c>
      <c r="J472" s="13">
        <v>89622.64</v>
      </c>
      <c r="L472" t="s">
        <v>189</v>
      </c>
      <c r="M472" s="13">
        <v>89622.64</v>
      </c>
    </row>
    <row r="473" spans="2:13">
      <c r="B473" t="s">
        <v>117</v>
      </c>
      <c r="C473" t="s">
        <v>299</v>
      </c>
      <c r="D473" t="s">
        <v>6</v>
      </c>
      <c r="E473" t="s">
        <v>191</v>
      </c>
      <c r="F473" t="s">
        <v>189</v>
      </c>
      <c r="G473" s="13">
        <v>417644.53</v>
      </c>
      <c r="H473" s="13">
        <v>594339.62</v>
      </c>
      <c r="J473" s="13">
        <v>1011984.15</v>
      </c>
      <c r="L473" t="s">
        <v>189</v>
      </c>
      <c r="M473" s="13">
        <v>1011984.15</v>
      </c>
    </row>
    <row r="474" spans="2:13">
      <c r="B474" t="s">
        <v>117</v>
      </c>
      <c r="C474" t="s">
        <v>299</v>
      </c>
      <c r="D474" t="s">
        <v>3</v>
      </c>
      <c r="E474" t="s">
        <v>193</v>
      </c>
      <c r="F474" t="s">
        <v>189</v>
      </c>
      <c r="G474" s="13">
        <v>196333.07</v>
      </c>
      <c r="H474" s="13">
        <v>26415.09</v>
      </c>
      <c r="J474" s="13">
        <v>222748.16</v>
      </c>
      <c r="L474" t="s">
        <v>189</v>
      </c>
      <c r="M474" s="13">
        <v>222748.16</v>
      </c>
    </row>
    <row r="475" spans="2:13">
      <c r="B475" t="s">
        <v>117</v>
      </c>
      <c r="C475" t="s">
        <v>299</v>
      </c>
      <c r="D475" t="s">
        <v>13</v>
      </c>
      <c r="E475" t="s">
        <v>194</v>
      </c>
      <c r="F475" t="s">
        <v>189</v>
      </c>
      <c r="G475" s="13">
        <v>360000</v>
      </c>
      <c r="J475" s="13">
        <v>360000</v>
      </c>
      <c r="L475" t="s">
        <v>189</v>
      </c>
      <c r="M475" s="13">
        <v>360000</v>
      </c>
    </row>
    <row r="476" spans="2:13">
      <c r="B476" t="s">
        <v>117</v>
      </c>
      <c r="C476" t="s">
        <v>299</v>
      </c>
      <c r="D476" t="s">
        <v>17</v>
      </c>
      <c r="E476" t="s">
        <v>195</v>
      </c>
      <c r="F476" t="s">
        <v>189</v>
      </c>
      <c r="G476" s="13">
        <v>84905.66</v>
      </c>
      <c r="H476" s="13">
        <v>20000</v>
      </c>
      <c r="J476" s="13">
        <v>104905.66</v>
      </c>
      <c r="L476" t="s">
        <v>189</v>
      </c>
      <c r="M476" s="13">
        <v>104905.66</v>
      </c>
    </row>
    <row r="477" spans="2:13">
      <c r="B477" t="s">
        <v>117</v>
      </c>
      <c r="C477" t="s">
        <v>299</v>
      </c>
      <c r="D477" t="s">
        <v>17</v>
      </c>
      <c r="E477" t="s">
        <v>230</v>
      </c>
      <c r="F477" t="s">
        <v>189</v>
      </c>
      <c r="G477" s="13">
        <v>313711.94</v>
      </c>
      <c r="H477" s="13">
        <v>30693.07</v>
      </c>
      <c r="J477" s="13">
        <v>344405.01</v>
      </c>
      <c r="L477" t="s">
        <v>189</v>
      </c>
      <c r="M477" s="13">
        <v>344405.01</v>
      </c>
    </row>
    <row r="478" spans="2:13">
      <c r="B478" t="s">
        <v>117</v>
      </c>
      <c r="C478" t="s">
        <v>299</v>
      </c>
      <c r="D478" t="s">
        <v>7</v>
      </c>
      <c r="E478" t="s">
        <v>196</v>
      </c>
      <c r="F478" t="s">
        <v>189</v>
      </c>
      <c r="G478" s="13">
        <v>103213.32</v>
      </c>
      <c r="H478" s="13">
        <v>8128.49</v>
      </c>
      <c r="J478" s="13">
        <v>111341.81</v>
      </c>
      <c r="L478" t="s">
        <v>189</v>
      </c>
      <c r="M478" s="13">
        <v>111341.81</v>
      </c>
    </row>
    <row r="479" spans="2:13">
      <c r="B479" t="s">
        <v>117</v>
      </c>
      <c r="C479" t="s">
        <v>299</v>
      </c>
      <c r="D479" t="s">
        <v>2</v>
      </c>
      <c r="E479" t="s">
        <v>198</v>
      </c>
      <c r="F479" t="s">
        <v>189</v>
      </c>
      <c r="G479" s="13">
        <v>2563.6</v>
      </c>
      <c r="J479" s="13">
        <v>2563.6</v>
      </c>
      <c r="L479" t="s">
        <v>189</v>
      </c>
      <c r="M479" s="13">
        <v>2563.6</v>
      </c>
    </row>
    <row r="480" spans="2:13">
      <c r="B480" t="s">
        <v>117</v>
      </c>
      <c r="C480" t="s">
        <v>299</v>
      </c>
      <c r="D480" t="s">
        <v>19</v>
      </c>
      <c r="E480" t="s">
        <v>199</v>
      </c>
      <c r="F480" t="s">
        <v>189</v>
      </c>
      <c r="G480" s="13">
        <v>347169.8</v>
      </c>
      <c r="J480" s="13">
        <v>347169.8</v>
      </c>
      <c r="L480" t="s">
        <v>189</v>
      </c>
      <c r="M480" s="13">
        <v>347169.8</v>
      </c>
    </row>
    <row r="481" spans="2:13">
      <c r="B481" t="s">
        <v>117</v>
      </c>
      <c r="C481" t="s">
        <v>299</v>
      </c>
      <c r="D481" t="s">
        <v>20</v>
      </c>
      <c r="E481" t="s">
        <v>200</v>
      </c>
      <c r="F481" t="s">
        <v>189</v>
      </c>
      <c r="G481" s="13">
        <v>28301.89</v>
      </c>
      <c r="J481" s="13">
        <v>28301.89</v>
      </c>
      <c r="L481" t="s">
        <v>189</v>
      </c>
      <c r="M481" s="13">
        <v>28301.89</v>
      </c>
    </row>
    <row r="482" spans="2:13">
      <c r="B482" t="s">
        <v>117</v>
      </c>
      <c r="C482" t="s">
        <v>299</v>
      </c>
      <c r="D482" t="s">
        <v>8</v>
      </c>
      <c r="E482" t="s">
        <v>215</v>
      </c>
      <c r="F482" t="s">
        <v>189</v>
      </c>
      <c r="G482" s="13">
        <v>6122.64</v>
      </c>
      <c r="J482" s="13">
        <v>6122.64</v>
      </c>
      <c r="L482" t="s">
        <v>189</v>
      </c>
      <c r="M482" s="13">
        <v>6122.64</v>
      </c>
    </row>
    <row r="483" spans="2:13">
      <c r="B483" t="s">
        <v>117</v>
      </c>
      <c r="C483" t="s">
        <v>299</v>
      </c>
      <c r="D483" t="s">
        <v>9</v>
      </c>
      <c r="E483" t="s">
        <v>209</v>
      </c>
      <c r="F483" t="s">
        <v>189</v>
      </c>
      <c r="G483" s="13">
        <v>177657.36</v>
      </c>
      <c r="J483" s="13">
        <v>177657.36</v>
      </c>
      <c r="L483" t="s">
        <v>189</v>
      </c>
      <c r="M483" s="13">
        <v>177657.36</v>
      </c>
    </row>
    <row r="484" spans="2:13">
      <c r="B484" t="s">
        <v>117</v>
      </c>
      <c r="C484" t="s">
        <v>300</v>
      </c>
      <c r="D484" t="s">
        <v>8</v>
      </c>
      <c r="E484" t="s">
        <v>215</v>
      </c>
      <c r="F484" t="s">
        <v>189</v>
      </c>
      <c r="G484" s="13">
        <v>48722.46</v>
      </c>
      <c r="J484" s="13">
        <v>48722.46</v>
      </c>
      <c r="L484" t="s">
        <v>189</v>
      </c>
      <c r="M484" s="13">
        <v>48722.46</v>
      </c>
    </row>
    <row r="485" spans="2:13">
      <c r="B485" t="s">
        <v>120</v>
      </c>
      <c r="C485" t="s">
        <v>301</v>
      </c>
      <c r="D485" t="s">
        <v>17</v>
      </c>
      <c r="E485" t="s">
        <v>195</v>
      </c>
      <c r="F485" t="s">
        <v>189</v>
      </c>
      <c r="G485" s="13">
        <v>80000</v>
      </c>
      <c r="H485" s="13">
        <v>10000</v>
      </c>
      <c r="J485" s="13">
        <v>90000</v>
      </c>
      <c r="L485" t="s">
        <v>189</v>
      </c>
      <c r="M485" s="13">
        <v>90000</v>
      </c>
    </row>
    <row r="486" spans="2:13">
      <c r="B486" t="s">
        <v>122</v>
      </c>
      <c r="C486" t="s">
        <v>302</v>
      </c>
      <c r="D486" t="s">
        <v>6</v>
      </c>
      <c r="E486" t="s">
        <v>191</v>
      </c>
      <c r="F486" t="s">
        <v>189</v>
      </c>
      <c r="G486" s="13">
        <v>20000</v>
      </c>
      <c r="J486" s="13">
        <v>20000</v>
      </c>
      <c r="L486" t="s">
        <v>189</v>
      </c>
      <c r="M486" s="13">
        <v>20000</v>
      </c>
    </row>
    <row r="487" spans="2:13">
      <c r="B487" t="s">
        <v>122</v>
      </c>
      <c r="C487" t="s">
        <v>302</v>
      </c>
      <c r="D487" t="s">
        <v>17</v>
      </c>
      <c r="E487" t="s">
        <v>195</v>
      </c>
      <c r="F487" t="s">
        <v>189</v>
      </c>
      <c r="G487" s="13">
        <v>59679.25</v>
      </c>
      <c r="H487" s="13">
        <v>360000</v>
      </c>
      <c r="J487" s="13">
        <v>419679.25</v>
      </c>
      <c r="L487" t="s">
        <v>189</v>
      </c>
      <c r="M487" s="13">
        <v>419679.25</v>
      </c>
    </row>
    <row r="488" spans="2:13">
      <c r="B488" t="s">
        <v>122</v>
      </c>
      <c r="C488" t="s">
        <v>302</v>
      </c>
      <c r="D488" t="s">
        <v>8</v>
      </c>
      <c r="E488" t="s">
        <v>202</v>
      </c>
      <c r="F488" t="s">
        <v>201</v>
      </c>
      <c r="G488" s="13">
        <v>3649.47</v>
      </c>
      <c r="H488" s="13">
        <v>47169.81</v>
      </c>
      <c r="J488" s="13">
        <v>43520.34</v>
      </c>
      <c r="L488" t="s">
        <v>189</v>
      </c>
      <c r="M488" s="13">
        <v>43520.34</v>
      </c>
    </row>
    <row r="489" spans="2:13">
      <c r="B489" t="s">
        <v>124</v>
      </c>
      <c r="C489" t="s">
        <v>303</v>
      </c>
      <c r="D489" t="s">
        <v>6</v>
      </c>
      <c r="E489" t="s">
        <v>191</v>
      </c>
      <c r="F489" t="s">
        <v>189</v>
      </c>
      <c r="G489" s="13">
        <v>52041.8</v>
      </c>
      <c r="J489" s="13">
        <v>52041.8</v>
      </c>
      <c r="L489" t="s">
        <v>189</v>
      </c>
      <c r="M489" s="13">
        <v>52041.8</v>
      </c>
    </row>
    <row r="490" spans="2:13">
      <c r="B490" t="s">
        <v>124</v>
      </c>
      <c r="C490" t="s">
        <v>304</v>
      </c>
      <c r="D490" t="s">
        <v>6</v>
      </c>
      <c r="E490" t="s">
        <v>191</v>
      </c>
      <c r="F490" t="s">
        <v>189</v>
      </c>
      <c r="G490" s="13">
        <v>5142.4</v>
      </c>
      <c r="J490" s="13">
        <v>5142.4</v>
      </c>
      <c r="L490" t="s">
        <v>189</v>
      </c>
      <c r="M490" s="13">
        <v>5142.4</v>
      </c>
    </row>
    <row r="491" spans="2:12">
      <c r="B491" t="s">
        <v>124</v>
      </c>
      <c r="C491" t="s">
        <v>305</v>
      </c>
      <c r="D491" t="s">
        <v>6</v>
      </c>
      <c r="E491" t="s">
        <v>191</v>
      </c>
      <c r="F491" t="s">
        <v>214</v>
      </c>
      <c r="L491" t="s">
        <v>214</v>
      </c>
    </row>
    <row r="492" spans="2:13">
      <c r="B492" t="s">
        <v>128</v>
      </c>
      <c r="C492" t="s">
        <v>306</v>
      </c>
      <c r="D492" t="s">
        <v>6</v>
      </c>
      <c r="E492" t="s">
        <v>191</v>
      </c>
      <c r="F492" t="s">
        <v>214</v>
      </c>
      <c r="H492" s="13">
        <v>28415.84</v>
      </c>
      <c r="J492" s="13">
        <v>28415.84</v>
      </c>
      <c r="L492" t="s">
        <v>189</v>
      </c>
      <c r="M492" s="13">
        <v>28415.84</v>
      </c>
    </row>
    <row r="493" spans="2:13">
      <c r="B493" t="s">
        <v>128</v>
      </c>
      <c r="C493" t="s">
        <v>307</v>
      </c>
      <c r="D493" t="s">
        <v>6</v>
      </c>
      <c r="E493" t="s">
        <v>191</v>
      </c>
      <c r="F493" t="s">
        <v>189</v>
      </c>
      <c r="G493" s="13">
        <v>127776.79</v>
      </c>
      <c r="J493" s="13">
        <v>127776.79</v>
      </c>
      <c r="L493" t="s">
        <v>189</v>
      </c>
      <c r="M493" s="13">
        <v>127776.79</v>
      </c>
    </row>
    <row r="494" spans="2:12">
      <c r="B494" t="s">
        <v>128</v>
      </c>
      <c r="C494" t="s">
        <v>308</v>
      </c>
      <c r="D494" t="s">
        <v>6</v>
      </c>
      <c r="E494" t="s">
        <v>191</v>
      </c>
      <c r="F494" t="s">
        <v>189</v>
      </c>
      <c r="G494" s="13">
        <v>452830.19</v>
      </c>
      <c r="H494" s="13">
        <v>-452830.19</v>
      </c>
      <c r="L494" t="s">
        <v>214</v>
      </c>
    </row>
    <row r="495" spans="2:13">
      <c r="B495" t="s">
        <v>132</v>
      </c>
      <c r="C495" t="s">
        <v>309</v>
      </c>
      <c r="D495" t="s">
        <v>27</v>
      </c>
      <c r="E495" t="s">
        <v>188</v>
      </c>
      <c r="F495" t="s">
        <v>189</v>
      </c>
      <c r="G495" s="13">
        <v>1190</v>
      </c>
      <c r="H495">
        <v>585</v>
      </c>
      <c r="J495" s="13">
        <v>1775</v>
      </c>
      <c r="L495" t="s">
        <v>189</v>
      </c>
      <c r="M495" s="13">
        <v>1775</v>
      </c>
    </row>
    <row r="496" spans="2:13">
      <c r="B496" t="s">
        <v>132</v>
      </c>
      <c r="C496" t="s">
        <v>309</v>
      </c>
      <c r="D496" t="s">
        <v>17</v>
      </c>
      <c r="E496" t="s">
        <v>195</v>
      </c>
      <c r="F496" t="s">
        <v>189</v>
      </c>
      <c r="G496" s="13">
        <v>268220.5</v>
      </c>
      <c r="H496" s="13">
        <v>20632.84</v>
      </c>
      <c r="J496" s="13">
        <v>288853.34</v>
      </c>
      <c r="L496" t="s">
        <v>189</v>
      </c>
      <c r="M496" s="13">
        <v>288853.34</v>
      </c>
    </row>
    <row r="497" spans="2:13">
      <c r="B497" t="s">
        <v>132</v>
      </c>
      <c r="C497" t="s">
        <v>310</v>
      </c>
      <c r="D497" t="s">
        <v>17</v>
      </c>
      <c r="E497" t="s">
        <v>195</v>
      </c>
      <c r="F497" t="s">
        <v>189</v>
      </c>
      <c r="G497" s="13">
        <v>29527.75</v>
      </c>
      <c r="J497" s="13">
        <v>29527.75</v>
      </c>
      <c r="L497" t="s">
        <v>189</v>
      </c>
      <c r="M497" s="13">
        <v>29527.75</v>
      </c>
    </row>
    <row r="498" spans="2:13">
      <c r="B498" t="s">
        <v>132</v>
      </c>
      <c r="C498" t="s">
        <v>311</v>
      </c>
      <c r="D498" t="s">
        <v>17</v>
      </c>
      <c r="E498" t="s">
        <v>195</v>
      </c>
      <c r="F498" t="s">
        <v>189</v>
      </c>
      <c r="G498" s="13">
        <v>2800</v>
      </c>
      <c r="H498" s="13">
        <v>1981.13</v>
      </c>
      <c r="J498" s="13">
        <v>4781.13</v>
      </c>
      <c r="L498" t="s">
        <v>189</v>
      </c>
      <c r="M498" s="13">
        <v>4781.13</v>
      </c>
    </row>
    <row r="499" spans="2:13">
      <c r="B499" t="s">
        <v>143</v>
      </c>
      <c r="C499" t="s">
        <v>312</v>
      </c>
      <c r="D499" t="s">
        <v>8</v>
      </c>
      <c r="E499" t="s">
        <v>215</v>
      </c>
      <c r="F499" t="s">
        <v>189</v>
      </c>
      <c r="G499" s="13">
        <v>362201.68</v>
      </c>
      <c r="J499" s="13">
        <v>362201.68</v>
      </c>
      <c r="L499" t="s">
        <v>189</v>
      </c>
      <c r="M499" s="13">
        <v>362201.68</v>
      </c>
    </row>
    <row r="500" spans="2:13">
      <c r="B500" t="s">
        <v>145</v>
      </c>
      <c r="C500" t="s">
        <v>313</v>
      </c>
      <c r="D500" t="s">
        <v>3</v>
      </c>
      <c r="E500" t="s">
        <v>193</v>
      </c>
      <c r="F500" t="s">
        <v>189</v>
      </c>
      <c r="G500" s="13">
        <v>156126.78</v>
      </c>
      <c r="H500" s="13">
        <v>15355.38</v>
      </c>
      <c r="J500" s="13">
        <v>171482.16</v>
      </c>
      <c r="L500" t="s">
        <v>189</v>
      </c>
      <c r="M500" s="13">
        <v>171482.16</v>
      </c>
    </row>
    <row r="501" spans="2:13">
      <c r="B501" t="s">
        <v>145</v>
      </c>
      <c r="C501" t="s">
        <v>313</v>
      </c>
      <c r="D501" t="s">
        <v>17</v>
      </c>
      <c r="E501" t="s">
        <v>195</v>
      </c>
      <c r="F501" t="s">
        <v>189</v>
      </c>
      <c r="G501" s="13">
        <v>5187.32</v>
      </c>
      <c r="H501">
        <v>648.42</v>
      </c>
      <c r="J501" s="13">
        <v>5835.74</v>
      </c>
      <c r="L501" t="s">
        <v>189</v>
      </c>
      <c r="M501" s="13">
        <v>5835.74</v>
      </c>
    </row>
    <row r="502" spans="2:13">
      <c r="B502" t="s">
        <v>145</v>
      </c>
      <c r="C502" t="s">
        <v>313</v>
      </c>
      <c r="D502" t="s">
        <v>16</v>
      </c>
      <c r="E502" t="s">
        <v>197</v>
      </c>
      <c r="F502" t="s">
        <v>189</v>
      </c>
      <c r="G502" s="13">
        <v>758283.47</v>
      </c>
      <c r="H502" s="13">
        <v>71822.12</v>
      </c>
      <c r="J502" s="13">
        <v>830105.59</v>
      </c>
      <c r="L502" t="s">
        <v>189</v>
      </c>
      <c r="M502" s="13">
        <v>830105.59</v>
      </c>
    </row>
    <row r="503" spans="2:13">
      <c r="B503" t="s">
        <v>147</v>
      </c>
      <c r="C503" t="s">
        <v>314</v>
      </c>
      <c r="D503" t="s">
        <v>16</v>
      </c>
      <c r="E503" t="s">
        <v>197</v>
      </c>
      <c r="F503" t="s">
        <v>189</v>
      </c>
      <c r="G503" s="13">
        <v>80197.73</v>
      </c>
      <c r="H503" s="13">
        <v>17428.36</v>
      </c>
      <c r="J503" s="13">
        <v>97626.09</v>
      </c>
      <c r="L503" t="s">
        <v>189</v>
      </c>
      <c r="M503" s="13">
        <v>97626.09</v>
      </c>
    </row>
    <row r="504" spans="2:13">
      <c r="B504" t="s">
        <v>136</v>
      </c>
      <c r="C504" t="s">
        <v>315</v>
      </c>
      <c r="D504" t="s">
        <v>19</v>
      </c>
      <c r="E504" t="s">
        <v>199</v>
      </c>
      <c r="F504" t="s">
        <v>189</v>
      </c>
      <c r="G504" s="13">
        <v>113679.25</v>
      </c>
      <c r="J504" s="13">
        <v>113679.25</v>
      </c>
      <c r="L504" t="s">
        <v>189</v>
      </c>
      <c r="M504" s="13">
        <v>113679.25</v>
      </c>
    </row>
    <row r="505" spans="2:13">
      <c r="B505" t="s">
        <v>136</v>
      </c>
      <c r="C505" t="s">
        <v>316</v>
      </c>
      <c r="D505" t="s">
        <v>25</v>
      </c>
      <c r="E505" t="s">
        <v>221</v>
      </c>
      <c r="F505" t="s">
        <v>214</v>
      </c>
      <c r="H505" s="13">
        <v>18113.21</v>
      </c>
      <c r="J505" s="13">
        <v>18113.21</v>
      </c>
      <c r="L505" t="s">
        <v>189</v>
      </c>
      <c r="M505" s="13">
        <v>18113.21</v>
      </c>
    </row>
    <row r="506" spans="2:12">
      <c r="B506" t="s">
        <v>139</v>
      </c>
      <c r="C506" t="s">
        <v>233</v>
      </c>
      <c r="D506" t="s">
        <v>17</v>
      </c>
      <c r="E506" t="s">
        <v>195</v>
      </c>
      <c r="F506" t="s">
        <v>214</v>
      </c>
      <c r="L506" t="s">
        <v>214</v>
      </c>
    </row>
    <row r="507" spans="1:13">
      <c r="A507" t="s">
        <v>28</v>
      </c>
      <c r="F507" t="s">
        <v>189</v>
      </c>
      <c r="G507" s="13">
        <v>15657777.05</v>
      </c>
      <c r="H507" s="13">
        <v>2681525.51</v>
      </c>
      <c r="J507" s="13">
        <v>18339302.56</v>
      </c>
      <c r="L507" t="s">
        <v>189</v>
      </c>
      <c r="M507" s="13">
        <v>18339302.56</v>
      </c>
    </row>
  </sheetData>
  <autoFilter ref="A1:M507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6"/>
  <sheetViews>
    <sheetView showGridLines="0" topLeftCell="A22" workbookViewId="0">
      <selection activeCell="C36" sqref="C36"/>
    </sheetView>
  </sheetViews>
  <sheetFormatPr defaultColWidth="8.66666666666667" defaultRowHeight="14.25" outlineLevelCol="5"/>
  <cols>
    <col min="1" max="1" width="26.1666666666667" customWidth="1"/>
    <col min="2" max="2" width="18.3333333333333" customWidth="1"/>
    <col min="3" max="4" width="18.3333333333333"/>
    <col min="5" max="5" width="11.5833333333333"/>
    <col min="6" max="6" width="10.5"/>
  </cols>
  <sheetData>
    <row r="1" spans="1:5">
      <c r="A1" s="1" t="s">
        <v>0</v>
      </c>
      <c r="B1" s="1" t="s">
        <v>1</v>
      </c>
      <c r="C1" s="19" t="s">
        <v>317</v>
      </c>
      <c r="D1" s="1" t="s">
        <v>318</v>
      </c>
      <c r="E1" s="1" t="s">
        <v>28</v>
      </c>
    </row>
    <row r="2" spans="1:5">
      <c r="A2" s="1" t="s">
        <v>319</v>
      </c>
      <c r="B2" s="1" t="s">
        <v>31</v>
      </c>
      <c r="C2" s="1">
        <v>254.55</v>
      </c>
      <c r="D2" s="1"/>
      <c r="E2" s="1">
        <f>D2+C2</f>
        <v>254.55</v>
      </c>
    </row>
    <row r="3" spans="1:5">
      <c r="A3" s="1"/>
      <c r="B3" s="1" t="s">
        <v>34</v>
      </c>
      <c r="C3" s="1">
        <v>3024</v>
      </c>
      <c r="D3" s="1"/>
      <c r="E3" s="1">
        <f t="shared" ref="E3:E30" si="0">D3+C3</f>
        <v>3024</v>
      </c>
    </row>
    <row r="4" spans="1:5">
      <c r="A4" s="1"/>
      <c r="B4" s="1" t="s">
        <v>37</v>
      </c>
      <c r="C4" s="1">
        <v>2828.24</v>
      </c>
      <c r="D4" s="1">
        <v>24</v>
      </c>
      <c r="E4" s="1">
        <f t="shared" si="0"/>
        <v>2852.24</v>
      </c>
    </row>
    <row r="5" spans="1:5">
      <c r="A5" s="1"/>
      <c r="B5" s="1" t="s">
        <v>38</v>
      </c>
      <c r="C5" s="1"/>
      <c r="D5" s="1"/>
      <c r="E5" s="1">
        <f t="shared" si="0"/>
        <v>0</v>
      </c>
    </row>
    <row r="6" spans="1:5">
      <c r="A6" s="1"/>
      <c r="B6" s="1" t="s">
        <v>40</v>
      </c>
      <c r="C6" s="1"/>
      <c r="D6" s="1"/>
      <c r="E6" s="1">
        <f t="shared" si="0"/>
        <v>0</v>
      </c>
    </row>
    <row r="7" spans="1:5">
      <c r="A7" s="1"/>
      <c r="B7" s="1" t="s">
        <v>42</v>
      </c>
      <c r="C7" s="1">
        <v>4035.69</v>
      </c>
      <c r="D7" s="1"/>
      <c r="E7" s="1">
        <f t="shared" si="0"/>
        <v>4035.69</v>
      </c>
    </row>
    <row r="8" spans="1:6">
      <c r="A8" s="1"/>
      <c r="B8" s="1" t="s">
        <v>43</v>
      </c>
      <c r="C8" s="1">
        <v>884.96</v>
      </c>
      <c r="D8" s="1"/>
      <c r="E8" s="1">
        <f t="shared" si="0"/>
        <v>884.96</v>
      </c>
      <c r="F8">
        <f>SUM(C2:C8)</f>
        <v>11027.44</v>
      </c>
    </row>
    <row r="9" spans="1:5">
      <c r="A9" s="1" t="s">
        <v>320</v>
      </c>
      <c r="B9" s="1" t="s">
        <v>46</v>
      </c>
      <c r="C9" s="1"/>
      <c r="D9" s="1"/>
      <c r="E9" s="1">
        <f t="shared" si="0"/>
        <v>0</v>
      </c>
    </row>
    <row r="10" spans="1:5">
      <c r="A10" s="1"/>
      <c r="B10" s="1" t="s">
        <v>47</v>
      </c>
      <c r="C10" s="1">
        <v>11595.72</v>
      </c>
      <c r="D10" s="1">
        <v>2123.5</v>
      </c>
      <c r="E10" s="1">
        <f t="shared" si="0"/>
        <v>13719.22</v>
      </c>
    </row>
    <row r="11" spans="1:6">
      <c r="A11" s="1"/>
      <c r="B11" s="1" t="s">
        <v>48</v>
      </c>
      <c r="C11" s="1"/>
      <c r="D11" s="1"/>
      <c r="E11" s="1">
        <f t="shared" si="0"/>
        <v>0</v>
      </c>
      <c r="F11">
        <f>SUM(C9:C11)</f>
        <v>11595.72</v>
      </c>
    </row>
    <row r="12" spans="1:5">
      <c r="A12" s="1" t="s">
        <v>321</v>
      </c>
      <c r="B12" s="1" t="s">
        <v>51</v>
      </c>
      <c r="C12" s="1">
        <v>20480</v>
      </c>
      <c r="D12" s="1"/>
      <c r="E12" s="1">
        <f t="shared" si="0"/>
        <v>20480</v>
      </c>
    </row>
    <row r="13" spans="1:5">
      <c r="A13" s="1"/>
      <c r="B13" s="1" t="s">
        <v>52</v>
      </c>
      <c r="C13" s="1"/>
      <c r="D13" s="1"/>
      <c r="E13" s="1">
        <f t="shared" si="0"/>
        <v>0</v>
      </c>
    </row>
    <row r="14" spans="1:5">
      <c r="A14" s="1"/>
      <c r="B14" s="1" t="s">
        <v>53</v>
      </c>
      <c r="C14" s="1">
        <v>2337.85</v>
      </c>
      <c r="D14" s="1">
        <v>1368.86</v>
      </c>
      <c r="E14" s="1">
        <f t="shared" si="0"/>
        <v>3706.71</v>
      </c>
    </row>
    <row r="15" spans="1:5">
      <c r="A15" s="1"/>
      <c r="B15" s="1" t="s">
        <v>54</v>
      </c>
      <c r="C15" s="1">
        <v>300</v>
      </c>
      <c r="D15" s="1"/>
      <c r="E15" s="1">
        <f t="shared" si="0"/>
        <v>300</v>
      </c>
    </row>
    <row r="16" spans="1:5">
      <c r="A16" s="1"/>
      <c r="B16" s="1" t="s">
        <v>55</v>
      </c>
      <c r="C16" s="1">
        <v>17617.3</v>
      </c>
      <c r="D16" s="1">
        <v>1520.64</v>
      </c>
      <c r="E16" s="1">
        <f t="shared" si="0"/>
        <v>19137.94</v>
      </c>
    </row>
    <row r="17" spans="1:6">
      <c r="A17" s="1"/>
      <c r="B17" s="1" t="s">
        <v>56</v>
      </c>
      <c r="C17" s="1">
        <v>53061.12</v>
      </c>
      <c r="D17" s="1">
        <v>6711.05</v>
      </c>
      <c r="E17" s="1">
        <f t="shared" si="0"/>
        <v>59772.17</v>
      </c>
      <c r="F17">
        <f>SUM(C12:C17)</f>
        <v>93796.27</v>
      </c>
    </row>
    <row r="18" spans="1:5">
      <c r="A18" s="1" t="s">
        <v>322</v>
      </c>
      <c r="B18" s="1" t="s">
        <v>59</v>
      </c>
      <c r="C18" s="1"/>
      <c r="D18" s="1"/>
      <c r="E18" s="1">
        <f t="shared" si="0"/>
        <v>0</v>
      </c>
    </row>
    <row r="19" spans="1:5">
      <c r="A19" s="1"/>
      <c r="B19" s="1" t="s">
        <v>60</v>
      </c>
      <c r="C19" s="1">
        <v>1036</v>
      </c>
      <c r="D19" s="1"/>
      <c r="E19" s="1">
        <f t="shared" si="0"/>
        <v>1036</v>
      </c>
    </row>
    <row r="20" spans="1:5">
      <c r="A20" s="1"/>
      <c r="B20" s="1" t="s">
        <v>61</v>
      </c>
      <c r="C20" s="1">
        <v>6493.72</v>
      </c>
      <c r="D20" s="1"/>
      <c r="E20" s="1">
        <f t="shared" si="0"/>
        <v>6493.72</v>
      </c>
    </row>
    <row r="21" spans="1:5">
      <c r="A21" s="1"/>
      <c r="B21" s="1" t="s">
        <v>62</v>
      </c>
      <c r="C21" s="1"/>
      <c r="D21" s="1"/>
      <c r="E21" s="1">
        <f t="shared" si="0"/>
        <v>0</v>
      </c>
    </row>
    <row r="22" spans="1:6">
      <c r="A22" s="1"/>
      <c r="B22" s="1" t="s">
        <v>63</v>
      </c>
      <c r="C22" s="1">
        <v>5000</v>
      </c>
      <c r="D22" s="1"/>
      <c r="E22" s="1">
        <f t="shared" si="0"/>
        <v>5000</v>
      </c>
      <c r="F22">
        <f>SUM(C18:C22)</f>
        <v>12529.72</v>
      </c>
    </row>
    <row r="23" spans="1:5">
      <c r="A23" s="1" t="s">
        <v>323</v>
      </c>
      <c r="B23" s="1" t="s">
        <v>65</v>
      </c>
      <c r="C23" s="1">
        <v>233857.21</v>
      </c>
      <c r="D23" s="1">
        <v>48035.05</v>
      </c>
      <c r="E23" s="1">
        <f t="shared" si="0"/>
        <v>281892.26</v>
      </c>
    </row>
    <row r="24" spans="1:5">
      <c r="A24" s="1"/>
      <c r="B24" s="1" t="s">
        <v>324</v>
      </c>
      <c r="C24" s="1"/>
      <c r="D24" s="1"/>
      <c r="E24" s="1">
        <f t="shared" si="0"/>
        <v>0</v>
      </c>
    </row>
    <row r="25" spans="1:5">
      <c r="A25" s="1"/>
      <c r="B25" s="1" t="s">
        <v>66</v>
      </c>
      <c r="C25" s="1">
        <v>336647.23</v>
      </c>
      <c r="D25" s="1">
        <v>39930.7</v>
      </c>
      <c r="E25" s="1">
        <f t="shared" si="0"/>
        <v>376577.93</v>
      </c>
    </row>
    <row r="26" spans="1:5">
      <c r="A26" s="1"/>
      <c r="B26" s="1" t="s">
        <v>67</v>
      </c>
      <c r="C26" s="1">
        <v>5802</v>
      </c>
      <c r="D26" s="1">
        <v>1116</v>
      </c>
      <c r="E26" s="1">
        <f t="shared" si="0"/>
        <v>6918</v>
      </c>
    </row>
    <row r="27" spans="1:6">
      <c r="A27" s="1"/>
      <c r="B27" s="1" t="s">
        <v>68</v>
      </c>
      <c r="C27" s="1">
        <v>17631</v>
      </c>
      <c r="D27" s="1"/>
      <c r="E27" s="1">
        <f t="shared" si="0"/>
        <v>17631</v>
      </c>
      <c r="F27">
        <f>SUM(C23:C27)</f>
        <v>593937.44</v>
      </c>
    </row>
    <row r="28" spans="1:5">
      <c r="A28" s="1" t="s">
        <v>325</v>
      </c>
      <c r="B28" s="1" t="s">
        <v>75</v>
      </c>
      <c r="C28" s="1"/>
      <c r="D28" s="1"/>
      <c r="E28" s="1">
        <f t="shared" si="0"/>
        <v>0</v>
      </c>
    </row>
    <row r="29" spans="1:5">
      <c r="A29" s="1"/>
      <c r="B29" s="1" t="s">
        <v>326</v>
      </c>
      <c r="C29" s="1"/>
      <c r="D29" s="1"/>
      <c r="E29" s="1">
        <f t="shared" si="0"/>
        <v>0</v>
      </c>
    </row>
    <row r="30" spans="1:5">
      <c r="A30" s="1" t="s">
        <v>327</v>
      </c>
      <c r="B30" s="1" t="s">
        <v>328</v>
      </c>
      <c r="C30" s="1"/>
      <c r="D30" s="1"/>
      <c r="E30" s="1">
        <f t="shared" si="0"/>
        <v>0</v>
      </c>
    </row>
    <row r="31" spans="1:5">
      <c r="A31" s="1" t="s">
        <v>28</v>
      </c>
      <c r="B31" s="1"/>
      <c r="C31" s="1">
        <f>SUM(C2:C30)</f>
        <v>722886.59</v>
      </c>
      <c r="D31" s="1">
        <f>SUM(D2:D30)</f>
        <v>100829.8</v>
      </c>
      <c r="E31" s="1">
        <f>SUM(E2:E30)</f>
        <v>823716.39</v>
      </c>
    </row>
    <row r="35" spans="1:5">
      <c r="A35" s="1" t="s">
        <v>329</v>
      </c>
      <c r="B35" s="1" t="s">
        <v>330</v>
      </c>
      <c r="C35" s="1">
        <v>1022731.41</v>
      </c>
      <c r="D35" s="1">
        <v>285036.2</v>
      </c>
      <c r="E35" s="1">
        <v>1307767.61</v>
      </c>
    </row>
    <row r="36" spans="1:5">
      <c r="A36" s="1" t="s">
        <v>331</v>
      </c>
      <c r="B36" s="1" t="s">
        <v>150</v>
      </c>
      <c r="C36" s="1">
        <v>1284.88</v>
      </c>
      <c r="D36" s="1"/>
      <c r="E36" s="1">
        <v>1284.88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opLeftCell="D44" workbookViewId="0">
      <selection activeCell="H61" sqref="H61"/>
    </sheetView>
  </sheetViews>
  <sheetFormatPr defaultColWidth="9" defaultRowHeight="14.25"/>
  <cols>
    <col min="2" max="2" width="44" customWidth="1"/>
    <col min="3" max="3" width="37.25" customWidth="1"/>
    <col min="4" max="4" width="20.9166666666667" customWidth="1"/>
    <col min="5" max="5" width="40.6666666666667" customWidth="1"/>
    <col min="8" max="8" width="13.8333333333333" customWidth="1"/>
  </cols>
  <sheetData>
    <row r="1" spans="1:13">
      <c r="A1" t="s">
        <v>178</v>
      </c>
      <c r="B1" t="s">
        <v>0</v>
      </c>
      <c r="C1" t="s">
        <v>1</v>
      </c>
      <c r="D1" s="18" t="s">
        <v>152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180</v>
      </c>
      <c r="M1" t="s">
        <v>186</v>
      </c>
    </row>
    <row r="2" spans="2:13">
      <c r="B2" t="s">
        <v>329</v>
      </c>
      <c r="C2" t="s">
        <v>332</v>
      </c>
      <c r="D2" t="s">
        <v>318</v>
      </c>
      <c r="E2" t="s">
        <v>333</v>
      </c>
      <c r="F2" t="s">
        <v>189</v>
      </c>
      <c r="G2" s="13">
        <v>343208.9</v>
      </c>
      <c r="H2" s="13">
        <v>90124.93</v>
      </c>
      <c r="J2" s="13">
        <v>433333.83</v>
      </c>
      <c r="L2" t="s">
        <v>189</v>
      </c>
      <c r="M2" s="13">
        <v>433333.83</v>
      </c>
    </row>
    <row r="3" spans="2:13">
      <c r="B3" t="s">
        <v>329</v>
      </c>
      <c r="C3" t="s">
        <v>332</v>
      </c>
      <c r="D3" t="s">
        <v>318</v>
      </c>
      <c r="E3" t="s">
        <v>334</v>
      </c>
      <c r="F3" t="s">
        <v>189</v>
      </c>
      <c r="G3" s="13">
        <v>984194.2</v>
      </c>
      <c r="H3" s="13">
        <v>194911.27</v>
      </c>
      <c r="J3" s="13">
        <v>1179105.47</v>
      </c>
      <c r="L3" t="s">
        <v>189</v>
      </c>
      <c r="M3" s="13">
        <v>1179105.47</v>
      </c>
    </row>
    <row r="4" spans="2:13">
      <c r="B4" t="s">
        <v>329</v>
      </c>
      <c r="C4" t="s">
        <v>332</v>
      </c>
      <c r="D4" t="s">
        <v>317</v>
      </c>
      <c r="E4" t="s">
        <v>335</v>
      </c>
      <c r="F4" t="s">
        <v>189</v>
      </c>
      <c r="G4" s="13">
        <v>9081258.76</v>
      </c>
      <c r="H4" s="13">
        <v>1022731.41</v>
      </c>
      <c r="J4" s="13">
        <v>10103990.17</v>
      </c>
      <c r="L4" t="s">
        <v>189</v>
      </c>
      <c r="M4" s="13">
        <v>10103990.17</v>
      </c>
    </row>
    <row r="5" spans="2:13">
      <c r="B5" t="s">
        <v>329</v>
      </c>
      <c r="C5" t="s">
        <v>332</v>
      </c>
      <c r="D5" t="s">
        <v>317</v>
      </c>
      <c r="E5" t="s">
        <v>336</v>
      </c>
      <c r="F5" t="s">
        <v>189</v>
      </c>
      <c r="G5" s="13">
        <v>22515.59</v>
      </c>
      <c r="J5" s="13">
        <v>22515.59</v>
      </c>
      <c r="L5" t="s">
        <v>189</v>
      </c>
      <c r="M5" s="13">
        <v>22515.59</v>
      </c>
    </row>
    <row r="6" spans="2:13">
      <c r="B6" t="s">
        <v>319</v>
      </c>
      <c r="C6" t="s">
        <v>337</v>
      </c>
      <c r="D6" t="s">
        <v>318</v>
      </c>
      <c r="E6" t="s">
        <v>333</v>
      </c>
      <c r="F6" t="s">
        <v>189</v>
      </c>
      <c r="G6" s="13">
        <v>8074</v>
      </c>
      <c r="J6" s="13">
        <v>8074</v>
      </c>
      <c r="L6" t="s">
        <v>189</v>
      </c>
      <c r="M6" s="13">
        <v>8074</v>
      </c>
    </row>
    <row r="7" spans="2:13">
      <c r="B7" t="s">
        <v>319</v>
      </c>
      <c r="C7" t="s">
        <v>337</v>
      </c>
      <c r="D7" t="s">
        <v>318</v>
      </c>
      <c r="E7" t="s">
        <v>334</v>
      </c>
      <c r="F7" t="s">
        <v>189</v>
      </c>
      <c r="G7" s="13">
        <v>34256</v>
      </c>
      <c r="J7" s="13">
        <v>34256</v>
      </c>
      <c r="L7" t="s">
        <v>189</v>
      </c>
      <c r="M7" s="13">
        <v>34256</v>
      </c>
    </row>
    <row r="8" spans="2:13">
      <c r="B8" t="s">
        <v>319</v>
      </c>
      <c r="C8" t="s">
        <v>337</v>
      </c>
      <c r="D8" t="s">
        <v>317</v>
      </c>
      <c r="E8" t="s">
        <v>335</v>
      </c>
      <c r="F8" t="s">
        <v>189</v>
      </c>
      <c r="G8" s="13">
        <v>38160</v>
      </c>
      <c r="J8" s="13">
        <v>38160</v>
      </c>
      <c r="L8" t="s">
        <v>189</v>
      </c>
      <c r="M8" s="13">
        <v>38160</v>
      </c>
    </row>
    <row r="9" spans="2:12">
      <c r="B9" t="s">
        <v>319</v>
      </c>
      <c r="C9" t="s">
        <v>338</v>
      </c>
      <c r="D9" t="s">
        <v>318</v>
      </c>
      <c r="E9" t="s">
        <v>339</v>
      </c>
      <c r="F9" t="s">
        <v>214</v>
      </c>
      <c r="L9" t="s">
        <v>214</v>
      </c>
    </row>
    <row r="10" spans="2:13">
      <c r="B10" t="s">
        <v>319</v>
      </c>
      <c r="C10" t="s">
        <v>338</v>
      </c>
      <c r="D10" t="s">
        <v>317</v>
      </c>
      <c r="E10" t="s">
        <v>335</v>
      </c>
      <c r="F10" t="s">
        <v>189</v>
      </c>
      <c r="G10" s="13">
        <v>6357.23</v>
      </c>
      <c r="H10">
        <v>254.55</v>
      </c>
      <c r="J10" s="13">
        <v>6611.78</v>
      </c>
      <c r="L10" t="s">
        <v>189</v>
      </c>
      <c r="M10" s="13">
        <v>6611.78</v>
      </c>
    </row>
    <row r="11" spans="2:13">
      <c r="B11" t="s">
        <v>319</v>
      </c>
      <c r="C11" t="s">
        <v>340</v>
      </c>
      <c r="D11" t="s">
        <v>317</v>
      </c>
      <c r="E11" t="s">
        <v>335</v>
      </c>
      <c r="F11" t="s">
        <v>189</v>
      </c>
      <c r="G11" s="13">
        <v>4800.04</v>
      </c>
      <c r="H11" s="13">
        <v>4035.69</v>
      </c>
      <c r="J11" s="13">
        <v>8835.73</v>
      </c>
      <c r="L11" t="s">
        <v>189</v>
      </c>
      <c r="M11" s="13">
        <v>8835.73</v>
      </c>
    </row>
    <row r="12" spans="2:12">
      <c r="B12" t="s">
        <v>319</v>
      </c>
      <c r="C12" t="s">
        <v>341</v>
      </c>
      <c r="D12" t="s">
        <v>318</v>
      </c>
      <c r="E12" t="s">
        <v>339</v>
      </c>
      <c r="F12" t="s">
        <v>189</v>
      </c>
      <c r="G12">
        <v>91</v>
      </c>
      <c r="H12">
        <v>-91</v>
      </c>
      <c r="L12" t="s">
        <v>214</v>
      </c>
    </row>
    <row r="13" spans="2:13">
      <c r="B13" t="s">
        <v>319</v>
      </c>
      <c r="C13" t="s">
        <v>341</v>
      </c>
      <c r="D13" t="s">
        <v>318</v>
      </c>
      <c r="E13" t="s">
        <v>334</v>
      </c>
      <c r="F13" t="s">
        <v>189</v>
      </c>
      <c r="G13">
        <v>622.08</v>
      </c>
      <c r="H13">
        <v>24</v>
      </c>
      <c r="J13">
        <v>646.08</v>
      </c>
      <c r="L13" t="s">
        <v>189</v>
      </c>
      <c r="M13">
        <v>646.08</v>
      </c>
    </row>
    <row r="14" spans="2:13">
      <c r="B14" t="s">
        <v>319</v>
      </c>
      <c r="C14" t="s">
        <v>341</v>
      </c>
      <c r="D14" t="s">
        <v>318</v>
      </c>
      <c r="E14" t="s">
        <v>342</v>
      </c>
      <c r="F14" t="s">
        <v>189</v>
      </c>
      <c r="G14">
        <v>103</v>
      </c>
      <c r="H14">
        <v>91</v>
      </c>
      <c r="J14">
        <v>194</v>
      </c>
      <c r="L14" t="s">
        <v>189</v>
      </c>
      <c r="M14">
        <v>194</v>
      </c>
    </row>
    <row r="15" spans="2:13">
      <c r="B15" t="s">
        <v>319</v>
      </c>
      <c r="C15" t="s">
        <v>341</v>
      </c>
      <c r="D15" t="s">
        <v>317</v>
      </c>
      <c r="E15" t="s">
        <v>335</v>
      </c>
      <c r="F15" t="s">
        <v>189</v>
      </c>
      <c r="G15" s="13">
        <v>12893.99</v>
      </c>
      <c r="H15" s="13">
        <v>2828.24</v>
      </c>
      <c r="J15" s="13">
        <v>15722.23</v>
      </c>
      <c r="L15" t="s">
        <v>189</v>
      </c>
      <c r="M15" s="13">
        <v>15722.23</v>
      </c>
    </row>
    <row r="16" spans="2:13">
      <c r="B16" t="s">
        <v>319</v>
      </c>
      <c r="C16" t="s">
        <v>343</v>
      </c>
      <c r="D16" t="s">
        <v>317</v>
      </c>
      <c r="E16" t="s">
        <v>335</v>
      </c>
      <c r="F16" t="s">
        <v>189</v>
      </c>
      <c r="G16">
        <v>974.96</v>
      </c>
      <c r="H16">
        <v>884.96</v>
      </c>
      <c r="J16" s="13">
        <v>1859.92</v>
      </c>
      <c r="L16" t="s">
        <v>189</v>
      </c>
      <c r="M16" s="13">
        <v>1859.92</v>
      </c>
    </row>
    <row r="17" spans="2:13">
      <c r="B17" t="s">
        <v>319</v>
      </c>
      <c r="C17" t="s">
        <v>344</v>
      </c>
      <c r="D17" t="s">
        <v>317</v>
      </c>
      <c r="E17" t="s">
        <v>335</v>
      </c>
      <c r="F17" t="s">
        <v>189</v>
      </c>
      <c r="G17">
        <v>636.79</v>
      </c>
      <c r="J17">
        <v>636.79</v>
      </c>
      <c r="L17" t="s">
        <v>189</v>
      </c>
      <c r="M17">
        <v>636.79</v>
      </c>
    </row>
    <row r="18" spans="2:13">
      <c r="B18" t="s">
        <v>319</v>
      </c>
      <c r="C18" t="s">
        <v>345</v>
      </c>
      <c r="D18" t="s">
        <v>318</v>
      </c>
      <c r="E18" t="s">
        <v>334</v>
      </c>
      <c r="F18" t="s">
        <v>189</v>
      </c>
      <c r="G18" s="13">
        <v>2280</v>
      </c>
      <c r="J18" s="13">
        <v>2280</v>
      </c>
      <c r="L18" t="s">
        <v>189</v>
      </c>
      <c r="M18" s="13">
        <v>2280</v>
      </c>
    </row>
    <row r="19" spans="2:13">
      <c r="B19" t="s">
        <v>319</v>
      </c>
      <c r="C19" t="s">
        <v>345</v>
      </c>
      <c r="D19" t="s">
        <v>317</v>
      </c>
      <c r="E19" t="s">
        <v>335</v>
      </c>
      <c r="F19" t="s">
        <v>189</v>
      </c>
      <c r="G19" s="13">
        <v>2765.34</v>
      </c>
      <c r="H19" s="13">
        <v>3024</v>
      </c>
      <c r="J19" s="13">
        <v>5789.34</v>
      </c>
      <c r="L19" t="s">
        <v>189</v>
      </c>
      <c r="M19" s="13">
        <v>5789.34</v>
      </c>
    </row>
    <row r="20" spans="2:13">
      <c r="B20" t="s">
        <v>320</v>
      </c>
      <c r="C20" t="s">
        <v>346</v>
      </c>
      <c r="D20" t="s">
        <v>317</v>
      </c>
      <c r="E20" t="s">
        <v>335</v>
      </c>
      <c r="F20" t="s">
        <v>189</v>
      </c>
      <c r="G20" s="13">
        <v>6000</v>
      </c>
      <c r="J20" s="13">
        <v>6000</v>
      </c>
      <c r="L20" t="s">
        <v>189</v>
      </c>
      <c r="M20" s="13">
        <v>6000</v>
      </c>
    </row>
    <row r="21" spans="2:13">
      <c r="B21" t="s">
        <v>320</v>
      </c>
      <c r="C21" t="s">
        <v>347</v>
      </c>
      <c r="D21" t="s">
        <v>317</v>
      </c>
      <c r="E21" t="s">
        <v>335</v>
      </c>
      <c r="F21" t="s">
        <v>189</v>
      </c>
      <c r="G21">
        <v>280.8</v>
      </c>
      <c r="J21">
        <v>280.8</v>
      </c>
      <c r="L21" t="s">
        <v>189</v>
      </c>
      <c r="M21">
        <v>280.8</v>
      </c>
    </row>
    <row r="22" spans="2:12">
      <c r="B22" t="s">
        <v>320</v>
      </c>
      <c r="C22" t="s">
        <v>348</v>
      </c>
      <c r="D22" t="s">
        <v>318</v>
      </c>
      <c r="E22" t="s">
        <v>339</v>
      </c>
      <c r="F22" t="s">
        <v>214</v>
      </c>
      <c r="L22" t="s">
        <v>214</v>
      </c>
    </row>
    <row r="23" spans="2:13">
      <c r="B23" t="s">
        <v>320</v>
      </c>
      <c r="C23" t="s">
        <v>348</v>
      </c>
      <c r="D23" t="s">
        <v>318</v>
      </c>
      <c r="E23" t="s">
        <v>334</v>
      </c>
      <c r="F23" t="s">
        <v>189</v>
      </c>
      <c r="G23" s="13">
        <v>6232.51</v>
      </c>
      <c r="H23" s="13">
        <v>2123.5</v>
      </c>
      <c r="J23" s="13">
        <v>8356.01</v>
      </c>
      <c r="L23" t="s">
        <v>189</v>
      </c>
      <c r="M23" s="13">
        <v>8356.01</v>
      </c>
    </row>
    <row r="24" spans="2:13">
      <c r="B24" t="s">
        <v>320</v>
      </c>
      <c r="C24" t="s">
        <v>348</v>
      </c>
      <c r="D24" t="s">
        <v>317</v>
      </c>
      <c r="E24" t="s">
        <v>335</v>
      </c>
      <c r="F24" t="s">
        <v>189</v>
      </c>
      <c r="G24" s="13">
        <v>47144.96</v>
      </c>
      <c r="H24" s="13">
        <v>11595.72</v>
      </c>
      <c r="J24" s="13">
        <v>58740.68</v>
      </c>
      <c r="L24" t="s">
        <v>189</v>
      </c>
      <c r="M24" s="13">
        <v>58740.68</v>
      </c>
    </row>
    <row r="25" spans="2:13">
      <c r="B25" t="s">
        <v>320</v>
      </c>
      <c r="C25" t="s">
        <v>348</v>
      </c>
      <c r="D25" t="s">
        <v>317</v>
      </c>
      <c r="E25" t="s">
        <v>336</v>
      </c>
      <c r="F25" t="s">
        <v>189</v>
      </c>
      <c r="G25" s="13">
        <v>1862.54</v>
      </c>
      <c r="J25" s="13">
        <v>1862.54</v>
      </c>
      <c r="L25" t="s">
        <v>189</v>
      </c>
      <c r="M25" s="13">
        <v>1862.54</v>
      </c>
    </row>
    <row r="26" spans="2:12">
      <c r="B26" t="s">
        <v>321</v>
      </c>
      <c r="C26" t="s">
        <v>349</v>
      </c>
      <c r="D26" t="s">
        <v>318</v>
      </c>
      <c r="E26" t="s">
        <v>339</v>
      </c>
      <c r="F26" t="s">
        <v>214</v>
      </c>
      <c r="L26" t="s">
        <v>214</v>
      </c>
    </row>
    <row r="27" spans="2:13">
      <c r="B27" t="s">
        <v>321</v>
      </c>
      <c r="C27" t="s">
        <v>349</v>
      </c>
      <c r="D27" t="s">
        <v>318</v>
      </c>
      <c r="E27" t="s">
        <v>334</v>
      </c>
      <c r="F27" t="s">
        <v>189</v>
      </c>
      <c r="G27" s="13">
        <v>5379.23</v>
      </c>
      <c r="H27" s="13">
        <v>1520.64</v>
      </c>
      <c r="J27" s="13">
        <v>6899.87</v>
      </c>
      <c r="L27" t="s">
        <v>189</v>
      </c>
      <c r="M27" s="13">
        <v>6899.87</v>
      </c>
    </row>
    <row r="28" spans="2:13">
      <c r="B28" t="s">
        <v>321</v>
      </c>
      <c r="C28" t="s">
        <v>349</v>
      </c>
      <c r="D28" t="s">
        <v>317</v>
      </c>
      <c r="E28" t="s">
        <v>335</v>
      </c>
      <c r="F28" t="s">
        <v>189</v>
      </c>
      <c r="G28" s="13">
        <v>36715.45</v>
      </c>
      <c r="H28" s="13">
        <v>17617.3</v>
      </c>
      <c r="J28" s="13">
        <v>54332.75</v>
      </c>
      <c r="L28" t="s">
        <v>189</v>
      </c>
      <c r="M28" s="13">
        <v>54332.75</v>
      </c>
    </row>
    <row r="29" spans="2:13">
      <c r="B29" t="s">
        <v>321</v>
      </c>
      <c r="C29" t="s">
        <v>349</v>
      </c>
      <c r="D29" t="s">
        <v>317</v>
      </c>
      <c r="E29" t="s">
        <v>336</v>
      </c>
      <c r="F29" t="s">
        <v>189</v>
      </c>
      <c r="G29" s="13">
        <v>36420.52</v>
      </c>
      <c r="J29" s="13">
        <v>36420.52</v>
      </c>
      <c r="L29" t="s">
        <v>189</v>
      </c>
      <c r="M29" s="13">
        <v>36420.52</v>
      </c>
    </row>
    <row r="30" spans="2:13">
      <c r="B30" t="s">
        <v>321</v>
      </c>
      <c r="C30" t="s">
        <v>350</v>
      </c>
      <c r="D30" t="s">
        <v>318</v>
      </c>
      <c r="E30" t="s">
        <v>334</v>
      </c>
      <c r="F30" t="s">
        <v>189</v>
      </c>
      <c r="G30">
        <v>674.02</v>
      </c>
      <c r="H30" s="13">
        <v>1368.86</v>
      </c>
      <c r="J30" s="13">
        <v>2042.88</v>
      </c>
      <c r="L30" t="s">
        <v>189</v>
      </c>
      <c r="M30" s="13">
        <v>2042.88</v>
      </c>
    </row>
    <row r="31" spans="2:13">
      <c r="B31" t="s">
        <v>321</v>
      </c>
      <c r="C31" t="s">
        <v>350</v>
      </c>
      <c r="D31" t="s">
        <v>317</v>
      </c>
      <c r="E31" t="s">
        <v>335</v>
      </c>
      <c r="F31" t="s">
        <v>189</v>
      </c>
      <c r="G31" s="13">
        <v>11485.75</v>
      </c>
      <c r="H31" s="13">
        <v>2337.85</v>
      </c>
      <c r="J31" s="13">
        <v>13823.6</v>
      </c>
      <c r="L31" t="s">
        <v>189</v>
      </c>
      <c r="M31" s="13">
        <v>13823.6</v>
      </c>
    </row>
    <row r="32" spans="2:13">
      <c r="B32" t="s">
        <v>321</v>
      </c>
      <c r="C32" t="s">
        <v>350</v>
      </c>
      <c r="D32" t="s">
        <v>317</v>
      </c>
      <c r="E32" t="s">
        <v>336</v>
      </c>
      <c r="F32" t="s">
        <v>189</v>
      </c>
      <c r="G32">
        <v>290.11</v>
      </c>
      <c r="J32">
        <v>290.11</v>
      </c>
      <c r="L32" t="s">
        <v>189</v>
      </c>
      <c r="M32">
        <v>290.11</v>
      </c>
    </row>
    <row r="33" spans="2:13">
      <c r="B33" t="s">
        <v>321</v>
      </c>
      <c r="C33" t="s">
        <v>351</v>
      </c>
      <c r="D33" t="s">
        <v>318</v>
      </c>
      <c r="E33" t="s">
        <v>333</v>
      </c>
      <c r="F33" t="s">
        <v>189</v>
      </c>
      <c r="G33">
        <v>376.42</v>
      </c>
      <c r="J33">
        <v>376.42</v>
      </c>
      <c r="L33" t="s">
        <v>189</v>
      </c>
      <c r="M33">
        <v>376.42</v>
      </c>
    </row>
    <row r="34" spans="2:13">
      <c r="B34" t="s">
        <v>321</v>
      </c>
      <c r="C34" t="s">
        <v>351</v>
      </c>
      <c r="D34" t="s">
        <v>318</v>
      </c>
      <c r="E34" t="s">
        <v>334</v>
      </c>
      <c r="F34" t="s">
        <v>189</v>
      </c>
      <c r="G34" s="13">
        <v>23398.78</v>
      </c>
      <c r="H34" s="13">
        <v>6711.05</v>
      </c>
      <c r="J34" s="13">
        <v>30109.83</v>
      </c>
      <c r="L34" t="s">
        <v>189</v>
      </c>
      <c r="M34" s="13">
        <v>30109.83</v>
      </c>
    </row>
    <row r="35" spans="2:13">
      <c r="B35" t="s">
        <v>321</v>
      </c>
      <c r="C35" t="s">
        <v>351</v>
      </c>
      <c r="D35" t="s">
        <v>317</v>
      </c>
      <c r="E35" t="s">
        <v>335</v>
      </c>
      <c r="F35" t="s">
        <v>189</v>
      </c>
      <c r="G35" s="13">
        <v>243209.71</v>
      </c>
      <c r="H35" s="13">
        <v>53061.12</v>
      </c>
      <c r="J35" s="13">
        <v>296270.83</v>
      </c>
      <c r="L35" t="s">
        <v>189</v>
      </c>
      <c r="M35" s="13">
        <v>296270.83</v>
      </c>
    </row>
    <row r="36" spans="2:13">
      <c r="B36" t="s">
        <v>321</v>
      </c>
      <c r="C36" t="s">
        <v>351</v>
      </c>
      <c r="D36" t="s">
        <v>317</v>
      </c>
      <c r="E36" t="s">
        <v>336</v>
      </c>
      <c r="F36" t="s">
        <v>189</v>
      </c>
      <c r="G36" s="13">
        <v>13263.08</v>
      </c>
      <c r="J36" s="13">
        <v>13263.08</v>
      </c>
      <c r="L36" t="s">
        <v>189</v>
      </c>
      <c r="M36" s="13">
        <v>13263.08</v>
      </c>
    </row>
    <row r="37" spans="2:13">
      <c r="B37" t="s">
        <v>321</v>
      </c>
      <c r="C37" t="s">
        <v>352</v>
      </c>
      <c r="D37" t="s">
        <v>317</v>
      </c>
      <c r="E37" t="s">
        <v>335</v>
      </c>
      <c r="F37" t="s">
        <v>189</v>
      </c>
      <c r="G37" s="13">
        <v>125660</v>
      </c>
      <c r="H37" s="13">
        <v>20480</v>
      </c>
      <c r="J37" s="13">
        <v>146140</v>
      </c>
      <c r="L37" t="s">
        <v>189</v>
      </c>
      <c r="M37" s="13">
        <v>146140</v>
      </c>
    </row>
    <row r="38" spans="2:13">
      <c r="B38" t="s">
        <v>321</v>
      </c>
      <c r="C38" t="s">
        <v>353</v>
      </c>
      <c r="D38" t="s">
        <v>317</v>
      </c>
      <c r="E38" t="s">
        <v>335</v>
      </c>
      <c r="F38" t="s">
        <v>189</v>
      </c>
      <c r="G38" s="13">
        <v>1873</v>
      </c>
      <c r="J38" s="13">
        <v>1873</v>
      </c>
      <c r="L38" t="s">
        <v>189</v>
      </c>
      <c r="M38" s="13">
        <v>1873</v>
      </c>
    </row>
    <row r="39" spans="2:13">
      <c r="B39" t="s">
        <v>321</v>
      </c>
      <c r="C39" t="s">
        <v>354</v>
      </c>
      <c r="D39" t="s">
        <v>317</v>
      </c>
      <c r="E39" t="s">
        <v>335</v>
      </c>
      <c r="F39" t="s">
        <v>189</v>
      </c>
      <c r="G39" s="13">
        <v>2100</v>
      </c>
      <c r="H39">
        <v>300</v>
      </c>
      <c r="J39" s="13">
        <v>2400</v>
      </c>
      <c r="L39" t="s">
        <v>189</v>
      </c>
      <c r="M39" s="13">
        <v>2400</v>
      </c>
    </row>
    <row r="40" spans="2:13">
      <c r="B40" t="s">
        <v>322</v>
      </c>
      <c r="C40" t="s">
        <v>355</v>
      </c>
      <c r="D40" t="s">
        <v>317</v>
      </c>
      <c r="E40" t="s">
        <v>335</v>
      </c>
      <c r="F40" t="s">
        <v>189</v>
      </c>
      <c r="G40" s="13">
        <v>26988.68</v>
      </c>
      <c r="J40" s="13">
        <v>26988.68</v>
      </c>
      <c r="L40" t="s">
        <v>189</v>
      </c>
      <c r="M40" s="13">
        <v>26988.68</v>
      </c>
    </row>
    <row r="41" spans="2:13">
      <c r="B41" t="s">
        <v>322</v>
      </c>
      <c r="C41" t="s">
        <v>356</v>
      </c>
      <c r="D41" t="s">
        <v>317</v>
      </c>
      <c r="E41" t="s">
        <v>335</v>
      </c>
      <c r="F41" t="s">
        <v>189</v>
      </c>
      <c r="G41" s="13">
        <v>225939.71</v>
      </c>
      <c r="H41" s="13">
        <v>5000</v>
      </c>
      <c r="J41" s="13">
        <v>230939.71</v>
      </c>
      <c r="L41" t="s">
        <v>189</v>
      </c>
      <c r="M41" s="13">
        <v>230939.71</v>
      </c>
    </row>
    <row r="42" spans="2:13">
      <c r="B42" t="s">
        <v>322</v>
      </c>
      <c r="C42" t="s">
        <v>357</v>
      </c>
      <c r="D42" t="s">
        <v>317</v>
      </c>
      <c r="E42" t="s">
        <v>335</v>
      </c>
      <c r="F42" t="s">
        <v>189</v>
      </c>
      <c r="G42" s="13">
        <v>11537.09</v>
      </c>
      <c r="H42" s="13">
        <v>1036</v>
      </c>
      <c r="J42" s="13">
        <v>12573.09</v>
      </c>
      <c r="L42" t="s">
        <v>189</v>
      </c>
      <c r="M42" s="13">
        <v>12573.09</v>
      </c>
    </row>
    <row r="43" spans="2:13">
      <c r="B43" t="s">
        <v>322</v>
      </c>
      <c r="C43" t="s">
        <v>358</v>
      </c>
      <c r="D43" t="s">
        <v>317</v>
      </c>
      <c r="E43" t="s">
        <v>335</v>
      </c>
      <c r="F43" t="s">
        <v>189</v>
      </c>
      <c r="G43" s="13">
        <v>143895.01</v>
      </c>
      <c r="H43" s="13">
        <v>6493.72</v>
      </c>
      <c r="J43" s="13">
        <v>150388.73</v>
      </c>
      <c r="L43" t="s">
        <v>189</v>
      </c>
      <c r="M43" s="13">
        <v>150388.73</v>
      </c>
    </row>
    <row r="44" spans="2:13">
      <c r="B44" t="s">
        <v>322</v>
      </c>
      <c r="C44" t="s">
        <v>358</v>
      </c>
      <c r="D44" t="s">
        <v>317</v>
      </c>
      <c r="E44" t="s">
        <v>336</v>
      </c>
      <c r="F44" t="s">
        <v>189</v>
      </c>
      <c r="G44" s="13">
        <v>4182.45</v>
      </c>
      <c r="J44" s="13">
        <v>4182.45</v>
      </c>
      <c r="L44" t="s">
        <v>189</v>
      </c>
      <c r="M44" s="13">
        <v>4182.45</v>
      </c>
    </row>
    <row r="45" spans="2:13">
      <c r="B45" t="s">
        <v>322</v>
      </c>
      <c r="C45" t="s">
        <v>359</v>
      </c>
      <c r="D45" t="s">
        <v>317</v>
      </c>
      <c r="E45" t="s">
        <v>335</v>
      </c>
      <c r="F45" t="s">
        <v>189</v>
      </c>
      <c r="G45" s="13">
        <v>2016.32</v>
      </c>
      <c r="J45" s="13">
        <v>2016.32</v>
      </c>
      <c r="L45" t="s">
        <v>189</v>
      </c>
      <c r="M45" s="13">
        <v>2016.32</v>
      </c>
    </row>
    <row r="46" spans="2:13">
      <c r="B46" t="s">
        <v>323</v>
      </c>
      <c r="C46" t="s">
        <v>360</v>
      </c>
      <c r="D46" t="s">
        <v>318</v>
      </c>
      <c r="E46" t="s">
        <v>334</v>
      </c>
      <c r="F46" t="s">
        <v>189</v>
      </c>
      <c r="G46" s="13">
        <v>116607.03</v>
      </c>
      <c r="H46" s="13">
        <v>48035.05</v>
      </c>
      <c r="J46" s="13">
        <v>164642.08</v>
      </c>
      <c r="L46" t="s">
        <v>189</v>
      </c>
      <c r="M46" s="13">
        <v>164642.08</v>
      </c>
    </row>
    <row r="47" spans="2:13">
      <c r="B47" t="s">
        <v>323</v>
      </c>
      <c r="C47" t="s">
        <v>360</v>
      </c>
      <c r="D47" t="s">
        <v>317</v>
      </c>
      <c r="E47" t="s">
        <v>335</v>
      </c>
      <c r="F47" t="s">
        <v>189</v>
      </c>
      <c r="G47" s="13">
        <v>612215.4</v>
      </c>
      <c r="H47" s="13">
        <v>233857.21</v>
      </c>
      <c r="J47" s="13">
        <v>846072.61</v>
      </c>
      <c r="L47" t="s">
        <v>189</v>
      </c>
      <c r="M47" s="13">
        <v>846072.61</v>
      </c>
    </row>
    <row r="48" spans="2:13">
      <c r="B48" t="s">
        <v>323</v>
      </c>
      <c r="C48" t="s">
        <v>360</v>
      </c>
      <c r="D48" t="s">
        <v>317</v>
      </c>
      <c r="E48" t="s">
        <v>336</v>
      </c>
      <c r="F48" t="s">
        <v>189</v>
      </c>
      <c r="G48" s="13">
        <v>3926</v>
      </c>
      <c r="J48" s="13">
        <v>3926</v>
      </c>
      <c r="L48" t="s">
        <v>189</v>
      </c>
      <c r="M48" s="13">
        <v>3926</v>
      </c>
    </row>
    <row r="49" spans="2:13">
      <c r="B49" t="s">
        <v>323</v>
      </c>
      <c r="C49" t="s">
        <v>361</v>
      </c>
      <c r="D49" t="s">
        <v>318</v>
      </c>
      <c r="E49" t="s">
        <v>333</v>
      </c>
      <c r="F49" t="s">
        <v>189</v>
      </c>
      <c r="G49" s="13">
        <v>5623</v>
      </c>
      <c r="J49" s="13">
        <v>5623</v>
      </c>
      <c r="L49" t="s">
        <v>189</v>
      </c>
      <c r="M49" s="13">
        <v>5623</v>
      </c>
    </row>
    <row r="50" spans="2:13">
      <c r="B50" t="s">
        <v>323</v>
      </c>
      <c r="C50" t="s">
        <v>361</v>
      </c>
      <c r="D50" t="s">
        <v>318</v>
      </c>
      <c r="E50" t="s">
        <v>334</v>
      </c>
      <c r="F50" t="s">
        <v>189</v>
      </c>
      <c r="G50" s="13">
        <v>72762</v>
      </c>
      <c r="H50" s="13">
        <v>39930.7</v>
      </c>
      <c r="J50" s="13">
        <v>112692.7</v>
      </c>
      <c r="L50" t="s">
        <v>189</v>
      </c>
      <c r="M50" s="13">
        <v>112692.7</v>
      </c>
    </row>
    <row r="51" spans="2:13">
      <c r="B51" t="s">
        <v>323</v>
      </c>
      <c r="C51" t="s">
        <v>361</v>
      </c>
      <c r="D51" t="s">
        <v>317</v>
      </c>
      <c r="E51" t="s">
        <v>335</v>
      </c>
      <c r="F51" t="s">
        <v>189</v>
      </c>
      <c r="G51" s="13">
        <v>792756.06</v>
      </c>
      <c r="H51" s="13">
        <v>336647.23</v>
      </c>
      <c r="J51" s="13">
        <v>1129403.29</v>
      </c>
      <c r="L51" t="s">
        <v>189</v>
      </c>
      <c r="M51" s="13">
        <v>1129403.29</v>
      </c>
    </row>
    <row r="52" spans="2:13">
      <c r="B52" t="s">
        <v>323</v>
      </c>
      <c r="C52" t="s">
        <v>362</v>
      </c>
      <c r="D52" t="s">
        <v>318</v>
      </c>
      <c r="E52" t="s">
        <v>334</v>
      </c>
      <c r="F52" t="s">
        <v>189</v>
      </c>
      <c r="G52" s="13">
        <v>5599.88</v>
      </c>
      <c r="H52" s="13">
        <v>1116</v>
      </c>
      <c r="J52" s="13">
        <v>6715.88</v>
      </c>
      <c r="L52" t="s">
        <v>189</v>
      </c>
      <c r="M52" s="13">
        <v>6715.88</v>
      </c>
    </row>
    <row r="53" spans="2:13">
      <c r="B53" t="s">
        <v>323</v>
      </c>
      <c r="C53" t="s">
        <v>362</v>
      </c>
      <c r="D53" t="s">
        <v>317</v>
      </c>
      <c r="E53" t="s">
        <v>335</v>
      </c>
      <c r="F53" t="s">
        <v>189</v>
      </c>
      <c r="G53" s="13">
        <v>32449.58</v>
      </c>
      <c r="H53" s="13">
        <v>5802</v>
      </c>
      <c r="J53" s="13">
        <v>38251.58</v>
      </c>
      <c r="L53" t="s">
        <v>189</v>
      </c>
      <c r="M53" s="13">
        <v>38251.58</v>
      </c>
    </row>
    <row r="54" spans="2:13">
      <c r="B54" t="s">
        <v>323</v>
      </c>
      <c r="C54" t="s">
        <v>363</v>
      </c>
      <c r="D54" t="s">
        <v>318</v>
      </c>
      <c r="E54" t="s">
        <v>334</v>
      </c>
      <c r="F54" t="s">
        <v>189</v>
      </c>
      <c r="G54" s="13">
        <v>3364</v>
      </c>
      <c r="J54" s="13">
        <v>3364</v>
      </c>
      <c r="L54" t="s">
        <v>189</v>
      </c>
      <c r="M54" s="13">
        <v>3364</v>
      </c>
    </row>
    <row r="55" spans="2:13">
      <c r="B55" t="s">
        <v>323</v>
      </c>
      <c r="C55" t="s">
        <v>363</v>
      </c>
      <c r="D55" t="s">
        <v>317</v>
      </c>
      <c r="E55" t="s">
        <v>335</v>
      </c>
      <c r="F55" t="s">
        <v>189</v>
      </c>
      <c r="G55" s="13">
        <v>4899.39</v>
      </c>
      <c r="J55" s="13">
        <v>4899.39</v>
      </c>
      <c r="L55" t="s">
        <v>189</v>
      </c>
      <c r="M55" s="13">
        <v>4899.39</v>
      </c>
    </row>
    <row r="56" spans="2:13">
      <c r="B56" t="s">
        <v>323</v>
      </c>
      <c r="C56" t="s">
        <v>364</v>
      </c>
      <c r="D56" t="s">
        <v>317</v>
      </c>
      <c r="E56" t="s">
        <v>335</v>
      </c>
      <c r="F56" t="s">
        <v>189</v>
      </c>
      <c r="G56" s="13">
        <v>67981.8</v>
      </c>
      <c r="H56" s="13">
        <v>17631</v>
      </c>
      <c r="J56" s="13">
        <v>85612.8</v>
      </c>
      <c r="L56" t="s">
        <v>189</v>
      </c>
      <c r="M56" s="13">
        <v>85612.8</v>
      </c>
    </row>
    <row r="57" spans="2:13">
      <c r="B57" t="s">
        <v>331</v>
      </c>
      <c r="C57" t="s">
        <v>365</v>
      </c>
      <c r="D57" t="s">
        <v>317</v>
      </c>
      <c r="E57" t="s">
        <v>335</v>
      </c>
      <c r="F57" t="s">
        <v>189</v>
      </c>
      <c r="G57" s="13">
        <v>2505.51</v>
      </c>
      <c r="H57" s="13">
        <v>1284.88</v>
      </c>
      <c r="J57" s="13">
        <v>3790.39</v>
      </c>
      <c r="L57" t="s">
        <v>189</v>
      </c>
      <c r="M57" s="13">
        <v>3790.39</v>
      </c>
    </row>
    <row r="58" spans="2:13">
      <c r="B58" t="s">
        <v>325</v>
      </c>
      <c r="C58" t="s">
        <v>366</v>
      </c>
      <c r="D58" t="s">
        <v>317</v>
      </c>
      <c r="E58" t="s">
        <v>335</v>
      </c>
      <c r="F58" t="s">
        <v>189</v>
      </c>
      <c r="G58" s="13">
        <v>503453.6</v>
      </c>
      <c r="J58" s="13">
        <v>503453.6</v>
      </c>
      <c r="L58" t="s">
        <v>189</v>
      </c>
      <c r="M58" s="13">
        <v>503453.6</v>
      </c>
    </row>
    <row r="59" spans="2:13">
      <c r="B59" t="s">
        <v>325</v>
      </c>
      <c r="C59" t="s">
        <v>367</v>
      </c>
      <c r="D59" t="s">
        <v>317</v>
      </c>
      <c r="E59" t="s">
        <v>335</v>
      </c>
      <c r="F59" t="s">
        <v>189</v>
      </c>
      <c r="G59" s="13">
        <v>4526.42</v>
      </c>
      <c r="J59" s="13">
        <v>4526.42</v>
      </c>
      <c r="L59" t="s">
        <v>189</v>
      </c>
      <c r="M59" s="13">
        <v>4526.42</v>
      </c>
    </row>
    <row r="60" spans="2:13">
      <c r="B60" t="s">
        <v>327</v>
      </c>
      <c r="C60" t="s">
        <v>368</v>
      </c>
      <c r="D60" t="s">
        <v>317</v>
      </c>
      <c r="E60" t="s">
        <v>335</v>
      </c>
      <c r="F60" t="s">
        <v>189</v>
      </c>
      <c r="G60" s="13">
        <v>28572.08</v>
      </c>
      <c r="J60" s="13">
        <v>28572.08</v>
      </c>
      <c r="L60" t="s">
        <v>189</v>
      </c>
      <c r="M60" s="13">
        <v>28572.08</v>
      </c>
    </row>
    <row r="61" spans="1:13">
      <c r="A61" t="s">
        <v>28</v>
      </c>
      <c r="F61" t="s">
        <v>189</v>
      </c>
      <c r="G61" s="13">
        <v>13777359.77</v>
      </c>
      <c r="H61" s="13">
        <v>2132768.88</v>
      </c>
      <c r="J61" s="13">
        <v>15910128.65</v>
      </c>
      <c r="L61" t="s">
        <v>189</v>
      </c>
      <c r="M61" s="13">
        <v>15910128.65</v>
      </c>
    </row>
  </sheetData>
  <autoFilter ref="A1:M61">
    <extLst/>
  </autoFilter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" defaultRowHeight="14.25" outlineLevelCol="3"/>
  <cols>
    <col min="1" max="1" width="9.41666666666667"/>
    <col min="3" max="3" width="11.5833333333333"/>
    <col min="4" max="4" width="10.5"/>
  </cols>
  <sheetData>
    <row r="1" spans="1:2">
      <c r="A1">
        <v>2.16</v>
      </c>
      <c r="B1">
        <v>12.16</v>
      </c>
    </row>
    <row r="2" spans="1:4">
      <c r="A2">
        <v>11</v>
      </c>
      <c r="B2">
        <v>18</v>
      </c>
      <c r="C2">
        <v>26.565119</v>
      </c>
      <c r="D2">
        <f>C2-B2</f>
        <v>8.565119</v>
      </c>
    </row>
    <row r="3" spans="1:2">
      <c r="A3">
        <v>1.8</v>
      </c>
      <c r="B3">
        <v>2.8</v>
      </c>
    </row>
    <row r="4" spans="1:2">
      <c r="A4">
        <v>135</v>
      </c>
      <c r="B4">
        <v>165</v>
      </c>
    </row>
    <row r="5" spans="1:2">
      <c r="A5">
        <v>20</v>
      </c>
      <c r="B5">
        <v>53</v>
      </c>
    </row>
    <row r="6" spans="1:2">
      <c r="A6">
        <v>120</v>
      </c>
      <c r="B6">
        <v>130</v>
      </c>
    </row>
    <row r="7" spans="1:2">
      <c r="A7">
        <v>3</v>
      </c>
      <c r="B7">
        <v>12.1</v>
      </c>
    </row>
    <row r="8" spans="1:2">
      <c r="A8">
        <v>1.2</v>
      </c>
      <c r="B8">
        <v>17.7</v>
      </c>
    </row>
    <row r="9" spans="1:2">
      <c r="A9" s="17">
        <v>21.2</v>
      </c>
      <c r="B9">
        <v>118</v>
      </c>
    </row>
    <row r="10" spans="1:3">
      <c r="A10">
        <f>SUM(A1:A9)</f>
        <v>315.36</v>
      </c>
      <c r="B10">
        <f>SUM(B1:B9)</f>
        <v>528.76</v>
      </c>
      <c r="C10">
        <f>B10-A10+D2</f>
        <v>221.965119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6"/>
  <sheetViews>
    <sheetView workbookViewId="0">
      <selection activeCell="H19" sqref="H19"/>
    </sheetView>
  </sheetViews>
  <sheetFormatPr defaultColWidth="8.66666666666667" defaultRowHeight="14.25"/>
  <cols>
    <col min="1" max="1" width="29.5"/>
    <col min="2" max="2" width="17.25" customWidth="1"/>
    <col min="3" max="7" width="9.41666666666667"/>
    <col min="8" max="8" width="7.58333333333333" customWidth="1"/>
    <col min="9" max="9" width="10.5"/>
  </cols>
  <sheetData>
    <row r="3" spans="1:9">
      <c r="A3" s="5" t="s">
        <v>369</v>
      </c>
      <c r="B3" s="15"/>
      <c r="C3" s="5" t="s">
        <v>370</v>
      </c>
      <c r="D3" s="5"/>
      <c r="E3" s="15"/>
      <c r="F3" s="15"/>
      <c r="G3" s="15"/>
      <c r="H3" s="15"/>
      <c r="I3" s="16"/>
    </row>
    <row r="4" spans="1:9">
      <c r="A4" s="1" t="s">
        <v>0</v>
      </c>
      <c r="B4" s="1" t="s">
        <v>1</v>
      </c>
      <c r="C4" s="4" t="s">
        <v>371</v>
      </c>
      <c r="D4" s="4" t="s">
        <v>372</v>
      </c>
      <c r="E4" s="4" t="s">
        <v>373</v>
      </c>
      <c r="F4" s="4" t="s">
        <v>374</v>
      </c>
      <c r="G4" s="4" t="s">
        <v>375</v>
      </c>
      <c r="H4" s="4" t="s">
        <v>376</v>
      </c>
      <c r="I4" s="1" t="s">
        <v>28</v>
      </c>
    </row>
    <row r="5" spans="1:9">
      <c r="A5" s="1" t="s">
        <v>29</v>
      </c>
      <c r="B5" s="1" t="s">
        <v>37</v>
      </c>
      <c r="C5" s="1"/>
      <c r="D5" s="1"/>
      <c r="E5" s="1"/>
      <c r="F5" s="1"/>
      <c r="G5" s="1"/>
      <c r="H5" s="1">
        <v>23</v>
      </c>
      <c r="I5" s="1">
        <v>23</v>
      </c>
    </row>
    <row r="6" spans="1:9">
      <c r="A6" s="1"/>
      <c r="B6" s="1" t="s">
        <v>42</v>
      </c>
      <c r="C6" s="1"/>
      <c r="D6" s="1">
        <v>48.8</v>
      </c>
      <c r="E6" s="1">
        <v>1992</v>
      </c>
      <c r="F6" s="1"/>
      <c r="G6" s="1"/>
      <c r="H6" s="1"/>
      <c r="I6" s="1">
        <v>2040.8</v>
      </c>
    </row>
    <row r="7" spans="1:9">
      <c r="A7" s="1"/>
      <c r="B7" s="1" t="s">
        <v>44</v>
      </c>
      <c r="C7" s="1">
        <v>1650</v>
      </c>
      <c r="D7" s="1">
        <v>1920</v>
      </c>
      <c r="E7" s="1"/>
      <c r="F7" s="1"/>
      <c r="G7" s="1"/>
      <c r="H7" s="1"/>
      <c r="I7" s="1">
        <v>3570</v>
      </c>
    </row>
    <row r="8" spans="1:9">
      <c r="A8" s="1" t="s">
        <v>45</v>
      </c>
      <c r="B8" s="1" t="s">
        <v>47</v>
      </c>
      <c r="C8" s="1"/>
      <c r="D8" s="1"/>
      <c r="E8" s="1"/>
      <c r="F8" s="1">
        <v>737.16</v>
      </c>
      <c r="G8" s="1"/>
      <c r="H8" s="1"/>
      <c r="I8" s="1">
        <v>737.16</v>
      </c>
    </row>
    <row r="9" spans="1:9">
      <c r="A9" s="1" t="s">
        <v>49</v>
      </c>
      <c r="B9" s="1" t="s">
        <v>53</v>
      </c>
      <c r="C9" s="1"/>
      <c r="D9" s="1"/>
      <c r="E9" s="1">
        <v>68.5</v>
      </c>
      <c r="F9" s="1">
        <v>591</v>
      </c>
      <c r="G9" s="1"/>
      <c r="H9" s="1"/>
      <c r="I9" s="1">
        <v>659.5</v>
      </c>
    </row>
    <row r="10" spans="1:9">
      <c r="A10" s="1"/>
      <c r="B10" s="1" t="s">
        <v>55</v>
      </c>
      <c r="C10" s="1">
        <v>7326.13</v>
      </c>
      <c r="D10" s="1">
        <v>11307.65</v>
      </c>
      <c r="E10" s="1">
        <v>2238.53</v>
      </c>
      <c r="F10" s="1">
        <v>16535.11</v>
      </c>
      <c r="G10" s="1">
        <v>12432</v>
      </c>
      <c r="H10" s="1"/>
      <c r="I10" s="1">
        <v>49839.42</v>
      </c>
    </row>
    <row r="11" spans="1:9">
      <c r="A11" s="1"/>
      <c r="B11" s="1" t="s">
        <v>56</v>
      </c>
      <c r="C11" s="1">
        <v>1817.92</v>
      </c>
      <c r="D11" s="1">
        <v>1556.6</v>
      </c>
      <c r="E11" s="1">
        <v>2452.81</v>
      </c>
      <c r="F11" s="1">
        <v>5169.31</v>
      </c>
      <c r="G11" s="1">
        <v>547.17</v>
      </c>
      <c r="H11" s="1"/>
      <c r="I11" s="1">
        <v>11543.81</v>
      </c>
    </row>
    <row r="12" spans="1:9">
      <c r="A12" s="1" t="s">
        <v>57</v>
      </c>
      <c r="B12" s="1" t="s">
        <v>62</v>
      </c>
      <c r="C12" s="1"/>
      <c r="D12" s="1"/>
      <c r="E12" s="1"/>
      <c r="F12" s="1">
        <v>3000</v>
      </c>
      <c r="G12" s="1"/>
      <c r="H12" s="1"/>
      <c r="I12" s="1">
        <v>3000</v>
      </c>
    </row>
    <row r="13" spans="1:9">
      <c r="A13" s="1" t="s">
        <v>64</v>
      </c>
      <c r="B13" s="1" t="s">
        <v>65</v>
      </c>
      <c r="C13" s="1"/>
      <c r="D13" s="1">
        <v>10157.3</v>
      </c>
      <c r="E13" s="1">
        <v>14685.1</v>
      </c>
      <c r="F13" s="1">
        <v>17700.2</v>
      </c>
      <c r="G13" s="1"/>
      <c r="H13" s="1"/>
      <c r="I13" s="1">
        <v>42542.6</v>
      </c>
    </row>
    <row r="14" spans="1:9">
      <c r="A14" s="1"/>
      <c r="B14" s="1" t="s">
        <v>66</v>
      </c>
      <c r="C14" s="1"/>
      <c r="D14" s="1"/>
      <c r="E14" s="1">
        <v>1243.68</v>
      </c>
      <c r="F14" s="1">
        <v>11500</v>
      </c>
      <c r="G14" s="1"/>
      <c r="H14" s="1"/>
      <c r="I14" s="1">
        <v>12743.68</v>
      </c>
    </row>
    <row r="15" spans="1:9">
      <c r="A15" s="1" t="s">
        <v>132</v>
      </c>
      <c r="B15" s="1" t="s">
        <v>135</v>
      </c>
      <c r="C15" s="1"/>
      <c r="D15" s="1">
        <v>585</v>
      </c>
      <c r="E15" s="1"/>
      <c r="F15" s="1"/>
      <c r="G15" s="1"/>
      <c r="H15" s="1"/>
      <c r="I15" s="1">
        <v>585</v>
      </c>
    </row>
    <row r="16" spans="1:9">
      <c r="A16" s="1" t="s">
        <v>28</v>
      </c>
      <c r="B16" s="1"/>
      <c r="C16" s="1">
        <v>10794.05</v>
      </c>
      <c r="D16" s="1">
        <v>25575.35</v>
      </c>
      <c r="E16" s="1">
        <v>22680.62</v>
      </c>
      <c r="F16" s="1">
        <v>55232.78</v>
      </c>
      <c r="G16" s="1">
        <v>12979.17</v>
      </c>
      <c r="H16" s="1">
        <v>23</v>
      </c>
      <c r="I16" s="1">
        <v>127284.97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opLeftCell="C25" workbookViewId="0">
      <selection activeCell="G10" sqref="G10"/>
    </sheetView>
  </sheetViews>
  <sheetFormatPr defaultColWidth="8.66666666666667" defaultRowHeight="14.25"/>
  <cols>
    <col min="1" max="1" width="5.25" customWidth="1"/>
    <col min="7" max="7" width="70.5" customWidth="1"/>
    <col min="9" max="9" width="13.8333333333333" customWidth="1"/>
    <col min="10" max="11" width="8.66666666666667" hidden="1" customWidth="1"/>
    <col min="12" max="12" width="13.8333333333333"/>
  </cols>
  <sheetData>
    <row r="1" spans="1:2">
      <c r="A1">
        <v>2023</v>
      </c>
      <c r="B1">
        <v>2023</v>
      </c>
    </row>
    <row r="2" spans="1:13">
      <c r="A2" t="s">
        <v>377</v>
      </c>
      <c r="B2" t="s">
        <v>378</v>
      </c>
      <c r="C2" t="s">
        <v>0</v>
      </c>
      <c r="D2" t="s">
        <v>1</v>
      </c>
      <c r="E2" t="s">
        <v>179</v>
      </c>
      <c r="F2" t="s">
        <v>379</v>
      </c>
      <c r="G2" t="s">
        <v>178</v>
      </c>
      <c r="H2" t="s">
        <v>380</v>
      </c>
      <c r="I2" t="s">
        <v>381</v>
      </c>
      <c r="J2" t="s">
        <v>382</v>
      </c>
      <c r="K2" t="s">
        <v>180</v>
      </c>
      <c r="L2" t="s">
        <v>383</v>
      </c>
      <c r="M2" t="s">
        <v>370</v>
      </c>
    </row>
    <row r="3" spans="1:13">
      <c r="A3">
        <v>9</v>
      </c>
      <c r="B3">
        <v>4</v>
      </c>
      <c r="C3" t="s">
        <v>29</v>
      </c>
      <c r="D3" t="s">
        <v>42</v>
      </c>
      <c r="E3" t="s">
        <v>27</v>
      </c>
      <c r="F3" t="s">
        <v>384</v>
      </c>
      <c r="G3" t="s">
        <v>385</v>
      </c>
      <c r="H3" t="s">
        <v>386</v>
      </c>
      <c r="I3" s="12">
        <v>48.8</v>
      </c>
      <c r="K3" t="s">
        <v>189</v>
      </c>
      <c r="L3" s="13">
        <v>1138400.97</v>
      </c>
      <c r="M3" t="s">
        <v>372</v>
      </c>
    </row>
    <row r="4" spans="1:13">
      <c r="A4">
        <v>9</v>
      </c>
      <c r="B4">
        <v>4</v>
      </c>
      <c r="C4" t="s">
        <v>29</v>
      </c>
      <c r="D4" t="s">
        <v>42</v>
      </c>
      <c r="E4" t="s">
        <v>27</v>
      </c>
      <c r="F4" t="s">
        <v>384</v>
      </c>
      <c r="G4" t="s">
        <v>385</v>
      </c>
      <c r="H4" t="s">
        <v>386</v>
      </c>
      <c r="I4" s="14">
        <v>1992</v>
      </c>
      <c r="K4" t="s">
        <v>189</v>
      </c>
      <c r="L4" s="13">
        <v>1140715.57</v>
      </c>
      <c r="M4" t="s">
        <v>373</v>
      </c>
    </row>
    <row r="5" spans="1:13">
      <c r="A5">
        <v>9</v>
      </c>
      <c r="B5">
        <v>8</v>
      </c>
      <c r="C5" t="s">
        <v>49</v>
      </c>
      <c r="D5" t="s">
        <v>56</v>
      </c>
      <c r="E5" t="s">
        <v>27</v>
      </c>
      <c r="F5" t="s">
        <v>387</v>
      </c>
      <c r="G5" t="s">
        <v>388</v>
      </c>
      <c r="H5" t="s">
        <v>386</v>
      </c>
      <c r="I5">
        <v>600.94</v>
      </c>
      <c r="K5" t="s">
        <v>189</v>
      </c>
      <c r="L5" s="13">
        <v>1141316.51</v>
      </c>
      <c r="M5" t="s">
        <v>371</v>
      </c>
    </row>
    <row r="6" spans="1:13">
      <c r="A6">
        <v>9</v>
      </c>
      <c r="B6">
        <v>8</v>
      </c>
      <c r="C6" t="s">
        <v>49</v>
      </c>
      <c r="D6" t="s">
        <v>56</v>
      </c>
      <c r="E6" t="s">
        <v>27</v>
      </c>
      <c r="F6" t="s">
        <v>387</v>
      </c>
      <c r="G6" t="s">
        <v>388</v>
      </c>
      <c r="H6" t="s">
        <v>386</v>
      </c>
      <c r="I6" s="13">
        <v>1216.98</v>
      </c>
      <c r="K6" t="s">
        <v>189</v>
      </c>
      <c r="L6" s="13">
        <v>1142533.49</v>
      </c>
      <c r="M6" t="s">
        <v>371</v>
      </c>
    </row>
    <row r="7" spans="1:13">
      <c r="A7">
        <v>9</v>
      </c>
      <c r="B7">
        <v>8</v>
      </c>
      <c r="C7" t="s">
        <v>49</v>
      </c>
      <c r="D7" t="s">
        <v>55</v>
      </c>
      <c r="E7" t="s">
        <v>27</v>
      </c>
      <c r="F7" t="s">
        <v>387</v>
      </c>
      <c r="G7" t="s">
        <v>388</v>
      </c>
      <c r="H7" t="s">
        <v>386</v>
      </c>
      <c r="I7" s="13">
        <v>1802.29</v>
      </c>
      <c r="K7" t="s">
        <v>189</v>
      </c>
      <c r="L7" s="13">
        <v>1144335.78</v>
      </c>
      <c r="M7" t="s">
        <v>371</v>
      </c>
    </row>
    <row r="8" spans="1:13">
      <c r="A8">
        <v>9</v>
      </c>
      <c r="B8">
        <v>8</v>
      </c>
      <c r="C8" t="s">
        <v>49</v>
      </c>
      <c r="D8" t="s">
        <v>55</v>
      </c>
      <c r="E8" t="s">
        <v>27</v>
      </c>
      <c r="F8" t="s">
        <v>387</v>
      </c>
      <c r="G8" t="s">
        <v>388</v>
      </c>
      <c r="H8" t="s">
        <v>386</v>
      </c>
      <c r="I8" s="13">
        <v>2462.84</v>
      </c>
      <c r="K8" t="s">
        <v>189</v>
      </c>
      <c r="L8" s="13">
        <v>1146798.62</v>
      </c>
      <c r="M8" t="s">
        <v>371</v>
      </c>
    </row>
    <row r="9" spans="1:13">
      <c r="A9">
        <v>9</v>
      </c>
      <c r="B9">
        <v>11</v>
      </c>
      <c r="C9" t="s">
        <v>64</v>
      </c>
      <c r="D9" t="s">
        <v>65</v>
      </c>
      <c r="E9" t="s">
        <v>27</v>
      </c>
      <c r="F9" t="s">
        <v>389</v>
      </c>
      <c r="G9" t="s">
        <v>390</v>
      </c>
      <c r="H9" t="s">
        <v>391</v>
      </c>
      <c r="I9" s="13">
        <v>17700.2</v>
      </c>
      <c r="K9" t="s">
        <v>189</v>
      </c>
      <c r="L9" s="13">
        <v>1167084.77</v>
      </c>
      <c r="M9" t="s">
        <v>374</v>
      </c>
    </row>
    <row r="10" spans="1:13">
      <c r="A10">
        <v>9</v>
      </c>
      <c r="B10">
        <v>11</v>
      </c>
      <c r="C10" t="s">
        <v>64</v>
      </c>
      <c r="D10" t="s">
        <v>66</v>
      </c>
      <c r="E10" t="s">
        <v>27</v>
      </c>
      <c r="F10" t="s">
        <v>389</v>
      </c>
      <c r="G10" t="s">
        <v>390</v>
      </c>
      <c r="H10" t="s">
        <v>391</v>
      </c>
      <c r="I10" s="13">
        <v>11500</v>
      </c>
      <c r="K10" t="s">
        <v>189</v>
      </c>
      <c r="L10" s="13">
        <v>1178584.77</v>
      </c>
      <c r="M10" t="s">
        <v>374</v>
      </c>
    </row>
    <row r="11" spans="1:13">
      <c r="A11">
        <v>9</v>
      </c>
      <c r="B11">
        <v>11</v>
      </c>
      <c r="C11" t="s">
        <v>49</v>
      </c>
      <c r="D11" t="s">
        <v>56</v>
      </c>
      <c r="E11" t="s">
        <v>27</v>
      </c>
      <c r="F11" t="s">
        <v>389</v>
      </c>
      <c r="G11" t="s">
        <v>392</v>
      </c>
      <c r="H11" t="s">
        <v>391</v>
      </c>
      <c r="I11" s="13">
        <v>5169.31</v>
      </c>
      <c r="K11" t="s">
        <v>189</v>
      </c>
      <c r="L11" s="13">
        <v>1183754.08</v>
      </c>
      <c r="M11" t="s">
        <v>374</v>
      </c>
    </row>
    <row r="12" spans="1:13">
      <c r="A12">
        <v>9</v>
      </c>
      <c r="B12">
        <v>11</v>
      </c>
      <c r="C12" t="s">
        <v>49</v>
      </c>
      <c r="D12" t="s">
        <v>55</v>
      </c>
      <c r="E12" t="s">
        <v>27</v>
      </c>
      <c r="F12" t="s">
        <v>389</v>
      </c>
      <c r="G12" t="s">
        <v>393</v>
      </c>
      <c r="H12" t="s">
        <v>391</v>
      </c>
      <c r="I12" s="13">
        <v>2230</v>
      </c>
      <c r="K12" t="s">
        <v>189</v>
      </c>
      <c r="L12" s="13">
        <v>1185984.08</v>
      </c>
      <c r="M12" t="s">
        <v>374</v>
      </c>
    </row>
    <row r="13" spans="1:13">
      <c r="A13">
        <v>9</v>
      </c>
      <c r="B13">
        <v>11</v>
      </c>
      <c r="C13" t="s">
        <v>49</v>
      </c>
      <c r="D13" t="s">
        <v>55</v>
      </c>
      <c r="E13" t="s">
        <v>27</v>
      </c>
      <c r="F13" t="s">
        <v>389</v>
      </c>
      <c r="G13" t="s">
        <v>394</v>
      </c>
      <c r="H13" t="s">
        <v>391</v>
      </c>
      <c r="I13" s="13">
        <v>1711.01</v>
      </c>
      <c r="K13" t="s">
        <v>189</v>
      </c>
      <c r="L13" s="13">
        <v>1187695.09</v>
      </c>
      <c r="M13" t="s">
        <v>374</v>
      </c>
    </row>
    <row r="14" spans="1:13">
      <c r="A14">
        <v>9</v>
      </c>
      <c r="B14">
        <v>11</v>
      </c>
      <c r="C14" t="s">
        <v>49</v>
      </c>
      <c r="D14" t="s">
        <v>55</v>
      </c>
      <c r="E14" t="s">
        <v>27</v>
      </c>
      <c r="F14" t="s">
        <v>389</v>
      </c>
      <c r="G14" t="s">
        <v>395</v>
      </c>
      <c r="H14" t="s">
        <v>391</v>
      </c>
      <c r="I14">
        <v>283.49</v>
      </c>
      <c r="K14" t="s">
        <v>189</v>
      </c>
      <c r="L14" s="13">
        <v>1187978.58</v>
      </c>
      <c r="M14" t="s">
        <v>374</v>
      </c>
    </row>
    <row r="15" spans="1:13">
      <c r="A15">
        <v>9</v>
      </c>
      <c r="B15">
        <v>11</v>
      </c>
      <c r="C15" t="s">
        <v>49</v>
      </c>
      <c r="D15" t="s">
        <v>53</v>
      </c>
      <c r="E15" t="s">
        <v>27</v>
      </c>
      <c r="F15" t="s">
        <v>389</v>
      </c>
      <c r="G15" t="s">
        <v>392</v>
      </c>
      <c r="H15" t="s">
        <v>391</v>
      </c>
      <c r="I15">
        <v>591</v>
      </c>
      <c r="K15" t="s">
        <v>189</v>
      </c>
      <c r="L15" s="13">
        <v>1188569.58</v>
      </c>
      <c r="M15" t="s">
        <v>374</v>
      </c>
    </row>
    <row r="16" spans="1:13">
      <c r="A16">
        <v>9</v>
      </c>
      <c r="B16">
        <v>11</v>
      </c>
      <c r="C16" t="s">
        <v>45</v>
      </c>
      <c r="D16" t="s">
        <v>47</v>
      </c>
      <c r="E16" t="s">
        <v>27</v>
      </c>
      <c r="F16" t="s">
        <v>389</v>
      </c>
      <c r="G16" t="s">
        <v>396</v>
      </c>
      <c r="H16" t="s">
        <v>391</v>
      </c>
      <c r="I16">
        <v>737.16</v>
      </c>
      <c r="K16" t="s">
        <v>189</v>
      </c>
      <c r="L16" s="13">
        <v>1189306.74</v>
      </c>
      <c r="M16" t="s">
        <v>374</v>
      </c>
    </row>
    <row r="17" spans="1:13">
      <c r="A17">
        <v>9</v>
      </c>
      <c r="B17">
        <v>11</v>
      </c>
      <c r="C17" t="s">
        <v>57</v>
      </c>
      <c r="D17" t="s">
        <v>62</v>
      </c>
      <c r="E17" t="s">
        <v>27</v>
      </c>
      <c r="F17" t="s">
        <v>389</v>
      </c>
      <c r="G17" t="s">
        <v>397</v>
      </c>
      <c r="H17" t="s">
        <v>391</v>
      </c>
      <c r="I17" s="13">
        <v>3000</v>
      </c>
      <c r="K17" t="s">
        <v>189</v>
      </c>
      <c r="L17" s="13">
        <v>1192306.74</v>
      </c>
      <c r="M17" t="s">
        <v>374</v>
      </c>
    </row>
    <row r="18" spans="1:13">
      <c r="A18">
        <v>9</v>
      </c>
      <c r="B18">
        <v>20</v>
      </c>
      <c r="C18" t="s">
        <v>29</v>
      </c>
      <c r="D18" t="s">
        <v>44</v>
      </c>
      <c r="E18" t="s">
        <v>27</v>
      </c>
      <c r="F18" t="s">
        <v>398</v>
      </c>
      <c r="G18" t="s">
        <v>399</v>
      </c>
      <c r="H18" t="s">
        <v>386</v>
      </c>
      <c r="I18" s="13">
        <v>1650</v>
      </c>
      <c r="K18" t="s">
        <v>189</v>
      </c>
      <c r="L18" s="13">
        <v>1203668.84</v>
      </c>
      <c r="M18" t="s">
        <v>371</v>
      </c>
    </row>
    <row r="19" spans="1:13">
      <c r="A19">
        <v>9</v>
      </c>
      <c r="B19">
        <v>20</v>
      </c>
      <c r="C19" t="s">
        <v>29</v>
      </c>
      <c r="D19" t="s">
        <v>44</v>
      </c>
      <c r="E19" t="s">
        <v>27</v>
      </c>
      <c r="F19" t="s">
        <v>398</v>
      </c>
      <c r="G19" t="s">
        <v>400</v>
      </c>
      <c r="H19" t="s">
        <v>386</v>
      </c>
      <c r="I19" s="13">
        <v>1920</v>
      </c>
      <c r="K19" t="s">
        <v>189</v>
      </c>
      <c r="L19" s="13">
        <v>1205588.84</v>
      </c>
      <c r="M19" t="s">
        <v>372</v>
      </c>
    </row>
    <row r="20" spans="1:13">
      <c r="A20">
        <v>9</v>
      </c>
      <c r="B20">
        <v>20</v>
      </c>
      <c r="C20" t="s">
        <v>29</v>
      </c>
      <c r="D20" t="s">
        <v>37</v>
      </c>
      <c r="E20" t="s">
        <v>27</v>
      </c>
      <c r="F20" t="s">
        <v>401</v>
      </c>
      <c r="G20" t="s">
        <v>402</v>
      </c>
      <c r="H20" t="s">
        <v>386</v>
      </c>
      <c r="I20">
        <v>23</v>
      </c>
      <c r="K20" t="s">
        <v>189</v>
      </c>
      <c r="L20" s="13">
        <v>1205611.84</v>
      </c>
      <c r="M20" t="s">
        <v>376</v>
      </c>
    </row>
    <row r="21" s="12" customFormat="1" spans="1:13">
      <c r="A21" s="12">
        <v>9</v>
      </c>
      <c r="B21" s="12">
        <v>21</v>
      </c>
      <c r="C21" s="12" t="s">
        <v>64</v>
      </c>
      <c r="D21" s="12" t="s">
        <v>66</v>
      </c>
      <c r="E21" s="12" t="s">
        <v>27</v>
      </c>
      <c r="F21" s="12" t="s">
        <v>403</v>
      </c>
      <c r="G21" s="12" t="s">
        <v>404</v>
      </c>
      <c r="H21" s="12" t="s">
        <v>386</v>
      </c>
      <c r="I21" s="14">
        <v>1243.68</v>
      </c>
      <c r="K21" s="12" t="s">
        <v>189</v>
      </c>
      <c r="L21" s="14">
        <v>1206855.52</v>
      </c>
      <c r="M21" s="12" t="s">
        <v>373</v>
      </c>
    </row>
    <row r="22" spans="1:13">
      <c r="A22">
        <v>9</v>
      </c>
      <c r="B22">
        <v>21</v>
      </c>
      <c r="C22" t="s">
        <v>64</v>
      </c>
      <c r="D22" t="s">
        <v>65</v>
      </c>
      <c r="E22" t="s">
        <v>27</v>
      </c>
      <c r="F22" t="s">
        <v>405</v>
      </c>
      <c r="G22" t="s">
        <v>406</v>
      </c>
      <c r="H22" t="s">
        <v>391</v>
      </c>
      <c r="I22" s="13">
        <v>10157.3</v>
      </c>
      <c r="K22" t="s">
        <v>189</v>
      </c>
      <c r="L22" s="13">
        <v>1217012.82</v>
      </c>
      <c r="M22" t="s">
        <v>372</v>
      </c>
    </row>
    <row r="23" spans="1:13">
      <c r="A23">
        <v>9</v>
      </c>
      <c r="B23">
        <v>22</v>
      </c>
      <c r="C23" t="s">
        <v>132</v>
      </c>
      <c r="D23" t="s">
        <v>135</v>
      </c>
      <c r="E23" t="s">
        <v>27</v>
      </c>
      <c r="F23" t="s">
        <v>407</v>
      </c>
      <c r="G23" t="s">
        <v>408</v>
      </c>
      <c r="H23" t="s">
        <v>386</v>
      </c>
      <c r="I23">
        <v>585</v>
      </c>
      <c r="K23" t="s">
        <v>189</v>
      </c>
      <c r="L23" s="13">
        <v>1218014.82</v>
      </c>
      <c r="M23" t="s">
        <v>372</v>
      </c>
    </row>
    <row r="24" spans="1:13">
      <c r="A24">
        <v>9</v>
      </c>
      <c r="B24">
        <v>25</v>
      </c>
      <c r="C24" t="s">
        <v>49</v>
      </c>
      <c r="D24" t="s">
        <v>55</v>
      </c>
      <c r="E24" t="s">
        <v>27</v>
      </c>
      <c r="F24" t="s">
        <v>409</v>
      </c>
      <c r="G24" t="s">
        <v>410</v>
      </c>
      <c r="H24" t="s">
        <v>386</v>
      </c>
      <c r="I24">
        <v>56.61</v>
      </c>
      <c r="K24" t="s">
        <v>189</v>
      </c>
      <c r="L24" s="13">
        <v>1218071.43</v>
      </c>
      <c r="M24" t="s">
        <v>374</v>
      </c>
    </row>
    <row r="25" spans="1:13">
      <c r="A25">
        <v>9</v>
      </c>
      <c r="B25">
        <v>25</v>
      </c>
      <c r="C25" t="s">
        <v>49</v>
      </c>
      <c r="D25" t="s">
        <v>55</v>
      </c>
      <c r="E25" t="s">
        <v>27</v>
      </c>
      <c r="F25" t="s">
        <v>409</v>
      </c>
      <c r="G25" t="s">
        <v>410</v>
      </c>
      <c r="H25" t="s">
        <v>386</v>
      </c>
      <c r="I25">
        <v>455</v>
      </c>
      <c r="K25" t="s">
        <v>189</v>
      </c>
      <c r="L25" s="13">
        <v>1218526.43</v>
      </c>
      <c r="M25" t="s">
        <v>374</v>
      </c>
    </row>
    <row r="26" spans="1:13">
      <c r="A26">
        <v>9</v>
      </c>
      <c r="B26">
        <v>25</v>
      </c>
      <c r="C26" t="s">
        <v>49</v>
      </c>
      <c r="D26" t="s">
        <v>55</v>
      </c>
      <c r="E26" t="s">
        <v>27</v>
      </c>
      <c r="F26" t="s">
        <v>409</v>
      </c>
      <c r="G26" t="s">
        <v>411</v>
      </c>
      <c r="H26" t="s">
        <v>386</v>
      </c>
      <c r="I26">
        <v>655.98</v>
      </c>
      <c r="K26" t="s">
        <v>189</v>
      </c>
      <c r="L26" s="13">
        <v>1219182.41</v>
      </c>
      <c r="M26" t="s">
        <v>372</v>
      </c>
    </row>
    <row r="27" spans="1:13">
      <c r="A27">
        <v>9</v>
      </c>
      <c r="B27">
        <v>25</v>
      </c>
      <c r="C27" t="s">
        <v>49</v>
      </c>
      <c r="D27" t="s">
        <v>55</v>
      </c>
      <c r="E27" t="s">
        <v>27</v>
      </c>
      <c r="F27" t="s">
        <v>409</v>
      </c>
      <c r="G27" t="s">
        <v>412</v>
      </c>
      <c r="H27" t="s">
        <v>386</v>
      </c>
      <c r="I27" s="13">
        <v>3061</v>
      </c>
      <c r="K27" t="s">
        <v>189</v>
      </c>
      <c r="L27" s="13">
        <v>1222243.41</v>
      </c>
      <c r="M27" t="s">
        <v>371</v>
      </c>
    </row>
    <row r="28" spans="1:13">
      <c r="A28">
        <v>9</v>
      </c>
      <c r="B28">
        <v>25</v>
      </c>
      <c r="C28" t="s">
        <v>49</v>
      </c>
      <c r="D28" t="s">
        <v>55</v>
      </c>
      <c r="E28" t="s">
        <v>27</v>
      </c>
      <c r="F28" t="s">
        <v>409</v>
      </c>
      <c r="G28" t="s">
        <v>411</v>
      </c>
      <c r="H28" t="s">
        <v>386</v>
      </c>
      <c r="I28" s="13">
        <v>10651.67</v>
      </c>
      <c r="K28" t="s">
        <v>189</v>
      </c>
      <c r="L28" s="13">
        <v>1232895.08</v>
      </c>
      <c r="M28" t="s">
        <v>372</v>
      </c>
    </row>
    <row r="29" spans="1:13">
      <c r="A29">
        <v>9</v>
      </c>
      <c r="B29">
        <v>25</v>
      </c>
      <c r="C29" t="s">
        <v>49</v>
      </c>
      <c r="D29" t="s">
        <v>55</v>
      </c>
      <c r="E29" t="s">
        <v>27</v>
      </c>
      <c r="F29" t="s">
        <v>409</v>
      </c>
      <c r="G29" t="s">
        <v>410</v>
      </c>
      <c r="H29" t="s">
        <v>386</v>
      </c>
      <c r="I29" s="13">
        <v>11799</v>
      </c>
      <c r="K29" t="s">
        <v>189</v>
      </c>
      <c r="L29" s="13">
        <v>1244694.08</v>
      </c>
      <c r="M29" t="s">
        <v>374</v>
      </c>
    </row>
    <row r="30" spans="1:13">
      <c r="A30">
        <v>9</v>
      </c>
      <c r="B30">
        <v>25</v>
      </c>
      <c r="C30" t="s">
        <v>49</v>
      </c>
      <c r="D30" t="s">
        <v>55</v>
      </c>
      <c r="E30" t="s">
        <v>27</v>
      </c>
      <c r="F30" t="s">
        <v>409</v>
      </c>
      <c r="G30" t="s">
        <v>413</v>
      </c>
      <c r="H30" t="s">
        <v>386</v>
      </c>
      <c r="I30" s="13">
        <v>12432</v>
      </c>
      <c r="K30" t="s">
        <v>189</v>
      </c>
      <c r="L30" s="13">
        <v>1257126.08</v>
      </c>
      <c r="M30" t="s">
        <v>375</v>
      </c>
    </row>
    <row r="31" spans="1:13">
      <c r="A31">
        <v>9</v>
      </c>
      <c r="B31">
        <v>25</v>
      </c>
      <c r="C31" t="s">
        <v>49</v>
      </c>
      <c r="D31" t="s">
        <v>56</v>
      </c>
      <c r="E31" t="s">
        <v>27</v>
      </c>
      <c r="F31" t="s">
        <v>414</v>
      </c>
      <c r="G31" t="s">
        <v>415</v>
      </c>
      <c r="H31" t="s">
        <v>416</v>
      </c>
      <c r="I31">
        <v>547.17</v>
      </c>
      <c r="K31" t="s">
        <v>189</v>
      </c>
      <c r="L31" s="13">
        <v>1257673.25</v>
      </c>
      <c r="M31" t="s">
        <v>375</v>
      </c>
    </row>
    <row r="32" s="12" customFormat="1" spans="1:13">
      <c r="A32" s="12">
        <v>9</v>
      </c>
      <c r="B32" s="12">
        <v>26</v>
      </c>
      <c r="C32" s="12" t="s">
        <v>49</v>
      </c>
      <c r="D32" s="12" t="s">
        <v>56</v>
      </c>
      <c r="E32" s="12" t="s">
        <v>27</v>
      </c>
      <c r="F32" s="12" t="s">
        <v>417</v>
      </c>
      <c r="G32" s="12" t="s">
        <v>418</v>
      </c>
      <c r="H32" s="12" t="s">
        <v>416</v>
      </c>
      <c r="I32" s="14">
        <v>1556.6</v>
      </c>
      <c r="K32" s="12" t="s">
        <v>189</v>
      </c>
      <c r="L32" s="14">
        <v>1259229.85</v>
      </c>
      <c r="M32" s="12" t="s">
        <v>372</v>
      </c>
    </row>
    <row r="33" spans="1:13">
      <c r="A33">
        <v>9</v>
      </c>
      <c r="B33">
        <v>26</v>
      </c>
      <c r="C33" t="s">
        <v>64</v>
      </c>
      <c r="D33" t="s">
        <v>65</v>
      </c>
      <c r="E33" t="s">
        <v>27</v>
      </c>
      <c r="F33" t="s">
        <v>419</v>
      </c>
      <c r="G33" t="s">
        <v>420</v>
      </c>
      <c r="H33" t="s">
        <v>391</v>
      </c>
      <c r="I33" s="13">
        <v>14685.1</v>
      </c>
      <c r="K33" t="s">
        <v>189</v>
      </c>
      <c r="L33" s="13">
        <v>1273914.95</v>
      </c>
      <c r="M33" t="s">
        <v>373</v>
      </c>
    </row>
    <row r="34" spans="1:13">
      <c r="A34">
        <v>9</v>
      </c>
      <c r="B34">
        <v>26</v>
      </c>
      <c r="C34" t="s">
        <v>49</v>
      </c>
      <c r="D34" t="s">
        <v>56</v>
      </c>
      <c r="E34" t="s">
        <v>27</v>
      </c>
      <c r="F34" t="s">
        <v>421</v>
      </c>
      <c r="G34" t="s">
        <v>422</v>
      </c>
      <c r="H34" t="s">
        <v>391</v>
      </c>
      <c r="I34" s="13">
        <v>2452.81</v>
      </c>
      <c r="K34" t="s">
        <v>189</v>
      </c>
      <c r="L34" s="13">
        <v>1276367.76</v>
      </c>
      <c r="M34" t="s">
        <v>373</v>
      </c>
    </row>
    <row r="35" spans="1:13">
      <c r="A35">
        <v>9</v>
      </c>
      <c r="B35">
        <v>26</v>
      </c>
      <c r="C35" t="s">
        <v>49</v>
      </c>
      <c r="D35" t="s">
        <v>55</v>
      </c>
      <c r="E35" t="s">
        <v>27</v>
      </c>
      <c r="F35" t="s">
        <v>421</v>
      </c>
      <c r="G35" t="s">
        <v>422</v>
      </c>
      <c r="H35" t="s">
        <v>391</v>
      </c>
      <c r="I35" s="13">
        <v>2238.53</v>
      </c>
      <c r="K35" t="s">
        <v>189</v>
      </c>
      <c r="L35" s="13">
        <v>1278606.29</v>
      </c>
      <c r="M35" t="s">
        <v>373</v>
      </c>
    </row>
    <row r="36" spans="1:13">
      <c r="A36">
        <v>9</v>
      </c>
      <c r="B36">
        <v>26</v>
      </c>
      <c r="C36" t="s">
        <v>49</v>
      </c>
      <c r="D36" t="s">
        <v>53</v>
      </c>
      <c r="E36" t="s">
        <v>27</v>
      </c>
      <c r="F36" t="s">
        <v>421</v>
      </c>
      <c r="G36" t="s">
        <v>422</v>
      </c>
      <c r="H36" t="s">
        <v>391</v>
      </c>
      <c r="I36">
        <v>68.5</v>
      </c>
      <c r="K36" t="s">
        <v>189</v>
      </c>
      <c r="L36" s="13">
        <v>1278674.79</v>
      </c>
      <c r="M36" t="s">
        <v>373</v>
      </c>
    </row>
    <row r="39" spans="9:12">
      <c r="I39" s="13"/>
      <c r="L39" s="13"/>
    </row>
    <row r="40" spans="9:12">
      <c r="I40" s="13"/>
      <c r="L40" s="13"/>
    </row>
    <row r="44" spans="1:1">
      <c r="A44" t="s">
        <v>423</v>
      </c>
    </row>
    <row r="45" spans="1:13">
      <c r="A45">
        <v>9</v>
      </c>
      <c r="B45">
        <v>4</v>
      </c>
      <c r="C45" t="s">
        <v>29</v>
      </c>
      <c r="D45" t="s">
        <v>42</v>
      </c>
      <c r="E45" t="s">
        <v>27</v>
      </c>
      <c r="F45" t="s">
        <v>384</v>
      </c>
      <c r="G45" t="s">
        <v>385</v>
      </c>
      <c r="H45" t="s">
        <v>386</v>
      </c>
      <c r="I45">
        <v>142.6</v>
      </c>
      <c r="K45" t="s">
        <v>189</v>
      </c>
      <c r="L45" s="13">
        <v>1138400.97</v>
      </c>
      <c r="M45" t="s">
        <v>424</v>
      </c>
    </row>
    <row r="46" spans="1:13">
      <c r="A46">
        <v>9</v>
      </c>
      <c r="B46">
        <v>4</v>
      </c>
      <c r="C46" t="s">
        <v>29</v>
      </c>
      <c r="D46" t="s">
        <v>42</v>
      </c>
      <c r="E46" t="s">
        <v>27</v>
      </c>
      <c r="F46" t="s">
        <v>384</v>
      </c>
      <c r="G46" t="s">
        <v>385</v>
      </c>
      <c r="H46" t="s">
        <v>386</v>
      </c>
      <c r="I46" s="13">
        <v>2314.6</v>
      </c>
      <c r="K46" t="s">
        <v>189</v>
      </c>
      <c r="L46" s="13">
        <v>1140715.57</v>
      </c>
      <c r="M46" t="s">
        <v>425</v>
      </c>
    </row>
    <row r="47" spans="1:12">
      <c r="A47">
        <v>9</v>
      </c>
      <c r="B47">
        <v>8</v>
      </c>
      <c r="C47" t="s">
        <v>29</v>
      </c>
      <c r="D47" t="s">
        <v>42</v>
      </c>
      <c r="E47" t="s">
        <v>27</v>
      </c>
      <c r="F47" t="s">
        <v>426</v>
      </c>
      <c r="G47" t="s">
        <v>427</v>
      </c>
      <c r="H47" t="s">
        <v>386</v>
      </c>
      <c r="I47" s="13">
        <v>2585.95</v>
      </c>
      <c r="K47" t="s">
        <v>189</v>
      </c>
      <c r="L47" s="13">
        <v>1149384.57</v>
      </c>
    </row>
    <row r="48" spans="1:12">
      <c r="A48">
        <v>9</v>
      </c>
      <c r="B48">
        <v>30</v>
      </c>
      <c r="C48" t="s">
        <v>149</v>
      </c>
      <c r="D48" t="s">
        <v>150</v>
      </c>
      <c r="E48" t="s">
        <v>27</v>
      </c>
      <c r="F48" t="s">
        <v>428</v>
      </c>
      <c r="G48" t="s">
        <v>429</v>
      </c>
      <c r="H48" t="s">
        <v>430</v>
      </c>
      <c r="I48" s="13">
        <v>26977.93</v>
      </c>
      <c r="K48" t="s">
        <v>189</v>
      </c>
      <c r="L48" s="13">
        <v>1306083.12</v>
      </c>
    </row>
    <row r="49" s="12" customFormat="1" spans="1:12">
      <c r="A49" s="12">
        <v>9</v>
      </c>
      <c r="B49" s="12">
        <v>18</v>
      </c>
      <c r="C49" s="12" t="s">
        <v>29</v>
      </c>
      <c r="D49" s="12" t="s">
        <v>38</v>
      </c>
      <c r="E49" s="12" t="s">
        <v>27</v>
      </c>
      <c r="F49" s="12" t="s">
        <v>431</v>
      </c>
      <c r="G49" s="12" t="s">
        <v>432</v>
      </c>
      <c r="H49" s="12" t="s">
        <v>386</v>
      </c>
      <c r="I49" s="14">
        <v>3383</v>
      </c>
      <c r="K49" s="12" t="s">
        <v>189</v>
      </c>
      <c r="L49" s="14">
        <v>1195689.74</v>
      </c>
    </row>
    <row r="50" s="12" customFormat="1" spans="1:12">
      <c r="A50" s="12">
        <v>9</v>
      </c>
      <c r="B50" s="12">
        <v>18</v>
      </c>
      <c r="C50" s="12" t="s">
        <v>77</v>
      </c>
      <c r="D50" s="12" t="s">
        <v>79</v>
      </c>
      <c r="E50" s="12" t="s">
        <v>27</v>
      </c>
      <c r="F50" s="12" t="s">
        <v>433</v>
      </c>
      <c r="G50" s="12" t="s">
        <v>434</v>
      </c>
      <c r="H50" s="12" t="s">
        <v>386</v>
      </c>
      <c r="I50" s="14">
        <v>6329.1</v>
      </c>
      <c r="K50" s="12" t="s">
        <v>189</v>
      </c>
      <c r="L50" s="14">
        <v>1202018.84</v>
      </c>
    </row>
    <row r="51" s="12" customFormat="1" spans="1:12">
      <c r="A51" s="12">
        <v>9</v>
      </c>
      <c r="B51" s="12">
        <v>22</v>
      </c>
      <c r="C51" s="12" t="s">
        <v>29</v>
      </c>
      <c r="D51" s="12" t="s">
        <v>42</v>
      </c>
      <c r="E51" s="12" t="s">
        <v>27</v>
      </c>
      <c r="F51" s="12" t="s">
        <v>407</v>
      </c>
      <c r="G51" s="12" t="s">
        <v>435</v>
      </c>
      <c r="H51" s="12" t="s">
        <v>386</v>
      </c>
      <c r="I51" s="12">
        <v>417</v>
      </c>
      <c r="K51" s="12" t="s">
        <v>189</v>
      </c>
      <c r="L51" s="14">
        <v>1217429.82</v>
      </c>
    </row>
    <row r="52" s="12" customFormat="1" spans="1:12">
      <c r="A52" s="12">
        <v>9</v>
      </c>
      <c r="B52" s="12">
        <v>27</v>
      </c>
      <c r="C52" s="12" t="s">
        <v>29</v>
      </c>
      <c r="D52" s="12" t="s">
        <v>42</v>
      </c>
      <c r="E52" s="12" t="s">
        <v>27</v>
      </c>
      <c r="F52" s="12" t="s">
        <v>436</v>
      </c>
      <c r="G52" s="12" t="s">
        <v>437</v>
      </c>
      <c r="H52" s="12" t="s">
        <v>386</v>
      </c>
      <c r="I52" s="12">
        <v>430.4</v>
      </c>
      <c r="K52" s="12" t="s">
        <v>189</v>
      </c>
      <c r="L52" s="14">
        <v>1279105.19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管理透视</vt:lpstr>
      <vt:lpstr>Sheet3</vt:lpstr>
      <vt:lpstr>Sheet4</vt:lpstr>
      <vt:lpstr>管理费用明细</vt:lpstr>
      <vt:lpstr>销售透视</vt:lpstr>
      <vt:lpstr>销售费用明细</vt:lpstr>
      <vt:lpstr>行政增加预算明细</vt:lpstr>
      <vt:lpstr>Sheet1</vt:lpstr>
      <vt:lpstr>总裁部费用明细</vt:lpstr>
      <vt:lpstr>Sheet6</vt:lpstr>
      <vt:lpstr>Sheet5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连无双</dc:creator>
  <cp:lastModifiedBy>Administrator</cp:lastModifiedBy>
  <dcterms:created xsi:type="dcterms:W3CDTF">2016-12-02T08:54:00Z</dcterms:created>
  <dcterms:modified xsi:type="dcterms:W3CDTF">2023-11-07T15:24:27Z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0A1C6FECECE047AF8928B4BCC7076EAA_13</vt:lpwstr>
  </property>
</Properties>
</file>