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<sst xmlns="http://schemas.openxmlformats.org/spreadsheetml/2006/main" count="66" uniqueCount="33">
  <si>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 xml:space="preserve">1.              EMI </t>
  </si>
  <si>
    <t>CALCULATION</t>
  </si>
  <si>
    <t>Amount</t>
  </si>
  <si>
    <t>Interest rate</t>
  </si>
  <si>
    <t>Year</t>
  </si>
  <si>
    <t>Answer</t>
  </si>
  <si>
    <t>2.          FUTURE VALUE</t>
  </si>
  <si>
    <t>Investment</t>
  </si>
  <si>
    <t>Period</t>
  </si>
  <si>
    <t>3.                PV</t>
  </si>
  <si>
    <t>Future value</t>
  </si>
  <si>
    <t>Rate/year</t>
  </si>
  <si>
    <t>4.               NPV</t>
  </si>
  <si>
    <t>Year 1</t>
  </si>
  <si>
    <t>Year 2</t>
  </si>
  <si>
    <t>Year 3</t>
  </si>
  <si>
    <t>Year 4</t>
  </si>
  <si>
    <t>Year 5</t>
  </si>
  <si>
    <t>Discounted annual rate</t>
  </si>
  <si>
    <t>5.                IRR</t>
  </si>
  <si>
    <t>Discount annual rate</t>
  </si>
  <si>
    <t>6.  Total payment required</t>
  </si>
  <si>
    <t>Loan ammount</t>
  </si>
  <si>
    <t>Annual interest rate</t>
  </si>
  <si>
    <t>7.              Annuity FV</t>
  </si>
  <si>
    <t>8.              NIPER</t>
  </si>
  <si>
    <t>FV</t>
  </si>
  <si>
    <t>Invested annually</t>
  </si>
  <si>
    <t>Rate</t>
  </si>
  <si>
    <t>9.              EMI</t>
  </si>
  <si>
    <t>Loan</t>
  </si>
  <si>
    <t>10.            PV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</si>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</sst>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[$₹-4009]\ * #,##0.00_ ;_ [$₹-4009]\ * \-#,##0.00_ ;_ [$₹-4009]\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9" fontId="0" fillId="0" borderId="0" xfId="0" applyNumberFormat="1"/>
    <xf numFmtId="0" fontId="0" fillId="0" borderId="0" xfId="2" applyNumberFormat="1" applyFont="1" applyFill="1" applyBorder="1" applyAlignment="1">
      <alignment horizontal="center" vertical="top"/>
    </xf>
    <xf numFmtId="178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Border="1" applyAlignment="1"/>
    <xf numFmtId="0" fontId="0" fillId="3" borderId="0" xfId="0" applyFill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9" fontId="0" fillId="0" borderId="0" xfId="0" applyNumberFormat="1" applyAlignment="1">
      <alignment horizontal="center"/>
    </xf>
    <xf numFmtId="178" fontId="2" fillId="0" borderId="0" xfId="0" applyNumberFormat="1" applyFont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78" fontId="2" fillId="0" borderId="0" xfId="2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view="pageLayout" zoomScaleNormal="100" workbookViewId="0">
      <selection activeCell="R1" sqref="R$1:R$1048576"/>
    </sheetView>
  </sheetViews>
  <sheetFormatPr defaultColWidth="9" defaultRowHeight="15" outlineLevelCol="3"/>
  <cols>
    <col min="2" max="2" width="17.5714285714286" customWidth="1"/>
    <col min="3" max="3" width="15.8571428571429" customWidth="1"/>
  </cols>
  <sheetData>
    <row r="1" spans="1:4">
      <c r="A1" s="1" t="s">
        <v>0</v>
      </c>
      <c r="B1" s="1"/>
      <c r="C1" s="2" t="s">
        <v>1</v>
      </c>
      <c r="D1" s="2"/>
    </row>
    <row r="2" spans="1:3">
      <c r="A2" s="3" t="s">
        <v>2</v>
      </c>
      <c r="C2">
        <v>200000</v>
      </c>
    </row>
    <row r="3" spans="1:3">
      <c r="A3" t="s">
        <v>3</v>
      </c>
      <c r="C3" s="4">
        <v>0.06</v>
      </c>
    </row>
    <row r="4" spans="1:3">
      <c r="A4" t="s">
        <v>4</v>
      </c>
      <c r="C4">
        <v>5</v>
      </c>
    </row>
    <row r="5" spans="1:4">
      <c r="A5" s="5" t="s">
        <v>5</v>
      </c>
      <c r="B5" s="5"/>
      <c r="C5" s="6">
        <f>-PMT(C3/12,C4*12,C2)</f>
        <v>3866.56030588565</v>
      </c>
      <c r="D5" s="6"/>
    </row>
    <row r="8" spans="1:4">
      <c r="A8" s="1" t="s">
        <v>6</v>
      </c>
      <c r="B8" s="1"/>
      <c r="C8" s="2" t="s">
        <v>1</v>
      </c>
      <c r="D8" s="2"/>
    </row>
    <row r="9" spans="1:3">
      <c r="A9" t="s">
        <v>7</v>
      </c>
      <c r="C9">
        <v>5000</v>
      </c>
    </row>
    <row r="10" spans="1:3">
      <c r="A10" t="s">
        <v>3</v>
      </c>
      <c r="C10" s="4">
        <v>0.08</v>
      </c>
    </row>
    <row r="11" spans="1:3">
      <c r="A11" t="s">
        <v>8</v>
      </c>
      <c r="C11">
        <v>10</v>
      </c>
    </row>
    <row r="12" spans="1:4">
      <c r="A12" s="7" t="s">
        <v>5</v>
      </c>
      <c r="B12" s="7"/>
      <c r="C12" s="6">
        <f>-FV(C10,C11,C9)</f>
        <v>72432.8123295493</v>
      </c>
      <c r="D12" s="6"/>
    </row>
    <row r="14" spans="1:4">
      <c r="A14" s="1" t="s">
        <v>9</v>
      </c>
      <c r="B14" s="1"/>
      <c r="C14" s="2" t="s">
        <v>1</v>
      </c>
      <c r="D14" s="2"/>
    </row>
    <row r="15" spans="1:3">
      <c r="A15" t="s">
        <v>10</v>
      </c>
      <c r="C15">
        <v>50000</v>
      </c>
    </row>
    <row r="16" spans="1:3">
      <c r="A16" t="s">
        <v>8</v>
      </c>
      <c r="C16">
        <v>3</v>
      </c>
    </row>
    <row r="17" spans="1:3">
      <c r="A17" t="s">
        <v>11</v>
      </c>
      <c r="C17" s="4">
        <v>0.05</v>
      </c>
    </row>
    <row r="18" spans="1:4">
      <c r="A18" s="7" t="s">
        <v>5</v>
      </c>
      <c r="B18" s="7"/>
      <c r="C18" s="6">
        <f>-PV(C17,C16,0,C15)</f>
        <v>43191.8799265738</v>
      </c>
      <c r="D18" s="6"/>
    </row>
    <row r="21" spans="1:4">
      <c r="A21" s="8" t="s">
        <v>12</v>
      </c>
      <c r="B21" s="8"/>
      <c r="C21" s="9" t="s">
        <v>1</v>
      </c>
      <c r="D21" s="9"/>
    </row>
    <row r="22" spans="1:4">
      <c r="A22" s="10" t="s">
        <v>13</v>
      </c>
      <c r="B22" s="10"/>
      <c r="C22" s="7">
        <v>-10000</v>
      </c>
      <c r="D22" s="7"/>
    </row>
    <row r="23" spans="1:4">
      <c r="A23" s="10" t="s">
        <v>14</v>
      </c>
      <c r="B23" s="10"/>
      <c r="C23" s="7">
        <v>3000</v>
      </c>
      <c r="D23" s="7"/>
    </row>
    <row r="24" spans="1:4">
      <c r="A24" s="10" t="s">
        <v>15</v>
      </c>
      <c r="B24" s="10"/>
      <c r="C24" s="7">
        <v>6000</v>
      </c>
      <c r="D24" s="7"/>
    </row>
    <row r="25" spans="1:4">
      <c r="A25" s="10" t="s">
        <v>16</v>
      </c>
      <c r="B25" s="10"/>
      <c r="C25" s="7">
        <v>8000</v>
      </c>
      <c r="D25" s="7"/>
    </row>
    <row r="26" spans="1:4">
      <c r="A26" s="10" t="s">
        <v>17</v>
      </c>
      <c r="B26" s="10"/>
      <c r="C26" s="7">
        <v>12000</v>
      </c>
      <c r="D26" s="7"/>
    </row>
    <row r="27" spans="1:4">
      <c r="A27" s="11" t="s">
        <v>18</v>
      </c>
      <c r="B27" s="10"/>
      <c r="C27" s="12">
        <v>0.07</v>
      </c>
      <c r="D27" s="7"/>
    </row>
    <row r="28" spans="1:4">
      <c r="A28" s="7" t="s">
        <v>5</v>
      </c>
      <c r="B28" s="7"/>
      <c r="C28" s="13">
        <f>-NPV(C27,C22,C23,C24,C25,C26)</f>
        <v>-12831.3049038256</v>
      </c>
      <c r="D28" s="13"/>
    </row>
    <row r="31" spans="1:4">
      <c r="A31" s="14" t="s">
        <v>19</v>
      </c>
      <c r="B31" s="14"/>
      <c r="C31" s="9" t="s">
        <v>1</v>
      </c>
      <c r="D31" s="9"/>
    </row>
    <row r="32" spans="1:4">
      <c r="A32" s="7" t="s">
        <v>13</v>
      </c>
      <c r="B32" s="7"/>
      <c r="C32" s="7">
        <v>-10000</v>
      </c>
      <c r="D32" s="7"/>
    </row>
    <row r="33" spans="1:4">
      <c r="A33" s="7" t="s">
        <v>14</v>
      </c>
      <c r="B33" s="7"/>
      <c r="C33" s="7">
        <v>3000</v>
      </c>
      <c r="D33" s="7"/>
    </row>
    <row r="34" spans="1:4">
      <c r="A34" s="7" t="s">
        <v>15</v>
      </c>
      <c r="B34" s="7"/>
      <c r="C34" s="7">
        <v>6000</v>
      </c>
      <c r="D34" s="7"/>
    </row>
    <row r="35" spans="1:4">
      <c r="A35" s="7" t="s">
        <v>16</v>
      </c>
      <c r="B35" s="7"/>
      <c r="C35" s="7">
        <v>8000</v>
      </c>
      <c r="D35" s="7"/>
    </row>
    <row r="36" spans="1:4">
      <c r="A36" s="7" t="s">
        <v>17</v>
      </c>
      <c r="B36" s="7"/>
      <c r="C36" s="7">
        <v>12000</v>
      </c>
      <c r="D36" s="7"/>
    </row>
    <row r="37" spans="1:4">
      <c r="A37" s="15" t="s">
        <v>20</v>
      </c>
      <c r="B37" s="15"/>
      <c r="C37" s="12">
        <v>0.07</v>
      </c>
      <c r="D37" s="7"/>
    </row>
    <row r="38" spans="1:4">
      <c r="A38" s="7" t="s">
        <v>5</v>
      </c>
      <c r="B38" s="7"/>
      <c r="C38" s="16">
        <f>IRR(C32:D37)</f>
        <v>0.464594686321281</v>
      </c>
      <c r="D38" s="16"/>
    </row>
    <row r="41" spans="1:4">
      <c r="A41" s="14" t="s">
        <v>21</v>
      </c>
      <c r="B41" s="17"/>
      <c r="C41" s="9" t="s">
        <v>1</v>
      </c>
      <c r="D41" s="9"/>
    </row>
    <row r="42" spans="1:4">
      <c r="A42" s="18" t="s">
        <v>22</v>
      </c>
      <c r="B42" s="7"/>
      <c r="C42" s="7">
        <v>150000</v>
      </c>
      <c r="D42" s="7"/>
    </row>
    <row r="43" spans="1:4">
      <c r="A43" s="15" t="s">
        <v>23</v>
      </c>
      <c r="B43" s="15"/>
      <c r="C43" s="12">
        <v>0.1</v>
      </c>
      <c r="D43" s="7"/>
    </row>
    <row r="44" spans="1:4">
      <c r="A44" s="18" t="s">
        <v>8</v>
      </c>
      <c r="B44" s="18"/>
      <c r="C44" s="7">
        <v>8</v>
      </c>
      <c r="D44" s="7"/>
    </row>
    <row r="45" spans="1:4">
      <c r="A45" s="7" t="s">
        <v>5</v>
      </c>
      <c r="B45" s="7"/>
      <c r="C45" s="19">
        <f>PMT(10%/12,8*12,-150000*8*12)</f>
        <v>218507.963008383</v>
      </c>
      <c r="D45" s="19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14" t="s">
        <v>24</v>
      </c>
      <c r="B48" s="14"/>
      <c r="C48" s="9" t="s">
        <v>1</v>
      </c>
      <c r="D48" s="9"/>
    </row>
    <row r="49" spans="1:4">
      <c r="A49" s="7" t="s">
        <v>10</v>
      </c>
      <c r="B49" s="7"/>
      <c r="C49" s="7">
        <v>2500</v>
      </c>
      <c r="D49" s="7"/>
    </row>
    <row r="50" spans="1:4">
      <c r="A50" s="18" t="s">
        <v>23</v>
      </c>
      <c r="B50" s="7"/>
      <c r="C50" s="12">
        <v>0.06</v>
      </c>
      <c r="D50" s="7"/>
    </row>
    <row r="51" spans="1:4">
      <c r="A51" s="7" t="s">
        <v>8</v>
      </c>
      <c r="B51" s="7"/>
      <c r="C51" s="7">
        <v>15</v>
      </c>
      <c r="D51" s="7"/>
    </row>
    <row r="52" spans="1:4">
      <c r="A52" s="7" t="s">
        <v>5</v>
      </c>
      <c r="B52" s="7"/>
      <c r="C52" s="19">
        <f>FV(6%/12,15*12,-2500,0)</f>
        <v>727046.781123583</v>
      </c>
      <c r="D52" s="19"/>
    </row>
    <row r="53" spans="1:4">
      <c r="A53" s="7"/>
      <c r="B53" s="7"/>
      <c r="C53" s="7"/>
      <c r="D53" s="7"/>
    </row>
    <row r="55" spans="1:4">
      <c r="A55" s="14" t="s">
        <v>25</v>
      </c>
      <c r="B55" s="14"/>
      <c r="C55" s="9" t="s">
        <v>1</v>
      </c>
      <c r="D55" s="9"/>
    </row>
    <row r="56" spans="1:4">
      <c r="A56" s="7" t="s">
        <v>26</v>
      </c>
      <c r="B56" s="7"/>
      <c r="C56" s="7">
        <v>1000000</v>
      </c>
      <c r="D56" s="7"/>
    </row>
    <row r="57" spans="1:4">
      <c r="A57" s="7" t="s">
        <v>27</v>
      </c>
      <c r="B57" s="7"/>
      <c r="C57" s="7">
        <v>10000</v>
      </c>
      <c r="D57" s="7"/>
    </row>
    <row r="58" spans="1:4">
      <c r="A58" s="7" t="s">
        <v>28</v>
      </c>
      <c r="B58" s="7"/>
      <c r="C58" s="12">
        <v>0.12</v>
      </c>
      <c r="D58" s="7"/>
    </row>
    <row r="59" spans="1:4">
      <c r="A59" s="7" t="s">
        <v>5</v>
      </c>
      <c r="B59" s="7"/>
      <c r="C59" s="13">
        <f>NPER(12%,10000,,-1000000)</f>
        <v>22.6328343129825</v>
      </c>
      <c r="D59" s="13"/>
    </row>
    <row r="62" spans="1:4">
      <c r="A62" s="14" t="s">
        <v>29</v>
      </c>
      <c r="B62" s="14"/>
      <c r="C62" s="9" t="s">
        <v>1</v>
      </c>
      <c r="D62" s="9"/>
    </row>
    <row r="63" spans="1:4">
      <c r="A63" s="7" t="s">
        <v>30</v>
      </c>
      <c r="B63" s="7"/>
      <c r="C63" s="7">
        <v>300000</v>
      </c>
      <c r="D63" s="7"/>
    </row>
    <row r="64" spans="1:4">
      <c r="A64" s="15" t="s">
        <v>23</v>
      </c>
      <c r="B64" s="15"/>
      <c r="C64" s="12">
        <v>0.09</v>
      </c>
      <c r="D64" s="7"/>
    </row>
    <row r="65" spans="1:4">
      <c r="A65" s="7" t="s">
        <v>8</v>
      </c>
      <c r="B65" s="7"/>
      <c r="C65" s="7">
        <v>5</v>
      </c>
      <c r="D65" s="7"/>
    </row>
    <row r="66" spans="1:4">
      <c r="A66" s="7" t="s">
        <v>5</v>
      </c>
      <c r="B66" s="7"/>
      <c r="C66" s="13">
        <f>PMT(9%/12,5*12,-300000,0)</f>
        <v>6227.50656790616</v>
      </c>
      <c r="D66" s="13"/>
    </row>
    <row r="67" spans="1:4">
      <c r="A67" s="7"/>
      <c r="B67" s="7"/>
      <c r="C67" s="7"/>
      <c r="D67" s="7"/>
    </row>
    <row r="69" spans="1:4">
      <c r="A69" s="14" t="s">
        <v>31</v>
      </c>
      <c r="B69" s="14"/>
      <c r="C69" s="9" t="s">
        <v>1</v>
      </c>
      <c r="D69" s="9"/>
    </row>
    <row r="70" spans="1:4">
      <c r="A70" s="7" t="s">
        <v>26</v>
      </c>
      <c r="B70" s="7"/>
      <c r="C70" s="7">
        <v>50000</v>
      </c>
      <c r="D70" s="7"/>
    </row>
    <row r="71" spans="1:4">
      <c r="A71" s="7" t="s">
        <v>32</v>
      </c>
      <c r="B71" s="7"/>
      <c r="C71" s="7">
        <v>10</v>
      </c>
      <c r="D71" s="7"/>
    </row>
    <row r="72" spans="1:4">
      <c r="A72" s="7" t="s">
        <v>3</v>
      </c>
      <c r="B72" s="7"/>
      <c r="C72" s="12">
        <v>0.07</v>
      </c>
      <c r="D72" s="7"/>
    </row>
    <row r="73" spans="1:4">
      <c r="A73" s="7" t="s">
        <v>5</v>
      </c>
      <c r="B73" s="7"/>
      <c r="C73" s="13">
        <f>PV(7%,10,0,-50000)</f>
        <v>25417.4646067359</v>
      </c>
      <c r="D73" s="13"/>
    </row>
    <row r="74" spans="1:4">
      <c r="A74" s="7"/>
      <c r="B74" s="7"/>
      <c r="C74" s="7"/>
      <c r="D74" s="7"/>
    </row>
  </sheetData>
  <mergeCells count="13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</mergeCells>
  <conditionalFormatting sqref="A69:B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666666666666667" top="0.75" bottom="0.75" header="0.3" footer="0.3"/>
  <pageSetup paperSize="1" orientation="portrait"/>
  <headerFooter differentFirst="1">
    <firstHeader>&amp;CASSIGNMENT-1
FINANCIAL ANALYSIS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 Rao Parapati</dc:creator>
  <cp:lastModifiedBy>RAMBABU</cp:lastModifiedBy>
  <dcterms:created xsi:type="dcterms:W3CDTF">2024-03-05T05:20:00Z</dcterms:created>
  <dcterms:modified xsi:type="dcterms:W3CDTF">2024-04-29T15:23:41Z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40572433657B4D7BAC7FA15EF02BFB80_12</vt:lpwstr>
  </property>
  <property fmtid="{D5CDD505-2E9C-101B-9397-08002B2CF9AE}" pid="3" name="KSOProductBuildVer">
    <vt:lpwstr>1033-12.2.0.16909</vt:lpwstr>
  </property>
</Properties>
</file>