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ha\Documents\"/>
    </mc:Choice>
  </mc:AlternateContent>
  <xr:revisionPtr revIDLastSave="0" documentId="13_ncr:1_{17ADE59B-AAD2-46C4-8307-557756EBEA96}" xr6:coauthVersionLast="47" xr6:coauthVersionMax="47" xr10:uidLastSave="{00000000-0000-0000-0000-000000000000}"/>
  <bookViews>
    <workbookView xWindow="-108" yWindow="-108" windowWidth="23256" windowHeight="12456" xr2:uid="{F9E7E30A-27A7-48EF-A0E0-D50A595B6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B74" i="1"/>
  <c r="B73" i="1"/>
  <c r="B65" i="1"/>
  <c r="B64" i="1"/>
  <c r="B62" i="1"/>
  <c r="B54" i="1"/>
  <c r="B47" i="1"/>
  <c r="B41" i="1"/>
  <c r="B35" i="1"/>
  <c r="B28" i="1"/>
  <c r="B21" i="1"/>
  <c r="B13" i="1"/>
  <c r="B5" i="1"/>
</calcChain>
</file>

<file path=xl/sharedStrings.xml><?xml version="1.0" encoding="utf-8"?>
<sst xmlns="http://schemas.openxmlformats.org/spreadsheetml/2006/main" count="69" uniqueCount="41">
  <si>
    <t>1)                                  EMI</t>
  </si>
  <si>
    <t>CALCULATION</t>
  </si>
  <si>
    <t>Amount</t>
  </si>
  <si>
    <t>Interest rate</t>
  </si>
  <si>
    <t>Year</t>
  </si>
  <si>
    <t>Answer</t>
  </si>
  <si>
    <t>2)                  PRINCIPAL PORTION</t>
  </si>
  <si>
    <t>Loan amount</t>
  </si>
  <si>
    <t>Annual interest rate</t>
  </si>
  <si>
    <t>Loan period in months</t>
  </si>
  <si>
    <t>Month</t>
  </si>
  <si>
    <t>3)                    INTEREST PORTION</t>
  </si>
  <si>
    <t>4)                                  EMI</t>
  </si>
  <si>
    <t>5)                                 CAGR</t>
  </si>
  <si>
    <t>Beginning value</t>
  </si>
  <si>
    <t>Ending value</t>
  </si>
  <si>
    <t xml:space="preserve"> </t>
  </si>
  <si>
    <t>6)             EFFECTIVE INTEREST RATE</t>
  </si>
  <si>
    <t>Nominal interest rate</t>
  </si>
  <si>
    <t>Quarterly</t>
  </si>
  <si>
    <t>7)             NOMINAL INTEREST RATE</t>
  </si>
  <si>
    <t>Effective interest rate</t>
  </si>
  <si>
    <t>Monthly</t>
  </si>
  <si>
    <t>8)  STRAIGHT-LINE DEPRECIATION EXPENSE</t>
  </si>
  <si>
    <t>Initial cost</t>
  </si>
  <si>
    <t>Salvage value</t>
  </si>
  <si>
    <t>Useful life</t>
  </si>
  <si>
    <t>9)                               GIVEN</t>
  </si>
  <si>
    <t>Years/period</t>
  </si>
  <si>
    <t>Principal month</t>
  </si>
  <si>
    <t>Interest month</t>
  </si>
  <si>
    <t>Total monthly payment</t>
  </si>
  <si>
    <t>Period in months</t>
  </si>
  <si>
    <t>Principal portion</t>
  </si>
  <si>
    <t>10)                       DETAILS</t>
  </si>
  <si>
    <t>PV</t>
  </si>
  <si>
    <t>Years</t>
  </si>
  <si>
    <t>Period</t>
  </si>
  <si>
    <t>Annual payments</t>
  </si>
  <si>
    <t>Monthly payments</t>
  </si>
  <si>
    <t>Interest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</si>
</sst>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8" fontId="0" fillId="0" borderId="0" xfId="0" applyNumberFormat="1"/>
    <xf numFmtId="6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/>
    </xf>
    <xf numFmtId="9" fontId="0" fillId="0" borderId="0" xfId="0" applyNumberFormat="1" applyFill="1" applyAlignment="1">
      <alignment horizontal="right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2DC5-C7C7-45BD-9D17-E4F008E5BD7E}">
  <dimension ref="A1:B75"/>
  <sheetViews>
    <sheetView tabSelected="1" workbookViewId="0">
      <selection activeCell="B68" sqref="B68"/>
    </sheetView>
  </sheetViews>
  <sheetFormatPr defaultRowHeight="14.4" x14ac:dyDescent="0.3"/>
  <cols>
    <col min="1" max="1" width="40.5546875" customWidth="1"/>
    <col min="2" max="2" width="27" customWidth="1"/>
  </cols>
  <sheetData>
    <row r="1" spans="1:2" x14ac:dyDescent="0.3">
      <c r="A1" s="10" t="s">
        <v>0</v>
      </c>
      <c r="B1" s="12" t="s">
        <v>1</v>
      </c>
    </row>
    <row r="2" spans="1:2" x14ac:dyDescent="0.3">
      <c r="A2" s="1" t="s">
        <v>2</v>
      </c>
      <c r="B2" s="2">
        <v>150000</v>
      </c>
    </row>
    <row r="3" spans="1:2" x14ac:dyDescent="0.3">
      <c r="A3" s="1" t="s">
        <v>3</v>
      </c>
      <c r="B3" s="11">
        <v>0.08</v>
      </c>
    </row>
    <row r="4" spans="1:2" x14ac:dyDescent="0.3">
      <c r="A4" s="1" t="s">
        <v>4</v>
      </c>
      <c r="B4" s="3">
        <v>3</v>
      </c>
    </row>
    <row r="5" spans="1:2" x14ac:dyDescent="0.3">
      <c r="A5" s="1" t="s">
        <v>5</v>
      </c>
      <c r="B5" s="4">
        <f>-PMT(B3/12,B4*12,B2)</f>
        <v>4700.4548192146276</v>
      </c>
    </row>
    <row r="8" spans="1:2" x14ac:dyDescent="0.3">
      <c r="A8" s="10" t="s">
        <v>6</v>
      </c>
      <c r="B8" s="13" t="s">
        <v>1</v>
      </c>
    </row>
    <row r="9" spans="1:2" x14ac:dyDescent="0.3">
      <c r="A9" s="1" t="s">
        <v>7</v>
      </c>
      <c r="B9" s="5">
        <v>150000</v>
      </c>
    </row>
    <row r="10" spans="1:2" x14ac:dyDescent="0.3">
      <c r="A10" s="1" t="s">
        <v>8</v>
      </c>
      <c r="B10" s="6">
        <v>0.08</v>
      </c>
    </row>
    <row r="11" spans="1:2" x14ac:dyDescent="0.3">
      <c r="A11" s="1" t="s">
        <v>9</v>
      </c>
      <c r="B11">
        <v>36</v>
      </c>
    </row>
    <row r="12" spans="1:2" x14ac:dyDescent="0.3">
      <c r="A12" s="1" t="s">
        <v>10</v>
      </c>
      <c r="B12">
        <v>12</v>
      </c>
    </row>
    <row r="13" spans="1:2" x14ac:dyDescent="0.3">
      <c r="A13" s="1" t="s">
        <v>5</v>
      </c>
      <c r="B13" s="4">
        <f>PPMT(B10/12,B12,B11,-B9)</f>
        <v>3981.0504081187928</v>
      </c>
    </row>
    <row r="16" spans="1:2" x14ac:dyDescent="0.3">
      <c r="A16" s="10" t="s">
        <v>11</v>
      </c>
      <c r="B16" s="12" t="s">
        <v>1</v>
      </c>
    </row>
    <row r="17" spans="1:2" x14ac:dyDescent="0.3">
      <c r="A17" s="1" t="s">
        <v>7</v>
      </c>
      <c r="B17" s="5">
        <v>150000</v>
      </c>
    </row>
    <row r="18" spans="1:2" x14ac:dyDescent="0.3">
      <c r="A18" s="1" t="s">
        <v>8</v>
      </c>
      <c r="B18" s="6">
        <v>0.08</v>
      </c>
    </row>
    <row r="19" spans="1:2" x14ac:dyDescent="0.3">
      <c r="A19" s="1" t="s">
        <v>9</v>
      </c>
      <c r="B19">
        <v>36</v>
      </c>
    </row>
    <row r="20" spans="1:2" x14ac:dyDescent="0.3">
      <c r="A20" s="1" t="s">
        <v>10</v>
      </c>
      <c r="B20">
        <v>6</v>
      </c>
    </row>
    <row r="21" spans="1:2" x14ac:dyDescent="0.3">
      <c r="A21" s="1" t="s">
        <v>5</v>
      </c>
      <c r="B21" s="4">
        <f>IPMT(B18/12,B20,B19,-B17)</f>
        <v>874.99585853285396</v>
      </c>
    </row>
    <row r="24" spans="1:2" x14ac:dyDescent="0.3">
      <c r="A24" s="10" t="s">
        <v>12</v>
      </c>
      <c r="B24" s="12" t="s">
        <v>1</v>
      </c>
    </row>
    <row r="25" spans="1:2" x14ac:dyDescent="0.3">
      <c r="A25" s="1" t="s">
        <v>2</v>
      </c>
      <c r="B25" s="5">
        <v>200000</v>
      </c>
    </row>
    <row r="26" spans="1:2" x14ac:dyDescent="0.3">
      <c r="A26" s="1" t="s">
        <v>3</v>
      </c>
      <c r="B26" s="6">
        <v>0.1</v>
      </c>
    </row>
    <row r="27" spans="1:2" x14ac:dyDescent="0.3">
      <c r="A27" s="1" t="s">
        <v>4</v>
      </c>
      <c r="B27">
        <v>5</v>
      </c>
    </row>
    <row r="28" spans="1:2" x14ac:dyDescent="0.3">
      <c r="A28" s="1" t="s">
        <v>5</v>
      </c>
      <c r="B28" s="4">
        <f>-PMT(B26/12,B27*12,B25)</f>
        <v>4249.4089422536554</v>
      </c>
    </row>
    <row r="31" spans="1:2" x14ac:dyDescent="0.3">
      <c r="A31" s="10" t="s">
        <v>13</v>
      </c>
      <c r="B31" s="12" t="s">
        <v>1</v>
      </c>
    </row>
    <row r="32" spans="1:2" x14ac:dyDescent="0.3">
      <c r="A32" s="1" t="s">
        <v>14</v>
      </c>
      <c r="B32" s="5">
        <v>10000</v>
      </c>
    </row>
    <row r="33" spans="1:2" x14ac:dyDescent="0.3">
      <c r="A33" s="1" t="s">
        <v>15</v>
      </c>
      <c r="B33" s="5">
        <v>15000</v>
      </c>
    </row>
    <row r="34" spans="1:2" x14ac:dyDescent="0.3">
      <c r="A34" s="1" t="s">
        <v>4</v>
      </c>
      <c r="B34">
        <v>4</v>
      </c>
    </row>
    <row r="35" spans="1:2" x14ac:dyDescent="0.3">
      <c r="A35" s="1" t="s">
        <v>5</v>
      </c>
      <c r="B35" s="7">
        <f>((B33/B32)^(1/B34)-1)</f>
        <v>0.1066819197003217</v>
      </c>
    </row>
    <row r="37" spans="1:2" x14ac:dyDescent="0.3">
      <c r="B37" t="s">
        <v>16</v>
      </c>
    </row>
    <row r="38" spans="1:2" x14ac:dyDescent="0.3">
      <c r="A38" s="10" t="s">
        <v>17</v>
      </c>
      <c r="B38" s="12" t="s">
        <v>1</v>
      </c>
    </row>
    <row r="39" spans="1:2" x14ac:dyDescent="0.3">
      <c r="A39" s="1" t="s">
        <v>18</v>
      </c>
      <c r="B39" s="6">
        <v>0.06</v>
      </c>
    </row>
    <row r="40" spans="1:2" x14ac:dyDescent="0.3">
      <c r="A40" s="1" t="s">
        <v>19</v>
      </c>
      <c r="B40">
        <v>4</v>
      </c>
    </row>
    <row r="41" spans="1:2" x14ac:dyDescent="0.3">
      <c r="A41" s="1" t="s">
        <v>5</v>
      </c>
      <c r="B41">
        <f>EFFECT(B39,B40)</f>
        <v>6.136355062499943E-2</v>
      </c>
    </row>
    <row r="44" spans="1:2" x14ac:dyDescent="0.3">
      <c r="A44" s="10" t="s">
        <v>20</v>
      </c>
      <c r="B44" s="13" t="s">
        <v>1</v>
      </c>
    </row>
    <row r="45" spans="1:2" x14ac:dyDescent="0.3">
      <c r="A45" s="1" t="s">
        <v>21</v>
      </c>
      <c r="B45" s="8">
        <v>9.5000000000000001E-2</v>
      </c>
    </row>
    <row r="46" spans="1:2" x14ac:dyDescent="0.3">
      <c r="A46" s="1" t="s">
        <v>22</v>
      </c>
      <c r="B46">
        <v>12</v>
      </c>
    </row>
    <row r="47" spans="1:2" x14ac:dyDescent="0.3">
      <c r="A47" s="1" t="s">
        <v>5</v>
      </c>
      <c r="B47">
        <f>NOMINAL(B45,B46)</f>
        <v>9.1098411486990827E-2</v>
      </c>
    </row>
    <row r="50" spans="1:2" x14ac:dyDescent="0.3">
      <c r="A50" s="10" t="s">
        <v>23</v>
      </c>
      <c r="B50" s="12" t="s">
        <v>1</v>
      </c>
    </row>
    <row r="51" spans="1:2" x14ac:dyDescent="0.3">
      <c r="A51" s="1" t="s">
        <v>24</v>
      </c>
      <c r="B51">
        <v>50000</v>
      </c>
    </row>
    <row r="52" spans="1:2" x14ac:dyDescent="0.3">
      <c r="A52" s="1" t="s">
        <v>25</v>
      </c>
      <c r="B52">
        <v>10000</v>
      </c>
    </row>
    <row r="53" spans="1:2" x14ac:dyDescent="0.3">
      <c r="A53" s="1" t="s">
        <v>26</v>
      </c>
      <c r="B53">
        <v>5</v>
      </c>
    </row>
    <row r="54" spans="1:2" x14ac:dyDescent="0.3">
      <c r="A54" s="1" t="s">
        <v>5</v>
      </c>
      <c r="B54">
        <f>(B51-B52)/B53</f>
        <v>8000</v>
      </c>
    </row>
    <row r="56" spans="1:2" x14ac:dyDescent="0.3">
      <c r="A56" s="10" t="s">
        <v>27</v>
      </c>
      <c r="B56" s="13" t="s">
        <v>1</v>
      </c>
    </row>
    <row r="57" spans="1:2" x14ac:dyDescent="0.3">
      <c r="A57" s="1" t="s">
        <v>7</v>
      </c>
      <c r="B57">
        <v>300000</v>
      </c>
    </row>
    <row r="58" spans="1:2" x14ac:dyDescent="0.3">
      <c r="A58" s="1" t="s">
        <v>8</v>
      </c>
      <c r="B58" s="6">
        <v>7.0000000000000007E-2</v>
      </c>
    </row>
    <row r="59" spans="1:2" x14ac:dyDescent="0.3">
      <c r="A59" s="1" t="s">
        <v>28</v>
      </c>
      <c r="B59">
        <v>10</v>
      </c>
    </row>
    <row r="60" spans="1:2" x14ac:dyDescent="0.3">
      <c r="A60" s="1" t="s">
        <v>29</v>
      </c>
      <c r="B60">
        <v>36</v>
      </c>
    </row>
    <row r="61" spans="1:2" x14ac:dyDescent="0.3">
      <c r="A61" s="1" t="s">
        <v>30</v>
      </c>
      <c r="B61">
        <v>60</v>
      </c>
    </row>
    <row r="62" spans="1:2" x14ac:dyDescent="0.3">
      <c r="A62" s="1" t="s">
        <v>31</v>
      </c>
      <c r="B62" s="4">
        <f>-PMT(B58/12,B59*12,B57)</f>
        <v>3483.2543765587216</v>
      </c>
    </row>
    <row r="63" spans="1:2" x14ac:dyDescent="0.3">
      <c r="A63" s="1" t="s">
        <v>32</v>
      </c>
      <c r="B63">
        <v>120</v>
      </c>
    </row>
    <row r="64" spans="1:2" x14ac:dyDescent="0.3">
      <c r="A64" s="1" t="s">
        <v>33</v>
      </c>
      <c r="B64" s="4">
        <f>PPMT(B58/12,B60,B63,-B57)</f>
        <v>2124.5802854670587</v>
      </c>
    </row>
    <row r="65" spans="1:2" x14ac:dyDescent="0.3">
      <c r="A65" s="1" t="s">
        <v>30</v>
      </c>
      <c r="B65" s="4">
        <f>IPMT(B58/12,B61,B63,-B57)</f>
        <v>1040.3991796611519</v>
      </c>
    </row>
    <row r="68" spans="1:2" x14ac:dyDescent="0.3">
      <c r="A68" s="10" t="s">
        <v>34</v>
      </c>
      <c r="B68" s="12" t="s">
        <v>1</v>
      </c>
    </row>
    <row r="69" spans="1:2" x14ac:dyDescent="0.3">
      <c r="A69" s="9" t="s">
        <v>35</v>
      </c>
      <c r="B69">
        <v>200000</v>
      </c>
    </row>
    <row r="70" spans="1:2" x14ac:dyDescent="0.3">
      <c r="A70" s="9" t="s">
        <v>8</v>
      </c>
      <c r="B70" s="6">
        <v>0.05</v>
      </c>
    </row>
    <row r="71" spans="1:2" x14ac:dyDescent="0.3">
      <c r="A71" s="9" t="s">
        <v>36</v>
      </c>
      <c r="B71">
        <v>4</v>
      </c>
    </row>
    <row r="72" spans="1:2" x14ac:dyDescent="0.3">
      <c r="A72" s="9" t="s">
        <v>37</v>
      </c>
      <c r="B72">
        <v>1</v>
      </c>
    </row>
    <row r="73" spans="1:2" x14ac:dyDescent="0.3">
      <c r="A73" s="9" t="s">
        <v>38</v>
      </c>
      <c r="B73" s="4">
        <f>-PPMT(B70,B72,B71,B69)</f>
        <v>46402.366520692551</v>
      </c>
    </row>
    <row r="74" spans="1:2" x14ac:dyDescent="0.3">
      <c r="A74" s="9" t="s">
        <v>39</v>
      </c>
      <c r="B74" s="4">
        <f>-PPMT(B70/12,B72,B71*12,B69)</f>
        <v>3772.5253807959707</v>
      </c>
    </row>
    <row r="75" spans="1:2" x14ac:dyDescent="0.3">
      <c r="A75" s="9" t="s">
        <v>40</v>
      </c>
      <c r="B75" s="4">
        <f>-IPMT(B70/12,B72,B71*12,B69)</f>
        <v>833.33333333333348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Sirisha S</dc:creator>
  <cp:lastModifiedBy>Sirisha S</cp:lastModifiedBy>
  <dcterms:created xsi:type="dcterms:W3CDTF">2024-03-10T08:46:05Z</dcterms:created>
  <dcterms:modified xsi:type="dcterms:W3CDTF">2024-03-10T08:59:42Z</dcterms:modified>
</cp:coreProperties>
</file>