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Docs\Meus_Documentos\"/>
    </mc:Choice>
  </mc:AlternateContent>
  <bookViews>
    <workbookView xWindow="0" yWindow="0" windowWidth="16200" windowHeight="11835"/>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1" l="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C1" i="3" l="1"/>
  <c r="B1" i="3"/>
  <c r="D1" i="3"/>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47"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K47" i="2"/>
  <c r="K46" i="2"/>
  <c r="K45" i="2"/>
  <c r="K44" i="2"/>
  <c r="K43" i="2"/>
  <c r="K42" i="2"/>
  <c r="K41" i="2"/>
  <c r="K40"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I47" i="2"/>
  <c r="I46" i="2"/>
  <c r="I45" i="2"/>
  <c r="I44" i="2"/>
  <c r="I43" i="2"/>
  <c r="I42" i="2"/>
  <c r="I41" i="2"/>
  <c r="I40" i="2"/>
  <c r="I39" i="2"/>
  <c r="K39" i="2" s="1"/>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K3" i="2"/>
  <c r="I3"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E48" i="1" l="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<sst xmlns="http://schemas.openxmlformats.org/spreadsheetml/2006/main" count="335" uniqueCount="93">
  <si>
    <t>Ini</t>
  </si>
  <si>
    <t>Fin</t>
  </si>
  <si>
    <t>Desc</t>
  </si>
  <si>
    <t>Tam</t>
  </si>
  <si>
    <t>Tipo</t>
  </si>
  <si>
    <t>IdRegistro</t>
  </si>
  <si>
    <t>N</t>
  </si>
  <si>
    <t>Null</t>
  </si>
  <si>
    <t>X</t>
  </si>
  <si>
    <t>DebitoAgencia</t>
  </si>
  <si>
    <t>DebitoDigitoAgencia</t>
  </si>
  <si>
    <t>V</t>
  </si>
  <si>
    <t>ContaCorrente</t>
  </si>
  <si>
    <t>ContaCorrenteDigito</t>
  </si>
  <si>
    <t>ContaCorrenteRazao</t>
  </si>
  <si>
    <t>IdEmpresaCedenteBanco</t>
  </si>
  <si>
    <t>NControleParticipante</t>
  </si>
  <si>
    <t>CodigoBancoCompencacao</t>
  </si>
  <si>
    <t>ConsiderarMulta</t>
  </si>
  <si>
    <t>EX</t>
  </si>
  <si>
    <t>2 ou 0</t>
  </si>
  <si>
    <t>PercentualMulta</t>
  </si>
  <si>
    <t>IdTituloBanco</t>
  </si>
  <si>
    <t>DigitoAutoConferenciaNumeroBancario</t>
  </si>
  <si>
    <t>DescontoBonifDia</t>
  </si>
  <si>
    <t>CondicaoEmissaoPapeletaCobranca</t>
  </si>
  <si>
    <t>1 ou 2</t>
  </si>
  <si>
    <t>IdentEmitDebitoAutomatico</t>
  </si>
  <si>
    <t>IdentificacaoOperacaoBanco</t>
  </si>
  <si>
    <t>IndicadorRateioCredito</t>
  </si>
  <si>
    <t>EnderecamentoAvisoDebitoAutomaticoContaCorrente</t>
  </si>
  <si>
    <t>Branco</t>
  </si>
  <si>
    <t>IdentificacaoOcorrencia</t>
  </si>
  <si>
    <t>NumDocumento</t>
  </si>
  <si>
    <t>DataVencimentoTitulo</t>
  </si>
  <si>
    <t>ValorTitulo</t>
  </si>
  <si>
    <t>BancoCobranca</t>
  </si>
  <si>
    <t>AgenciaDepositaria</t>
  </si>
  <si>
    <t>EspecieTitulo</t>
  </si>
  <si>
    <t>Vários</t>
  </si>
  <si>
    <t>Identificacao</t>
  </si>
  <si>
    <t>DataEmissaoTitulo</t>
  </si>
  <si>
    <t>Instrucao1</t>
  </si>
  <si>
    <t>Instrucao2</t>
  </si>
  <si>
    <t>ValorCobradoPorDiaAtrazo</t>
  </si>
  <si>
    <t>DataLimiteConcessaoDesconto</t>
  </si>
  <si>
    <t>ValorDesconto</t>
  </si>
  <si>
    <t>ValorIOF</t>
  </si>
  <si>
    <t>ValorAbatimentoASerConcedidoCancelado</t>
  </si>
  <si>
    <t>IdentificacaoTipoInscricaoSavado</t>
  </si>
  <si>
    <t>NumInscricaoSacado</t>
  </si>
  <si>
    <t>CNPJ/CPF</t>
  </si>
  <si>
    <t>NomeSacado</t>
  </si>
  <si>
    <t>EnderecoCompletoSacado</t>
  </si>
  <si>
    <t>Mensagem1</t>
  </si>
  <si>
    <t>CEP</t>
  </si>
  <si>
    <t>SufixoCep</t>
  </si>
  <si>
    <t>SacadorAvalista_Mensagem2</t>
  </si>
  <si>
    <t>NumSequencialRegistro</t>
  </si>
  <si>
    <t>Tipo 1: Layout para cobrança</t>
  </si>
  <si>
    <t xml:space="preserve">Somente  deverão  ser  preenchidos,  caso  o  cliente  Beneficiário  esteja previamente  cadastrado  para  operar  com  a  modalidade  de  cobrança  com débito automático, cujos campos correspondentes a essas posições são:
   - posição 002 a 006 = nº da Agência do pagador a ser debitada
   - posição 007 a 007 = dígito da Agência 
   - posição 008 a 012 = razão da Conta - Ex. 07050
   - posição 013 a 019 = nº da Conta Corrente do Pagador 
   - posição 020 a 020 = dígito da Conta Corrente  </t>
  </si>
  <si>
    <t>021 a 037 - Identificações da Empresa Beneficiária no Banco / Deverá ser preenchido (esquerda para direita), da seguinte maneira:
    - 21 a 21 - Zero (0)
    - 22 a 24 - códigos da carteira (009)
    - 25 a 29 - códigos da Agência Beneficiários, sem o dígito. (03238)
    - 30 a 36 - Contas Corrente (0143437)
    - 37 a 37 - dígitos da Conta (3)</t>
  </si>
  <si>
    <t>Campo destinado para uso da Empresa, A informação que constar do Arquivo Remessa  será  confirmada  no  Arquivo  Retorno,  Não  será  impresso  nos boletos de cobrança.</t>
  </si>
  <si>
    <t>066 a 066 – Identificativos de Multa
Se = 0 (sem multa)
Se = 2 (tem multa)</t>
  </si>
  <si>
    <t>067 a 070 – Percentual de1 Multa por Atraso
Se campo 66 a 66 = 0, preencher com zeros.
Se campo 66 a 66 = 2, preencher com percentual da multa com 2 decimais.</t>
  </si>
  <si>
    <t>Nosso Número</t>
  </si>
  <si>
    <t>093 a 093 - Condições para Emissão do Boleto de Cobrança
    -  Se for igual a 1 = o Banco emite o Boleto e processa o registro
    - Se o Nosso Número for informado na posição 71 a 82 do registro de transação, o Banco assume.
    - Se  o  Nosso  Número  não  for  informado,  o  Banco  criará automaticamente.
    - Se for igual a 2 = o Cliente emite o Boleto e o Banco somente processa o registro
    - Neste caso, será obrigatório informar o Nosso Número formatado na posição 71 a 82 do registro de transação tipo 1.</t>
  </si>
  <si>
    <t>094 a 094 – Condições de Registro para Débito Automático
    -  Quando  igual a “N”  e os dados do débito estiverem incorretos, rejeita o registro na cobrança e não emite Boleto de cobrança; 23/68
    -  Quando  diferente  de  “N”  e  os  dados  do  débito  estiverem  incorretos, registra  na  cobrança  e  emite  Boleto  de  cobrança.  Nesta  condição,  não ocorrerá o agendamento do debito.</t>
  </si>
  <si>
    <t>105 a 105 - Indicadores de Rateio de Crédito
Somente deverá ser preenchido com a Letra “R”, se a Empresa contratou o serviço de rateio de crédito, caso não, informar Branco.</t>
  </si>
  <si>
    <t>106  a  106  -  Endereçamentos  do  Aviso  de  Débito  Automático  em  Conta Corrente
1  =  emite  aviso,  e  assume  o  endereço  do  Pagador  constante  do  ArquivoRemessa;
2 = não emite aviso;
Diferente  de  1  ou  2  =  emite  e  assume  o  endereço  do  cliente  debitado, 
constante do cadastro do Banco.</t>
  </si>
  <si>
    <t>109 a 110 - Identificações de Ocorrência
01..Remessa
02..Pedido de baixa
03..Pedido de Protesto Falimentar
04..Concessão de abatimento
05..Cancelamento de abatimento concedido
06..Alteração de vencimento
07..Alteração do controle do participante
08..Alteração de seu número
09..Pedido de protesto
18..Sustar protesto e baixar Título
19..Sustar protesto e manter em carteira
22..Transferência Cessão crédito ID. Prod.10 
23..Transferência entre Carteiras
24..Dev. Transferência entre Carteiras
31..Alteração de outros dados
68..Acerto nos dados do rateio de Crédito
69..Cancelamento do rateio de crédito.</t>
  </si>
  <si>
    <t>121 a 126 - Datas do Vencimento do Título
    - Preencher com a data de vencimento do título no formato (DDMMAA).
    - Para Vencimento contra presentação, preencher o campo com (999999)
    - PARA ALTERAR UM TITULO REGISTRADO, CUJO VENCIMENTO SEJA (DDMMAA), PARA 'A VISTA', PREENCHER ESSE CAMPO COM (888888)</t>
  </si>
  <si>
    <t>157 a 160 - 1ª / 2ª Instrução 
Campo destinado para pré-determinar o protesto do Título ou a baixa por 
decurso de prazo, quando do registro.
Não havendo interesse, preencher com Zeros.
Porém,  caso  a  Empresa  deseje  se  utilizar  da  instrução  automática  de 
protesto ou da baixa por decurso de prazo, abaixo os procedimentos: 
24/68
Protesto:
- posição 157 a 158 = Indicar o código “06” - (Protestar).
-  posição  159  a  160  =  Indicar  o  número  de  dias  a  protestar  (mínimo  5 
dias).
Protesto Falimentar:
- posição 157 a 158 = Indicar o código “05” – (Protesto Falimentar)
-  posição  159  a  160  =  Indicar  o  número  de  dias  a  protestar  (mínimo  5 
dias).
Decurso de Prazo:
- posição 157 a 158 = Indicar o código “18” – (Decurso de prazo).
- posição 159 a 160 = Indicar o número de dias para baixa por decurso de 
prazo.
Nota:  A  posição  157  a  158,  também  poderá  ser  utilizada  para  definir  as 
seguintes mensagens, a serem impressas nos Boletos de cobrança, emitidas 
pelo Banco:
08 Não cobrar juros de mora
09 Não receber após o vencimento
10 Multas de 10% após o 4º dia do Vencimento.
11 Não receber após o 8º dia do vencimento.
12 Cobrar encargos após o 5º dia do vencimento.
13 Cobrar encargos após o 10º dia do vencimento.
14 Cobrar encargos após o 15º dia do vencimento
15 Conceder desconto mesmo se pago após o vencimento.
Atenção: Essas instruções deverão ser enviadas no Arquivo-Remessa, 
quando da entrada, desde que o código de ocorrência na posição 109
a 110 do
registro de transação, seja “01”, para as instruções de protesto, 
o 
CNPJ / CPF e o endereço do Pagador deverão ser informados 
corretamente.
Cancelamento da Instrução Automática de Protesto
Para  cancelar  a  instrução  automática  de  protesto,  basta  enviar  um 
Arquivo Remessa com as seguintes características:
Posição  109  a  110  do  registro  de  transação  =  31  -  Alteração  de  Outros 
Dados
Posição 157 a 160 do registro de transação = 9999</t>
  </si>
  <si>
    <t>Nome C#</t>
  </si>
  <si>
    <t>Banco</t>
  </si>
  <si>
    <t>StrLen</t>
  </si>
  <si>
    <t>C#</t>
  </si>
  <si>
    <t>Column</t>
  </si>
  <si>
    <t>RBL_</t>
  </si>
  <si>
    <t>String</t>
  </si>
  <si>
    <t>bool</t>
  </si>
  <si>
    <t>decimal</t>
  </si>
  <si>
    <t>TipoRegistro</t>
  </si>
  <si>
    <t>DateTime</t>
  </si>
  <si>
    <t>IdentificacaoTipoInscricaoSacado</t>
  </si>
  <si>
    <t>IdentificacaoTipoSacado</t>
  </si>
  <si>
    <t>long</t>
  </si>
  <si>
    <t>CedenteId</t>
  </si>
  <si>
    <t>Id</t>
  </si>
  <si>
    <t>RegistroPaiId</t>
  </si>
  <si>
    <t>SacadoId</t>
  </si>
  <si>
    <t xml:space="preserve"> </t>
  </si>
  <si>
    <t>RAQ</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</si>
</sst>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NumberFormat="1" applyFont="1" applyFill="1" applyAlignment="1">
      <alignment vertical="center" wrapText="1"/>
    </xf>
    <xf numFmtId="0" fontId="1" fillId="3" borderId="1" xfId="0" applyNumberFormat="1" applyFont="1" applyFill="1" applyBorder="1" applyAlignment="1">
      <alignment vertical="center" wrapText="1"/>
    </xf>
    <xf numFmtId="0" fontId="1" fillId="0" borderId="0" xfId="0" applyNumberFormat="1" applyFont="1" applyFill="1" applyAlignment="1">
      <alignment horizontal="left" vertical="center" wrapText="1"/>
    </xf>
    <xf numFmtId="0" fontId="1" fillId="0" borderId="1" xfId="0" applyNumberFormat="1" applyFont="1" applyFill="1" applyBorder="1" applyAlignment="1">
      <alignment vertical="center" wrapText="1"/>
    </xf>
    <xf numFmtId="0" fontId="1" fillId="0" borderId="1" xfId="0" applyNumberFormat="1" applyFont="1" applyFill="1" applyBorder="1" applyAlignment="1">
      <alignment horizontal="left" vertical="center" wrapText="1"/>
    </xf>
    <xf numFmtId="0" fontId="1" fillId="2" borderId="0" xfId="0" applyNumberFormat="1" applyFont="1" applyFill="1" applyAlignment="1">
      <alignment vertical="center" wrapText="1"/>
    </xf>
    <xf numFmtId="0" fontId="1" fillId="2" borderId="0" xfId="0" applyNumberFormat="1" applyFont="1" applyFill="1" applyAlignment="1">
      <alignment horizontal="left" vertical="center" wrapText="1"/>
    </xf>
    <xf numFmtId="0" fontId="1" fillId="4" borderId="0" xfId="0" applyNumberFormat="1" applyFont="1" applyFill="1" applyAlignment="1">
      <alignment vertical="center" wrapText="1"/>
    </xf>
    <xf numFmtId="0" fontId="1" fillId="4" borderId="1" xfId="0" applyNumberFormat="1" applyFont="1" applyFill="1" applyBorder="1" applyAlignment="1">
      <alignment vertical="center" wrapText="1"/>
    </xf>
    <xf numFmtId="0" fontId="1" fillId="4" borderId="1" xfId="0" applyNumberFormat="1" applyFont="1" applyFill="1" applyBorder="1" applyAlignment="1">
      <alignment horizontal="left" vertical="center" wrapText="1"/>
    </xf>
    <xf numFmtId="0" fontId="1" fillId="0" borderId="0" xfId="0" applyNumberFormat="1" applyFont="1" applyFill="1" applyBorder="1" applyAlignment="1">
      <alignment vertical="center" wrapText="1"/>
    </xf>
    <xf numFmtId="0" fontId="1" fillId="0" borderId="0" xfId="0" applyNumberFormat="1" applyFont="1" applyFill="1" applyBorder="1" applyAlignment="1">
      <alignment horizontal="left" vertical="center" wrapText="1"/>
    </xf>
    <xf numFmtId="0" fontId="0" fillId="5" borderId="2" xfId="0" applyFill="1" applyBorder="1"/>
    <xf numFmtId="0" fontId="1" fillId="5" borderId="2" xfId="0" applyNumberFormat="1" applyFont="1" applyFill="1" applyBorder="1" applyAlignment="1">
      <alignment vertical="center" wrapText="1"/>
    </xf>
    <xf numFmtId="0" fontId="1" fillId="3" borderId="1"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I1" workbookViewId="0">
      <selection activeCell="K4" sqref="K4:K48"/>
    </sheetView>
  </sheetViews>
  <sheetFormatPr defaultRowHeight="15" x14ac:dyDescent="0.25"/>
  <cols>
    <col min="1" max="1" width="9.140625" style="6"/>
    <col min="2" max="3" width="4" style="1" bestFit="1" customWidth="1"/>
    <col min="4" max="4" width="86.28515625" style="1" customWidth="1"/>
    <col min="5" max="5" width="4.7109375" style="1" bestFit="1" customWidth="1"/>
    <col min="6" max="6" width="4.85546875" style="1" bestFit="1" customWidth="1"/>
    <col min="7" max="7" width="10.28515625" style="1" bestFit="1" customWidth="1"/>
    <col min="8" max="8" width="7" style="1" bestFit="1" customWidth="1"/>
    <col min="9" max="9" width="123.7109375" style="3" customWidth="1"/>
    <col min="10" max="10" width="40.7109375" style="1" customWidth="1"/>
    <col min="11" max="11" width="87.42578125" style="1" customWidth="1"/>
    <col min="12" max="12" width="17.5703125" style="1" bestFit="1" customWidth="1"/>
    <col min="13" max="13" width="20.7109375" style="1" bestFit="1" customWidth="1"/>
    <col min="14" max="14" width="20.5703125" style="1" bestFit="1" customWidth="1"/>
    <col min="15" max="16384" width="9.140625" style="1"/>
  </cols>
  <sheetData>
    <row r="1" spans="2:11" s="6" customFormat="1" x14ac:dyDescent="0.25">
      <c r="I1" s="7"/>
    </row>
    <row r="2" spans="2:11" ht="30" customHeight="1" x14ac:dyDescent="0.25">
      <c r="B2" s="17" t="s">
        <v>59</v>
      </c>
      <c r="C2" s="17"/>
      <c r="D2" s="17"/>
      <c r="E2" s="17"/>
      <c r="F2" s="17"/>
      <c r="G2" s="17"/>
      <c r="H2" s="17"/>
      <c r="I2" s="17"/>
      <c r="J2" s="1" t="s">
        <v>92</v>
      </c>
    </row>
    <row r="3" spans="2:11" x14ac:dyDescent="0.25">
      <c r="B3" s="4" t="s">
        <v>0</v>
      </c>
      <c r="C3" s="4" t="s">
        <v>1</v>
      </c>
      <c r="D3" s="4" t="s">
        <v>2</v>
      </c>
      <c r="E3" s="4" t="s">
        <v>3</v>
      </c>
      <c r="F3" s="4" t="s">
        <v>4</v>
      </c>
      <c r="G3" s="4" t="s">
        <v>7</v>
      </c>
      <c r="H3" s="4" t="s">
        <v>19</v>
      </c>
      <c r="I3" s="5"/>
    </row>
    <row r="4" spans="2:11" ht="30" x14ac:dyDescent="0.25">
      <c r="B4" s="4">
        <v>1</v>
      </c>
      <c r="C4" s="4">
        <v>1</v>
      </c>
      <c r="D4" s="4" t="s">
        <v>5</v>
      </c>
      <c r="E4" s="4">
        <f>IF(B4="","",C4-(B4-1))</f>
        <v>1</v>
      </c>
      <c r="F4" s="4" t="s">
        <v>6</v>
      </c>
      <c r="G4" s="4"/>
      <c r="H4" s="4"/>
      <c r="I4" s="5"/>
      <c r="J4" s="1" t="str">
        <f>UPPER(D4&amp;" Varchar("&amp;E4&amp;"),")</f>
        <v>IDREGISTRO VARCHAR(1),</v>
      </c>
      <c r="K4" s="1" t="str">
        <f>IF(J4="","",$J$2&amp;"_"&amp;UPPER(J4) &amp; IF(I4= "","","/*"&amp;I4&amp;"*/"))</f>
        <v>RAQ_IDREGISTRO VARCHAR(1),</v>
      </c>
    </row>
    <row r="5" spans="2:11" x14ac:dyDescent="0.25">
      <c r="B5" s="2">
        <v>2</v>
      </c>
      <c r="C5" s="2">
        <v>6</v>
      </c>
      <c r="D5" s="2" t="s">
        <v>9</v>
      </c>
      <c r="E5" s="2">
        <f t="shared" ref="E5:E48" si="0">IF(B5="","",C5-(B5-1))</f>
        <v>5</v>
      </c>
      <c r="F5" s="2" t="s">
        <v>6</v>
      </c>
      <c r="G5" s="2" t="s">
        <v>8</v>
      </c>
      <c r="H5" s="2"/>
      <c r="I5" s="15" t="s">
        <v>60</v>
      </c>
      <c r="J5" s="1" t="str">
        <f t="shared" ref="J5:J48" si="1">D5 &amp; " Varchar("&amp;E5&amp;"),"</f>
        <v>DebitoAgencia Varchar(5),</v>
      </c>
      <c r="K5" s="1" t="str">
        <f t="shared" ref="K5:K48" si="2">IF(J5="","",$J$2&amp;"_"&amp;UPPER(J5) &amp; IF(I5= "","","/*"&amp;I5&amp;"*/"))</f>
        <v>RAQ_DEBITOAGENCIA VARCHAR(5),/*Somente  deverão  ser  preenchidos,  caso  o  cliente  Beneficiário  esteja previamente  cadastrado  para  operar  com  a  modalidade  de  cobrança  com débito automático, cujos campos correspondentes a essas posições são:
   - posição 002 a 006 = nº da Agência do pagador a ser debitada
   - posição 007 a 007 = dígito da Agência 
   - posição 008 a 012 = razão da Conta - Ex. 07050
   - posição 013 a 019 = nº da Conta Corrente do Pagador 
   - posição 020 a 020 = dígito da Conta Corrente  */</v>
      </c>
    </row>
    <row r="6" spans="2:11" x14ac:dyDescent="0.25">
      <c r="B6" s="2">
        <v>7</v>
      </c>
      <c r="C6" s="2">
        <v>7</v>
      </c>
      <c r="D6" s="2" t="s">
        <v>10</v>
      </c>
      <c r="E6" s="2">
        <f t="shared" si="0"/>
        <v>1</v>
      </c>
      <c r="F6" s="2" t="s">
        <v>11</v>
      </c>
      <c r="G6" s="2" t="s">
        <v>8</v>
      </c>
      <c r="H6" s="2"/>
      <c r="I6" s="15"/>
      <c r="J6" s="1" t="str">
        <f t="shared" si="1"/>
        <v>DebitoDigitoAgencia Varchar(1),</v>
      </c>
      <c r="K6" s="1" t="str">
        <f t="shared" si="2"/>
        <v>RAQ_DEBITODIGITOAGENCIA VARCHAR(1),</v>
      </c>
    </row>
    <row r="7" spans="2:11" x14ac:dyDescent="0.25">
      <c r="B7" s="2">
        <v>8</v>
      </c>
      <c r="C7" s="2">
        <v>12</v>
      </c>
      <c r="D7" s="2" t="s">
        <v>14</v>
      </c>
      <c r="E7" s="2">
        <f t="shared" si="0"/>
        <v>5</v>
      </c>
      <c r="F7" s="2" t="s">
        <v>6</v>
      </c>
      <c r="G7" s="2" t="s">
        <v>8</v>
      </c>
      <c r="H7" s="2"/>
      <c r="I7" s="15"/>
      <c r="J7" s="1" t="str">
        <f t="shared" si="1"/>
        <v>ContaCorrenteRazao Varchar(5),</v>
      </c>
      <c r="K7" s="1" t="str">
        <f t="shared" si="2"/>
        <v>RAQ_CONTACORRENTERAZAO VARCHAR(5),</v>
      </c>
    </row>
    <row r="8" spans="2:11" x14ac:dyDescent="0.25">
      <c r="B8" s="2">
        <v>13</v>
      </c>
      <c r="C8" s="2">
        <v>19</v>
      </c>
      <c r="D8" s="2" t="s">
        <v>12</v>
      </c>
      <c r="E8" s="2">
        <f t="shared" si="0"/>
        <v>7</v>
      </c>
      <c r="F8" s="2" t="s">
        <v>6</v>
      </c>
      <c r="G8" s="2" t="s">
        <v>8</v>
      </c>
      <c r="H8" s="2"/>
      <c r="I8" s="15"/>
      <c r="J8" s="1" t="str">
        <f t="shared" si="1"/>
        <v>ContaCorrente Varchar(7),</v>
      </c>
      <c r="K8" s="1" t="str">
        <f t="shared" si="2"/>
        <v>RAQ_CONTACORRENTE VARCHAR(7),</v>
      </c>
    </row>
    <row r="9" spans="2:11" x14ac:dyDescent="0.25">
      <c r="B9" s="2">
        <v>20</v>
      </c>
      <c r="C9" s="2">
        <v>20</v>
      </c>
      <c r="D9" s="2" t="s">
        <v>13</v>
      </c>
      <c r="E9" s="2">
        <f t="shared" si="0"/>
        <v>1</v>
      </c>
      <c r="F9" s="2" t="s">
        <v>11</v>
      </c>
      <c r="G9" s="2" t="s">
        <v>8</v>
      </c>
      <c r="H9" s="2"/>
      <c r="I9" s="15"/>
      <c r="J9" s="1" t="str">
        <f t="shared" si="1"/>
        <v>ContaCorrenteDigito Varchar(1),</v>
      </c>
      <c r="K9" s="1" t="str">
        <f t="shared" si="2"/>
        <v>RAQ_CONTACORRENTEDIGITO VARCHAR(1),</v>
      </c>
    </row>
    <row r="10" spans="2:11" ht="90" x14ac:dyDescent="0.25">
      <c r="B10" s="4">
        <v>21</v>
      </c>
      <c r="C10" s="4">
        <v>37</v>
      </c>
      <c r="D10" s="4" t="s">
        <v>15</v>
      </c>
      <c r="E10" s="4">
        <f t="shared" si="0"/>
        <v>17</v>
      </c>
      <c r="F10" s="4" t="s">
        <v>11</v>
      </c>
      <c r="G10" s="4"/>
      <c r="H10" s="4"/>
      <c r="I10" s="5" t="s">
        <v>61</v>
      </c>
      <c r="J10" s="1" t="str">
        <f t="shared" si="1"/>
        <v>IdEmpresaCedenteBanco Varchar(17),</v>
      </c>
      <c r="K10" s="1" t="str">
        <f t="shared" si="2"/>
        <v>RAQ_IDEMPRESACEDENTEBANCO VARCHAR(17),/*021 a 037 - Identificações da Empresa Beneficiária no Banco / Deverá ser preenchido (esquerda para direita), da seguinte maneira:
    - 21 a 21 - Zero (0)
    - 22 a 24 - códigos da carteira (009)
    - 25 a 29 - códigos da Agência Beneficiários, sem o dígito. (03238)
    - 30 a 36 - Contas Corrente (0143437)
    - 37 a 37 - dígitos da Conta (3)*/</v>
      </c>
    </row>
    <row r="11" spans="2:11" s="8" customFormat="1" ht="30" x14ac:dyDescent="0.25">
      <c r="B11" s="9">
        <v>38</v>
      </c>
      <c r="C11" s="9">
        <v>62</v>
      </c>
      <c r="D11" s="9" t="s">
        <v>16</v>
      </c>
      <c r="E11" s="9">
        <f t="shared" si="0"/>
        <v>25</v>
      </c>
      <c r="F11" s="9" t="s">
        <v>11</v>
      </c>
      <c r="G11" s="9"/>
      <c r="H11" s="9"/>
      <c r="I11" s="10" t="s">
        <v>62</v>
      </c>
      <c r="J11" s="8" t="str">
        <f t="shared" si="1"/>
        <v>NControleParticipante Varchar(25),</v>
      </c>
      <c r="K11" s="1" t="str">
        <f t="shared" si="2"/>
        <v>RAQ_NCONTROLEPARTICIPANTE VARCHAR(25),/*Campo destinado para uso da Empresa, A informação que constar do Arquivo Remessa  será  confirmada  no  Arquivo  Retorno,  Não  será  impresso  nos boletos de cobrança.*/</v>
      </c>
    </row>
    <row r="12" spans="2:11" s="8" customFormat="1" x14ac:dyDescent="0.25">
      <c r="B12" s="9">
        <v>63</v>
      </c>
      <c r="C12" s="9">
        <v>65</v>
      </c>
      <c r="D12" s="9" t="s">
        <v>17</v>
      </c>
      <c r="E12" s="9">
        <f t="shared" si="0"/>
        <v>3</v>
      </c>
      <c r="F12" s="9" t="s">
        <v>6</v>
      </c>
      <c r="G12" s="9"/>
      <c r="H12" s="9">
        <v>237</v>
      </c>
      <c r="I12" s="10">
        <v>237</v>
      </c>
      <c r="J12" s="8" t="str">
        <f t="shared" si="1"/>
        <v>CodigoBancoCompencacao Varchar(3),</v>
      </c>
      <c r="K12" s="1" t="str">
        <f t="shared" si="2"/>
        <v>RAQ_CODIGOBANCOCOMPENCACAO VARCHAR(3),/*237*/</v>
      </c>
    </row>
    <row r="13" spans="2:11" s="8" customFormat="1" ht="45" x14ac:dyDescent="0.25">
      <c r="B13" s="9">
        <v>66</v>
      </c>
      <c r="C13" s="9">
        <v>66</v>
      </c>
      <c r="D13" s="9" t="s">
        <v>18</v>
      </c>
      <c r="E13" s="9">
        <f t="shared" si="0"/>
        <v>1</v>
      </c>
      <c r="F13" s="9" t="s">
        <v>6</v>
      </c>
      <c r="G13" s="9"/>
      <c r="H13" s="9" t="s">
        <v>20</v>
      </c>
      <c r="I13" s="10" t="s">
        <v>63</v>
      </c>
      <c r="J13" s="8" t="str">
        <f t="shared" si="1"/>
        <v>ConsiderarMulta Varchar(1),</v>
      </c>
      <c r="K13" s="1" t="str">
        <f t="shared" si="2"/>
        <v>RAQ_CONSIDERARMULTA VARCHAR(1),/*066 a 066 – Identificativos de Multa
Se = 0 (sem multa)
Se = 2 (tem multa)*/</v>
      </c>
    </row>
    <row r="14" spans="2:11" s="8" customFormat="1" ht="45" x14ac:dyDescent="0.25">
      <c r="B14" s="9">
        <v>67</v>
      </c>
      <c r="C14" s="9">
        <v>70</v>
      </c>
      <c r="D14" s="9" t="s">
        <v>21</v>
      </c>
      <c r="E14" s="9">
        <f t="shared" si="0"/>
        <v>4</v>
      </c>
      <c r="F14" s="9" t="s">
        <v>6</v>
      </c>
      <c r="G14" s="9"/>
      <c r="H14" s="9"/>
      <c r="I14" s="10" t="s">
        <v>64</v>
      </c>
      <c r="J14" s="8" t="str">
        <f t="shared" si="1"/>
        <v>PercentualMulta Varchar(4),</v>
      </c>
      <c r="K14" s="1" t="str">
        <f t="shared" si="2"/>
        <v>RAQ_PERCENTUALMULTA VARCHAR(4),/*067 a 070 – Percentual de1 Multa por Atraso
Se campo 66 a 66 = 0, preencher com zeros.
Se campo 66 a 66 = 2, preencher com percentual da multa com 2 decimais.*/</v>
      </c>
    </row>
    <row r="15" spans="2:11" s="8" customFormat="1" x14ac:dyDescent="0.25">
      <c r="B15" s="9">
        <v>71</v>
      </c>
      <c r="C15" s="9">
        <v>81</v>
      </c>
      <c r="D15" s="9" t="s">
        <v>22</v>
      </c>
      <c r="E15" s="9">
        <f t="shared" si="0"/>
        <v>11</v>
      </c>
      <c r="F15" s="9" t="s">
        <v>6</v>
      </c>
      <c r="G15" s="9"/>
      <c r="H15" s="9"/>
      <c r="I15" s="16" t="s">
        <v>65</v>
      </c>
      <c r="J15" s="8" t="str">
        <f t="shared" si="1"/>
        <v>IdTituloBanco Varchar(11),</v>
      </c>
      <c r="K15" s="1" t="str">
        <f t="shared" si="2"/>
        <v>RAQ_IDTITULOBANCO VARCHAR(11),/*Nosso Número*/</v>
      </c>
    </row>
    <row r="16" spans="2:11" s="8" customFormat="1" ht="30" x14ac:dyDescent="0.25">
      <c r="B16" s="9">
        <v>82</v>
      </c>
      <c r="C16" s="9">
        <v>82</v>
      </c>
      <c r="D16" s="9" t="s">
        <v>23</v>
      </c>
      <c r="E16" s="9">
        <f t="shared" si="0"/>
        <v>1</v>
      </c>
      <c r="F16" s="9" t="s">
        <v>11</v>
      </c>
      <c r="G16" s="9"/>
      <c r="H16" s="9"/>
      <c r="I16" s="16"/>
      <c r="J16" s="8" t="str">
        <f t="shared" si="1"/>
        <v>DigitoAutoConferenciaNumeroBancario Varchar(1),</v>
      </c>
      <c r="K16" s="1" t="str">
        <f t="shared" si="2"/>
        <v>RAQ_DIGITOAUTOCONFERENCIANUMEROBANCARIO VARCHAR(1),</v>
      </c>
    </row>
    <row r="17" spans="2:11" s="8" customFormat="1" x14ac:dyDescent="0.25">
      <c r="B17" s="9">
        <v>83</v>
      </c>
      <c r="C17" s="9">
        <v>92</v>
      </c>
      <c r="D17" s="9" t="s">
        <v>24</v>
      </c>
      <c r="E17" s="9">
        <f t="shared" si="0"/>
        <v>10</v>
      </c>
      <c r="F17" s="9" t="s">
        <v>6</v>
      </c>
      <c r="G17" s="9"/>
      <c r="H17" s="9"/>
      <c r="I17" s="10"/>
      <c r="J17" s="8" t="str">
        <f t="shared" si="1"/>
        <v>DescontoBonifDia Varchar(10),</v>
      </c>
      <c r="K17" s="1" t="str">
        <f t="shared" si="2"/>
        <v>RAQ_DESCONTOBONIFDIA VARCHAR(10),</v>
      </c>
    </row>
    <row r="18" spans="2:11" s="8" customFormat="1" ht="90" x14ac:dyDescent="0.25">
      <c r="B18" s="9">
        <v>93</v>
      </c>
      <c r="C18" s="9">
        <v>93</v>
      </c>
      <c r="D18" s="9" t="s">
        <v>25</v>
      </c>
      <c r="E18" s="9">
        <f t="shared" si="0"/>
        <v>1</v>
      </c>
      <c r="F18" s="9"/>
      <c r="G18" s="9"/>
      <c r="H18" s="9" t="s">
        <v>26</v>
      </c>
      <c r="I18" s="10" t="s">
        <v>66</v>
      </c>
      <c r="J18" s="8" t="str">
        <f t="shared" si="1"/>
        <v>CondicaoEmissaoPapeletaCobranca Varchar(1),</v>
      </c>
      <c r="K18" s="1" t="str">
        <f t="shared" si="2"/>
        <v>RAQ_CONDICAOEMISSAOPAPELETACOBRANCA VARCHAR(1),/*093 a 093 - Condições para Emissão do Boleto de Cobrança
    -  Se for igual a 1 = o Banco emite o Boleto e processa o registro
    - Se o Nosso Número for informado na posição 71 a 82 do registro de transação, o Banco assume.
    - Se  o  Nosso  Número  não  for  informado,  o  Banco  criará automaticamente.
    - Se for igual a 2 = o Cliente emite o Boleto e o Banco somente processa o registro
    - Neste caso, será obrigatório informar o Nosso Número formatado na posição 71 a 82 do registro de transação tipo 1.*/</v>
      </c>
    </row>
    <row r="19" spans="2:11" s="8" customFormat="1" ht="75" x14ac:dyDescent="0.25">
      <c r="B19" s="9">
        <v>94</v>
      </c>
      <c r="C19" s="9">
        <v>94</v>
      </c>
      <c r="D19" s="9" t="s">
        <v>27</v>
      </c>
      <c r="E19" s="9">
        <f t="shared" si="0"/>
        <v>1</v>
      </c>
      <c r="F19" s="9" t="s">
        <v>11</v>
      </c>
      <c r="G19" s="9"/>
      <c r="H19" s="9"/>
      <c r="I19" s="10" t="s">
        <v>67</v>
      </c>
      <c r="J19" s="8" t="str">
        <f t="shared" si="1"/>
        <v>IdentEmitDebitoAutomatico Varchar(1),</v>
      </c>
      <c r="K19" s="1" t="str">
        <f t="shared" si="2"/>
        <v>RAQ_IDENTEMITDEBITOAUTOMATICO VARCHAR(1),/*094 a 094 – Condições de Registro para Débito Automático
    -  Quando  igual a “N”  e os dados do débito estiverem incorretos, rejeita o registro na cobrança e não emite Boleto de cobrança; 23/68
    -  Quando  diferente  de  “N”  e  os  dados  do  débito  estiverem  incorretos, registra  na  cobrança  e  emite  Boleto  de  cobrança.  Nesta  condição,  não ocorrerá o agendamento do debito.*/</v>
      </c>
    </row>
    <row r="20" spans="2:11" x14ac:dyDescent="0.25">
      <c r="B20" s="4">
        <v>95</v>
      </c>
      <c r="C20" s="4">
        <v>104</v>
      </c>
      <c r="D20" s="4" t="s">
        <v>28</v>
      </c>
      <c r="E20" s="4">
        <f t="shared" si="0"/>
        <v>10</v>
      </c>
      <c r="F20" s="4" t="s">
        <v>11</v>
      </c>
      <c r="G20" s="4"/>
      <c r="H20" s="4"/>
      <c r="I20" s="5"/>
      <c r="J20" s="1" t="str">
        <f t="shared" si="1"/>
        <v>IdentificacaoOperacaoBanco Varchar(10),</v>
      </c>
      <c r="K20" s="1" t="str">
        <f t="shared" si="2"/>
        <v>RAQ_IDENTIFICACAOOPERACAOBANCO VARCHAR(10),</v>
      </c>
    </row>
    <row r="21" spans="2:11" ht="30" x14ac:dyDescent="0.25">
      <c r="B21" s="4">
        <v>105</v>
      </c>
      <c r="C21" s="4">
        <v>105</v>
      </c>
      <c r="D21" s="4" t="s">
        <v>29</v>
      </c>
      <c r="E21" s="4">
        <f t="shared" si="0"/>
        <v>1</v>
      </c>
      <c r="F21" s="4" t="s">
        <v>11</v>
      </c>
      <c r="G21" s="4" t="s">
        <v>8</v>
      </c>
      <c r="H21" s="4"/>
      <c r="I21" s="5" t="s">
        <v>68</v>
      </c>
      <c r="J21" s="1" t="str">
        <f t="shared" si="1"/>
        <v>IndicadorRateioCredito Varchar(1),</v>
      </c>
      <c r="K21" s="1" t="str">
        <f t="shared" si="2"/>
        <v>RAQ_INDICADORRATEIOCREDITO VARCHAR(1),/*105 a 105 - Indicadores de Rateio de Crédito
Somente deverá ser preenchido com a Letra “R”, se a Empresa contratou o serviço de rateio de crédito, caso não, informar Branco.*/</v>
      </c>
    </row>
    <row r="22" spans="2:11" ht="75" x14ac:dyDescent="0.25">
      <c r="B22" s="4">
        <v>106</v>
      </c>
      <c r="C22" s="4">
        <v>106</v>
      </c>
      <c r="D22" s="4" t="s">
        <v>30</v>
      </c>
      <c r="E22" s="4">
        <f t="shared" si="0"/>
        <v>1</v>
      </c>
      <c r="F22" s="4" t="s">
        <v>6</v>
      </c>
      <c r="G22" s="4" t="s">
        <v>8</v>
      </c>
      <c r="H22" s="4"/>
      <c r="I22" s="5" t="s">
        <v>69</v>
      </c>
      <c r="J22" s="1" t="str">
        <f t="shared" si="1"/>
        <v>EnderecamentoAvisoDebitoAutomaticoContaCorrente Varchar(1),</v>
      </c>
      <c r="K22" s="1" t="str">
        <f t="shared" si="2"/>
        <v>RAQ_ENDERECAMENTOAVISODEBITOAUTOMATICOCONTACORRENTE VARCHAR(1),/*106  a  106  -  Endereçamentos  do  Aviso  de  Débito  Automático  em  Conta Corrente
1  =  emite  aviso,  e  assume  o  endereço  do  Pagador  constante  do  ArquivoRemessa;
2 = não emite aviso;
Diferente  de  1  ou  2  =  emite  e  assume  o  endereço  do  cliente  debitado, 
constante do cadastro do Banco.*/</v>
      </c>
    </row>
    <row r="23" spans="2:11" x14ac:dyDescent="0.25">
      <c r="B23" s="4">
        <v>107</v>
      </c>
      <c r="C23" s="4">
        <v>108</v>
      </c>
      <c r="D23" s="4" t="s">
        <v>31</v>
      </c>
      <c r="E23" s="4">
        <f t="shared" si="0"/>
        <v>2</v>
      </c>
      <c r="F23" s="4" t="s">
        <v>11</v>
      </c>
      <c r="G23" s="4"/>
      <c r="H23" s="4"/>
      <c r="I23" s="5"/>
      <c r="J23" s="1" t="str">
        <f t="shared" si="1"/>
        <v>Branco Varchar(2),</v>
      </c>
      <c r="K23" s="1" t="str">
        <f t="shared" si="2"/>
        <v>RAQ_BRANCO VARCHAR(2),</v>
      </c>
    </row>
    <row r="24" spans="2:11" ht="270" x14ac:dyDescent="0.25">
      <c r="B24" s="4">
        <v>109</v>
      </c>
      <c r="C24" s="4">
        <v>110</v>
      </c>
      <c r="D24" s="4" t="s">
        <v>32</v>
      </c>
      <c r="E24" s="4">
        <f t="shared" si="0"/>
        <v>2</v>
      </c>
      <c r="F24" s="4" t="s">
        <v>6</v>
      </c>
      <c r="G24" s="4"/>
      <c r="H24" s="4"/>
      <c r="I24" s="5" t="s">
        <v>70</v>
      </c>
      <c r="J24" s="1" t="str">
        <f t="shared" si="1"/>
        <v>IdentificacaoOcorrencia Varchar(2),</v>
      </c>
      <c r="K24" s="1" t="str">
        <f t="shared" si="2"/>
        <v>RAQ_IDENTIFICACAOOCORRENCIA VARCHAR(2),/*109 a 110 - Identificações de Ocorrência
01..Remessa
02..Pedido de baixa
03..Pedido de Protesto Falimentar
04..Concessão de abatimento
05..Cancelamento de abatimento concedido
06..Alteração de vencimento
07..Alteração do controle do participante
08..Alteração de seu número
09..Pedido de protesto
18..Sustar protesto e baixar Título
19..Sustar protesto e manter em carteira
22..Transferência Cessão crédito ID. Prod.10 
23..Transferência entre Carteiras
24..Dev. Transferência entre Carteiras
31..Alteração de outros dados
68..Acerto nos dados do rateio de Crédito
69..Cancelamento do rateio de crédito.*/</v>
      </c>
    </row>
    <row r="25" spans="2:11" x14ac:dyDescent="0.25">
      <c r="B25" s="4">
        <v>111</v>
      </c>
      <c r="C25" s="4">
        <v>120</v>
      </c>
      <c r="D25" s="4" t="s">
        <v>33</v>
      </c>
      <c r="E25" s="4">
        <f t="shared" si="0"/>
        <v>10</v>
      </c>
      <c r="F25" s="4" t="s">
        <v>11</v>
      </c>
      <c r="G25" s="4"/>
      <c r="H25" s="4"/>
      <c r="I25" s="5"/>
      <c r="J25" s="1" t="str">
        <f t="shared" si="1"/>
        <v>NumDocumento Varchar(10),</v>
      </c>
      <c r="K25" s="1" t="str">
        <f t="shared" si="2"/>
        <v>RAQ_NUMDOCUMENTO VARCHAR(10),</v>
      </c>
    </row>
    <row r="26" spans="2:11" ht="75" x14ac:dyDescent="0.25">
      <c r="B26" s="4">
        <v>121</v>
      </c>
      <c r="C26" s="4">
        <v>126</v>
      </c>
      <c r="D26" s="4" t="s">
        <v>34</v>
      </c>
      <c r="E26" s="4">
        <f t="shared" si="0"/>
        <v>6</v>
      </c>
      <c r="F26" s="4" t="s">
        <v>6</v>
      </c>
      <c r="G26" s="4"/>
      <c r="H26" s="4"/>
      <c r="I26" s="5" t="s">
        <v>71</v>
      </c>
      <c r="J26" s="1" t="str">
        <f t="shared" si="1"/>
        <v>DataVencimentoTitulo Varchar(6),</v>
      </c>
      <c r="K26" s="1" t="str">
        <f t="shared" si="2"/>
        <v>RAQ_DATAVENCIMENTOTITULO VARCHAR(6),/*121 a 126 - Datas do Vencimento do Título
    - Preencher com a data de vencimento do título no formato (DDMMAA).
    - Para Vencimento contra presentação, preencher o campo com (999999)
    - PARA ALTERAR UM TITULO REGISTRADO, CUJO VENCIMENTO SEJA (DDMMAA), PARA 'A VISTA', PREENCHER ESSE CAMPO COM (888888)*/</v>
      </c>
    </row>
    <row r="27" spans="2:11" x14ac:dyDescent="0.25">
      <c r="B27" s="4">
        <v>127</v>
      </c>
      <c r="C27" s="4">
        <v>139</v>
      </c>
      <c r="D27" s="4" t="s">
        <v>35</v>
      </c>
      <c r="E27" s="4">
        <f t="shared" si="0"/>
        <v>13</v>
      </c>
      <c r="F27" s="4" t="s">
        <v>6</v>
      </c>
      <c r="G27" s="4"/>
      <c r="H27" s="4"/>
      <c r="I27" s="5"/>
      <c r="J27" s="1" t="str">
        <f t="shared" si="1"/>
        <v>ValorTitulo Varchar(13),</v>
      </c>
      <c r="K27" s="1" t="str">
        <f t="shared" si="2"/>
        <v>RAQ_VALORTITULO VARCHAR(13),</v>
      </c>
    </row>
    <row r="28" spans="2:11" x14ac:dyDescent="0.25">
      <c r="B28" s="4">
        <v>140</v>
      </c>
      <c r="C28" s="4">
        <v>142</v>
      </c>
      <c r="D28" s="4" t="s">
        <v>36</v>
      </c>
      <c r="E28" s="4">
        <f t="shared" si="0"/>
        <v>3</v>
      </c>
      <c r="F28" s="4" t="s">
        <v>6</v>
      </c>
      <c r="G28" s="4"/>
      <c r="H28" s="4"/>
      <c r="I28" s="5"/>
      <c r="J28" s="1" t="str">
        <f t="shared" si="1"/>
        <v>BancoCobranca Varchar(3),</v>
      </c>
      <c r="K28" s="1" t="str">
        <f t="shared" si="2"/>
        <v>RAQ_BANCOCOBRANCA VARCHAR(3),</v>
      </c>
    </row>
    <row r="29" spans="2:11" x14ac:dyDescent="0.25">
      <c r="B29" s="4">
        <v>143</v>
      </c>
      <c r="C29" s="4">
        <v>147</v>
      </c>
      <c r="D29" s="4" t="s">
        <v>37</v>
      </c>
      <c r="E29" s="4">
        <f t="shared" si="0"/>
        <v>5</v>
      </c>
      <c r="F29" s="4" t="s">
        <v>6</v>
      </c>
      <c r="G29" s="4"/>
      <c r="H29" s="4"/>
      <c r="I29" s="5"/>
      <c r="J29" s="1" t="str">
        <f t="shared" si="1"/>
        <v>AgenciaDepositaria Varchar(5),</v>
      </c>
      <c r="K29" s="1" t="str">
        <f t="shared" si="2"/>
        <v>RAQ_AGENCIADEPOSITARIA VARCHAR(5),</v>
      </c>
    </row>
    <row r="30" spans="2:11" x14ac:dyDescent="0.25">
      <c r="B30" s="4">
        <v>148</v>
      </c>
      <c r="C30" s="4">
        <v>149</v>
      </c>
      <c r="D30" s="4" t="s">
        <v>38</v>
      </c>
      <c r="E30" s="4">
        <f t="shared" si="0"/>
        <v>2</v>
      </c>
      <c r="F30" s="4" t="s">
        <v>6</v>
      </c>
      <c r="G30" s="4"/>
      <c r="H30" s="4" t="s">
        <v>39</v>
      </c>
      <c r="I30" s="5"/>
      <c r="J30" s="1" t="str">
        <f t="shared" si="1"/>
        <v>EspecieTitulo Varchar(2),</v>
      </c>
      <c r="K30" s="1" t="str">
        <f t="shared" si="2"/>
        <v>RAQ_ESPECIETITULO VARCHAR(2),</v>
      </c>
    </row>
    <row r="31" spans="2:11" x14ac:dyDescent="0.25">
      <c r="B31" s="4">
        <v>150</v>
      </c>
      <c r="C31" s="4">
        <v>150</v>
      </c>
      <c r="D31" s="4" t="s">
        <v>40</v>
      </c>
      <c r="E31" s="4">
        <f t="shared" si="0"/>
        <v>1</v>
      </c>
      <c r="F31" s="4" t="s">
        <v>11</v>
      </c>
      <c r="G31" s="4"/>
      <c r="H31" s="4"/>
      <c r="I31" s="5"/>
      <c r="J31" s="1" t="str">
        <f t="shared" si="1"/>
        <v>Identificacao Varchar(1),</v>
      </c>
      <c r="K31" s="1" t="str">
        <f t="shared" si="2"/>
        <v>RAQ_IDENTIFICACAO VARCHAR(1),</v>
      </c>
    </row>
    <row r="32" spans="2:11" x14ac:dyDescent="0.25">
      <c r="B32" s="4">
        <v>151</v>
      </c>
      <c r="C32" s="4">
        <v>156</v>
      </c>
      <c r="D32" s="4" t="s">
        <v>41</v>
      </c>
      <c r="E32" s="4">
        <f t="shared" si="0"/>
        <v>6</v>
      </c>
      <c r="F32" s="4" t="s">
        <v>6</v>
      </c>
      <c r="G32" s="4"/>
      <c r="H32" s="4"/>
      <c r="I32" s="5"/>
      <c r="J32" s="1" t="str">
        <f t="shared" si="1"/>
        <v>DataEmissaoTitulo Varchar(6),</v>
      </c>
      <c r="K32" s="1" t="str">
        <f t="shared" si="2"/>
        <v>RAQ_DATAEMISSAOTITULO VARCHAR(6),</v>
      </c>
    </row>
    <row r="33" spans="2:11" x14ac:dyDescent="0.25">
      <c r="B33" s="4">
        <v>157</v>
      </c>
      <c r="C33" s="4">
        <v>158</v>
      </c>
      <c r="D33" s="4" t="s">
        <v>42</v>
      </c>
      <c r="E33" s="4">
        <f t="shared" si="0"/>
        <v>2</v>
      </c>
      <c r="F33" s="4" t="s">
        <v>6</v>
      </c>
      <c r="G33" s="4"/>
      <c r="H33" s="4"/>
      <c r="I33" s="17" t="s">
        <v>72</v>
      </c>
      <c r="J33" s="1" t="str">
        <f t="shared" si="1"/>
        <v>Instrucao1 Varchar(2),</v>
      </c>
      <c r="K33" s="1" t="str">
        <f t="shared" si="2"/>
        <v>RAQ_INSTRUCAO1 VARCHAR(2),/*157 a 160 - 1ª / 2ª Instrução 
Campo destinado para pré-determinar o protesto do Título ou a baixa por 
decurso de prazo, quando do registro.
Não havendo interesse, preencher com Zeros.
Porém,  caso  a  Empresa  deseje  se  utilizar  da  instrução  automática  de 
protesto ou da baixa por decurso de prazo, abaixo os procedimentos: 
24/68
Protesto:
- posição 157 a 158 = Indicar o código “06” - (Protestar).
-  posição  159  a  160  =  Indicar  o  número  de  dias  a  protestar  (mínimo  5 
dias).
Protesto Falimentar:
- posição 157 a 158 = Indicar o código “05” – (Protesto Falimentar)
-  posição  159  a  160  =  Indicar  o  número  de  dias  a  protestar  (mínimo  5 
dias).
Decurso de Prazo:
- posição 157 a 158 = Indicar o código “18” – (Decurso de prazo).
- posição 159 a 160 = Indicar o número de dias para baixa por decurso de 
prazo.
Nota:  A  posição  157  a  158,  também  poderá  ser  utilizada  para  definir  as 
seguintes mensagens, a serem impressas nos Boletos de cobrança, emitidas 
pelo Banco:
08 Não cobrar juros de mora
09 Não receber após o vencimento
10 Multas de 10% após o 4º dia do Vencimento.
11 Não receber após o 8º dia do vencimento.
12 Cobrar encargos após o 5º dia do vencimento.
13 Cobrar encargos após o 10º dia do vencimento.
14 Cobrar encargos após o 15º dia do vencimento
15 Conceder desconto mesmo se pago após o vencimento.
Atenção: Essas instruções deverão ser enviadas no Arquivo-Remessa, 
quando da entrada, desde que o código de ocorrência na posição 109
a 110 do
registro de transação, seja “01”, para as instruções de protesto, 
o 
CNPJ / CPF e o endereço do Pagador deverão ser informados 
corretamente.
Cancelamento da Instrução Automática de Protesto
Para  cancelar  a  instrução  automática  de  protesto,  basta  enviar  um 
Arquivo Remessa com as seguintes características:
Posição  109  a  110  do  registro  de  transação  =  31  -  Alteração  de  Outros 
Dados
Posição 157 a 160 do registro de transação = 9999*/</v>
      </c>
    </row>
    <row r="34" spans="2:11" x14ac:dyDescent="0.25">
      <c r="B34" s="4">
        <v>159</v>
      </c>
      <c r="C34" s="4">
        <v>160</v>
      </c>
      <c r="D34" s="4" t="s">
        <v>43</v>
      </c>
      <c r="E34" s="4">
        <f t="shared" si="0"/>
        <v>2</v>
      </c>
      <c r="F34" s="4" t="s">
        <v>6</v>
      </c>
      <c r="G34" s="4"/>
      <c r="H34" s="4"/>
      <c r="I34" s="17"/>
      <c r="J34" s="1" t="str">
        <f t="shared" si="1"/>
        <v>Instrucao2 Varchar(2),</v>
      </c>
      <c r="K34" s="1" t="str">
        <f t="shared" si="2"/>
        <v>RAQ_INSTRUCAO2 VARCHAR(2),</v>
      </c>
    </row>
    <row r="35" spans="2:11" x14ac:dyDescent="0.25">
      <c r="B35" s="4">
        <v>161</v>
      </c>
      <c r="C35" s="4">
        <v>173</v>
      </c>
      <c r="D35" s="4" t="s">
        <v>44</v>
      </c>
      <c r="E35" s="4">
        <f t="shared" si="0"/>
        <v>13</v>
      </c>
      <c r="F35" s="4" t="s">
        <v>6</v>
      </c>
      <c r="G35" s="4"/>
      <c r="H35" s="4"/>
      <c r="I35" s="5"/>
      <c r="J35" s="1" t="str">
        <f t="shared" si="1"/>
        <v>ValorCobradoPorDiaAtrazo Varchar(13),</v>
      </c>
      <c r="K35" s="1" t="str">
        <f t="shared" si="2"/>
        <v>RAQ_VALORCOBRADOPORDIAATRAZO VARCHAR(13),</v>
      </c>
    </row>
    <row r="36" spans="2:11" x14ac:dyDescent="0.25">
      <c r="B36" s="4">
        <v>174</v>
      </c>
      <c r="C36" s="4">
        <v>179</v>
      </c>
      <c r="D36" s="4" t="s">
        <v>45</v>
      </c>
      <c r="E36" s="4">
        <f t="shared" si="0"/>
        <v>6</v>
      </c>
      <c r="F36" s="4" t="s">
        <v>6</v>
      </c>
      <c r="G36" s="4"/>
      <c r="H36" s="4"/>
      <c r="I36" s="5"/>
      <c r="J36" s="1" t="str">
        <f t="shared" si="1"/>
        <v>DataLimiteConcessaoDesconto Varchar(6),</v>
      </c>
      <c r="K36" s="1" t="str">
        <f t="shared" si="2"/>
        <v>RAQ_DATALIMITECONCESSAODESCONTO VARCHAR(6),</v>
      </c>
    </row>
    <row r="37" spans="2:11" x14ac:dyDescent="0.25">
      <c r="B37" s="4">
        <v>180</v>
      </c>
      <c r="C37" s="4">
        <v>192</v>
      </c>
      <c r="D37" s="4" t="s">
        <v>46</v>
      </c>
      <c r="E37" s="4">
        <f t="shared" si="0"/>
        <v>13</v>
      </c>
      <c r="F37" s="4" t="s">
        <v>6</v>
      </c>
      <c r="G37" s="4"/>
      <c r="H37" s="4"/>
      <c r="I37" s="5"/>
      <c r="J37" s="1" t="str">
        <f t="shared" si="1"/>
        <v>ValorDesconto Varchar(13),</v>
      </c>
      <c r="K37" s="1" t="str">
        <f t="shared" si="2"/>
        <v>RAQ_VALORDESCONTO VARCHAR(13),</v>
      </c>
    </row>
    <row r="38" spans="2:11" x14ac:dyDescent="0.25">
      <c r="B38" s="4">
        <v>193</v>
      </c>
      <c r="C38" s="4">
        <v>205</v>
      </c>
      <c r="D38" s="4" t="s">
        <v>47</v>
      </c>
      <c r="E38" s="4">
        <f t="shared" si="0"/>
        <v>13</v>
      </c>
      <c r="F38" s="4" t="s">
        <v>6</v>
      </c>
      <c r="G38" s="4"/>
      <c r="H38" s="4"/>
      <c r="I38" s="5"/>
      <c r="J38" s="1" t="str">
        <f t="shared" si="1"/>
        <v>ValorIOF Varchar(13),</v>
      </c>
      <c r="K38" s="1" t="str">
        <f t="shared" si="2"/>
        <v>RAQ_VALORIOF VARCHAR(13),</v>
      </c>
    </row>
    <row r="39" spans="2:11" ht="30" x14ac:dyDescent="0.25">
      <c r="B39" s="4">
        <v>206</v>
      </c>
      <c r="C39" s="4">
        <v>218</v>
      </c>
      <c r="D39" s="4" t="s">
        <v>48</v>
      </c>
      <c r="E39" s="4">
        <f t="shared" si="0"/>
        <v>13</v>
      </c>
      <c r="F39" s="4" t="s">
        <v>6</v>
      </c>
      <c r="G39" s="4"/>
      <c r="H39" s="4"/>
      <c r="I39" s="5"/>
      <c r="J39" s="1" t="str">
        <f t="shared" si="1"/>
        <v>ValorAbatimentoASerConcedidoCancelado Varchar(13),</v>
      </c>
      <c r="K39" s="1" t="str">
        <f t="shared" si="2"/>
        <v>RAQ_VALORABATIMENTOASERCONCEDIDOCANCELADO VARCHAR(13),</v>
      </c>
    </row>
    <row r="40" spans="2:11" ht="30" x14ac:dyDescent="0.25">
      <c r="B40" s="4">
        <v>219</v>
      </c>
      <c r="C40" s="4">
        <v>220</v>
      </c>
      <c r="D40" s="4" t="s">
        <v>49</v>
      </c>
      <c r="E40" s="4">
        <f t="shared" si="0"/>
        <v>2</v>
      </c>
      <c r="F40" s="4" t="s">
        <v>6</v>
      </c>
      <c r="G40" s="4"/>
      <c r="H40" s="4" t="s">
        <v>39</v>
      </c>
      <c r="I40" s="5"/>
      <c r="J40" s="1" t="str">
        <f t="shared" si="1"/>
        <v>IdentificacaoTipoInscricaoSavado Varchar(2),</v>
      </c>
      <c r="K40" s="1" t="str">
        <f t="shared" si="2"/>
        <v>RAQ_IDENTIFICACAOTIPOINSCRICAOSAVADO VARCHAR(2),</v>
      </c>
    </row>
    <row r="41" spans="2:11" ht="30" x14ac:dyDescent="0.25">
      <c r="B41" s="4">
        <v>221</v>
      </c>
      <c r="C41" s="4">
        <v>234</v>
      </c>
      <c r="D41" s="4" t="s">
        <v>50</v>
      </c>
      <c r="E41" s="4">
        <f t="shared" si="0"/>
        <v>14</v>
      </c>
      <c r="F41" s="4" t="s">
        <v>6</v>
      </c>
      <c r="G41" s="4"/>
      <c r="H41" s="4" t="s">
        <v>51</v>
      </c>
      <c r="I41" s="5"/>
      <c r="J41" s="1" t="str">
        <f t="shared" si="1"/>
        <v>NumInscricaoSacado Varchar(14),</v>
      </c>
      <c r="K41" s="1" t="str">
        <f t="shared" si="2"/>
        <v>RAQ_NUMINSCRICAOSACADO VARCHAR(14),</v>
      </c>
    </row>
    <row r="42" spans="2:11" x14ac:dyDescent="0.25">
      <c r="B42" s="4">
        <v>235</v>
      </c>
      <c r="C42" s="4">
        <v>274</v>
      </c>
      <c r="D42" s="4" t="s">
        <v>52</v>
      </c>
      <c r="E42" s="4">
        <f t="shared" si="0"/>
        <v>40</v>
      </c>
      <c r="F42" s="4" t="s">
        <v>11</v>
      </c>
      <c r="G42" s="4"/>
      <c r="H42" s="4"/>
      <c r="I42" s="5"/>
      <c r="J42" s="1" t="str">
        <f t="shared" si="1"/>
        <v>NomeSacado Varchar(40),</v>
      </c>
      <c r="K42" s="1" t="str">
        <f t="shared" si="2"/>
        <v>RAQ_NOMESACADO VARCHAR(40),</v>
      </c>
    </row>
    <row r="43" spans="2:11" x14ac:dyDescent="0.25">
      <c r="B43" s="4">
        <v>275</v>
      </c>
      <c r="C43" s="4">
        <v>314</v>
      </c>
      <c r="D43" s="4" t="s">
        <v>53</v>
      </c>
      <c r="E43" s="4">
        <f t="shared" si="0"/>
        <v>40</v>
      </c>
      <c r="F43" s="4" t="s">
        <v>11</v>
      </c>
      <c r="G43" s="4"/>
      <c r="H43" s="4"/>
      <c r="I43" s="5"/>
      <c r="J43" s="1" t="str">
        <f t="shared" si="1"/>
        <v>EnderecoCompletoSacado Varchar(40),</v>
      </c>
      <c r="K43" s="1" t="str">
        <f t="shared" si="2"/>
        <v>RAQ_ENDERECOCOMPLETOSACADO VARCHAR(40),</v>
      </c>
    </row>
    <row r="44" spans="2:11" x14ac:dyDescent="0.25">
      <c r="B44" s="4">
        <v>315</v>
      </c>
      <c r="C44" s="4">
        <v>326</v>
      </c>
      <c r="D44" s="4" t="s">
        <v>54</v>
      </c>
      <c r="E44" s="4">
        <f t="shared" si="0"/>
        <v>12</v>
      </c>
      <c r="F44" s="4" t="s">
        <v>11</v>
      </c>
      <c r="G44" s="4"/>
      <c r="H44" s="4"/>
      <c r="I44" s="5"/>
      <c r="J44" s="1" t="str">
        <f t="shared" si="1"/>
        <v>Mensagem1 Varchar(12),</v>
      </c>
      <c r="K44" s="1" t="str">
        <f t="shared" si="2"/>
        <v>RAQ_MENSAGEM1 VARCHAR(12),</v>
      </c>
    </row>
    <row r="45" spans="2:11" x14ac:dyDescent="0.25">
      <c r="B45" s="4">
        <v>327</v>
      </c>
      <c r="C45" s="4">
        <v>331</v>
      </c>
      <c r="D45" s="4" t="s">
        <v>55</v>
      </c>
      <c r="E45" s="4">
        <f t="shared" si="0"/>
        <v>5</v>
      </c>
      <c r="F45" s="4" t="s">
        <v>6</v>
      </c>
      <c r="G45" s="4"/>
      <c r="H45" s="4"/>
      <c r="I45" s="5"/>
      <c r="J45" s="1" t="str">
        <f t="shared" si="1"/>
        <v>CEP Varchar(5),</v>
      </c>
      <c r="K45" s="1" t="str">
        <f t="shared" si="2"/>
        <v>RAQ_CEP VARCHAR(5),</v>
      </c>
    </row>
    <row r="46" spans="2:11" x14ac:dyDescent="0.25">
      <c r="B46" s="4">
        <v>332</v>
      </c>
      <c r="C46" s="4">
        <v>334</v>
      </c>
      <c r="D46" s="4" t="s">
        <v>56</v>
      </c>
      <c r="E46" s="4">
        <f t="shared" si="0"/>
        <v>3</v>
      </c>
      <c r="F46" s="4" t="s">
        <v>6</v>
      </c>
      <c r="G46" s="4"/>
      <c r="H46" s="4"/>
      <c r="I46" s="5"/>
      <c r="J46" s="1" t="str">
        <f t="shared" si="1"/>
        <v>SufixoCep Varchar(3),</v>
      </c>
      <c r="K46" s="1" t="str">
        <f t="shared" si="2"/>
        <v>RAQ_SUFIXOCEP VARCHAR(3),</v>
      </c>
    </row>
    <row r="47" spans="2:11" x14ac:dyDescent="0.25">
      <c r="B47" s="4">
        <v>335</v>
      </c>
      <c r="C47" s="4">
        <v>394</v>
      </c>
      <c r="D47" s="4" t="s">
        <v>57</v>
      </c>
      <c r="E47" s="4">
        <f t="shared" si="0"/>
        <v>60</v>
      </c>
      <c r="F47" s="4" t="s">
        <v>11</v>
      </c>
      <c r="G47" s="4"/>
      <c r="H47" s="4"/>
      <c r="I47" s="5"/>
      <c r="J47" s="1" t="str">
        <f t="shared" si="1"/>
        <v>SacadorAvalista_Mensagem2 Varchar(60),</v>
      </c>
      <c r="K47" s="1" t="str">
        <f t="shared" si="2"/>
        <v>RAQ_SACADORAVALISTA_MENSAGEM2 VARCHAR(60),</v>
      </c>
    </row>
    <row r="48" spans="2:11" x14ac:dyDescent="0.25">
      <c r="B48" s="4">
        <v>395</v>
      </c>
      <c r="C48" s="4">
        <v>400</v>
      </c>
      <c r="D48" s="4" t="s">
        <v>58</v>
      </c>
      <c r="E48" s="4">
        <f t="shared" si="0"/>
        <v>6</v>
      </c>
      <c r="F48" s="4" t="s">
        <v>6</v>
      </c>
      <c r="G48" s="4"/>
      <c r="H48" s="4"/>
      <c r="I48" s="5"/>
      <c r="J48" s="1" t="str">
        <f t="shared" si="1"/>
        <v>NumSequencialRegistro Varchar(6),</v>
      </c>
      <c r="K48" s="1" t="str">
        <f t="shared" si="2"/>
        <v>RAQ_NUMSEQUENCIALREGISTRO VARCHAR(6),</v>
      </c>
    </row>
  </sheetData>
  <mergeCells count="4">
    <mergeCell ref="I5:I9"/>
    <mergeCell ref="I15:I16"/>
    <mergeCell ref="B2:I2"/>
    <mergeCell ref="I33:I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E20" sqref="E20"/>
    </sheetView>
  </sheetViews>
  <sheetFormatPr defaultRowHeight="15" x14ac:dyDescent="0.25"/>
  <cols>
    <col min="1" max="1" width="50.5703125" bestFit="1" customWidth="1"/>
    <col min="2" max="3" width="10.85546875" customWidth="1"/>
  </cols>
  <sheetData>
    <row r="1" spans="1:4" x14ac:dyDescent="0.25">
      <c r="A1" t="s">
        <v>18</v>
      </c>
      <c r="B1">
        <f>VLOOKUP(A1,Sheet2!I:L,4,FALSE)</f>
        <v>1</v>
      </c>
      <c r="C1" t="str">
        <f>VLOOKUP(A1,Sheet2!I:L,2,FALSE)</f>
        <v>bool</v>
      </c>
      <c r="D1" t="str">
        <f>"public String "&amp;A1&amp;"Layout{get{ return this."&amp;A1&amp;".ToStringLayout();}}"</f>
        <v>public String ConsiderarMultaLayout{get{ return this.ConsiderarMulta.ToStringLayout();}}</v>
      </c>
    </row>
    <row r="2" spans="1:4" x14ac:dyDescent="0.25">
      <c r="A2" t="s">
        <v>25</v>
      </c>
      <c r="D2" t="s">
        <v>91</v>
      </c>
    </row>
    <row r="3" spans="1:4" x14ac:dyDescent="0.25">
      <c r="A3" t="s">
        <v>41</v>
      </c>
    </row>
    <row r="4" spans="1:4" x14ac:dyDescent="0.25">
      <c r="A4" t="s">
        <v>45</v>
      </c>
    </row>
    <row r="5" spans="1:4" x14ac:dyDescent="0.25">
      <c r="A5" t="s">
        <v>34</v>
      </c>
    </row>
    <row r="6" spans="1:4" x14ac:dyDescent="0.25">
      <c r="A6" t="s">
        <v>24</v>
      </c>
    </row>
    <row r="7" spans="1:4" x14ac:dyDescent="0.25">
      <c r="A7" t="s">
        <v>21</v>
      </c>
    </row>
    <row r="8" spans="1:4" x14ac:dyDescent="0.25">
      <c r="A8" t="s">
        <v>48</v>
      </c>
    </row>
    <row r="9" spans="1:4" x14ac:dyDescent="0.25">
      <c r="A9" t="s">
        <v>44</v>
      </c>
    </row>
    <row r="10" spans="1:4" x14ac:dyDescent="0.25">
      <c r="A10" t="s">
        <v>46</v>
      </c>
    </row>
    <row r="11" spans="1:4" x14ac:dyDescent="0.25">
      <c r="A11" t="s">
        <v>47</v>
      </c>
    </row>
    <row r="12" spans="1:4" x14ac:dyDescent="0.25">
      <c r="A12" t="s">
        <v>35</v>
      </c>
    </row>
    <row r="13" spans="1:4" x14ac:dyDescent="0.25">
      <c r="A13" t="s">
        <v>38</v>
      </c>
    </row>
    <row r="14" spans="1:4" x14ac:dyDescent="0.25">
      <c r="A14" t="s">
        <v>32</v>
      </c>
    </row>
    <row r="15" spans="1:4" x14ac:dyDescent="0.25">
      <c r="A15" t="s">
        <v>87</v>
      </c>
    </row>
    <row r="16" spans="1:4" x14ac:dyDescent="0.25">
      <c r="A16" t="s">
        <v>88</v>
      </c>
    </row>
    <row r="17" spans="1:1" x14ac:dyDescent="0.25">
      <c r="A17" t="s">
        <v>89</v>
      </c>
    </row>
    <row r="18" spans="1:1" x14ac:dyDescent="0.25">
      <c r="A18" t="s">
        <v>90</v>
      </c>
    </row>
    <row r="19" spans="1:1" x14ac:dyDescent="0.25">
      <c r="A19" t="s">
        <v>58</v>
      </c>
    </row>
    <row r="20" spans="1:1" x14ac:dyDescent="0.25">
      <c r="A20" t="s">
        <v>37</v>
      </c>
    </row>
    <row r="21" spans="1:1" x14ac:dyDescent="0.25">
      <c r="A21" t="s">
        <v>36</v>
      </c>
    </row>
    <row r="22" spans="1:1" x14ac:dyDescent="0.25">
      <c r="A22" t="s">
        <v>17</v>
      </c>
    </row>
    <row r="23" spans="1:1" x14ac:dyDescent="0.25">
      <c r="A23" t="s">
        <v>23</v>
      </c>
    </row>
    <row r="24" spans="1:1" x14ac:dyDescent="0.25">
      <c r="A24" t="s">
        <v>30</v>
      </c>
    </row>
    <row r="25" spans="1:1" x14ac:dyDescent="0.25">
      <c r="A25" t="s">
        <v>15</v>
      </c>
    </row>
    <row r="26" spans="1:1" x14ac:dyDescent="0.25">
      <c r="A26" t="s">
        <v>27</v>
      </c>
    </row>
    <row r="27" spans="1:1" x14ac:dyDescent="0.25">
      <c r="A27" t="s">
        <v>40</v>
      </c>
    </row>
    <row r="28" spans="1:1" x14ac:dyDescent="0.25">
      <c r="A28" t="s">
        <v>28</v>
      </c>
    </row>
    <row r="29" spans="1:1" x14ac:dyDescent="0.25">
      <c r="A29" t="s">
        <v>22</v>
      </c>
    </row>
    <row r="30" spans="1:1" x14ac:dyDescent="0.25">
      <c r="A30" t="s">
        <v>29</v>
      </c>
    </row>
    <row r="31" spans="1:1" x14ac:dyDescent="0.25">
      <c r="A31" t="s">
        <v>42</v>
      </c>
    </row>
    <row r="32" spans="1:1" x14ac:dyDescent="0.25">
      <c r="A32" t="s">
        <v>43</v>
      </c>
    </row>
    <row r="33" spans="1:1" x14ac:dyDescent="0.25">
      <c r="A33" t="s">
        <v>54</v>
      </c>
    </row>
    <row r="34" spans="1:1" x14ac:dyDescent="0.25">
      <c r="A34" t="s">
        <v>16</v>
      </c>
    </row>
    <row r="35" spans="1:1" x14ac:dyDescent="0.25">
      <c r="A35" t="s">
        <v>33</v>
      </c>
    </row>
    <row r="36" spans="1:1" x14ac:dyDescent="0.25">
      <c r="A36" t="s">
        <v>57</v>
      </c>
    </row>
    <row r="37" spans="1:1" x14ac:dyDescent="0.25">
      <c r="A37"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M47" sqref="M3:M47"/>
    </sheetView>
  </sheetViews>
  <sheetFormatPr defaultColWidth="10.7109375" defaultRowHeight="15" x14ac:dyDescent="0.25"/>
  <cols>
    <col min="1" max="2" width="4" bestFit="1" customWidth="1"/>
    <col min="3" max="3" width="50.5703125" bestFit="1" customWidth="1"/>
    <col min="4" max="4" width="4.7109375" bestFit="1" customWidth="1"/>
    <col min="5" max="5" width="4.85546875" bestFit="1" customWidth="1"/>
    <col min="6" max="6" width="4.7109375" bestFit="1" customWidth="1"/>
    <col min="7" max="7" width="9.5703125" bestFit="1" customWidth="1"/>
    <col min="8" max="8" width="83.85546875" bestFit="1" customWidth="1"/>
    <col min="10" max="10" width="33" style="13" bestFit="1" customWidth="1"/>
  </cols>
  <sheetData>
    <row r="1" spans="1:14" x14ac:dyDescent="0.25">
      <c r="A1" s="18" t="s">
        <v>59</v>
      </c>
      <c r="B1" s="18"/>
      <c r="C1" s="18"/>
      <c r="D1" s="18"/>
      <c r="E1" s="18"/>
      <c r="F1" s="18"/>
      <c r="G1" s="18"/>
      <c r="H1" s="18"/>
      <c r="K1" t="s">
        <v>78</v>
      </c>
    </row>
    <row r="2" spans="1:14" x14ac:dyDescent="0.25">
      <c r="A2" s="11" t="s">
        <v>0</v>
      </c>
      <c r="B2" s="11" t="s">
        <v>1</v>
      </c>
      <c r="C2" s="11" t="s">
        <v>2</v>
      </c>
      <c r="D2" s="11" t="s">
        <v>3</v>
      </c>
      <c r="E2" s="11" t="s">
        <v>4</v>
      </c>
      <c r="F2" s="11" t="s">
        <v>7</v>
      </c>
      <c r="G2" s="11" t="s">
        <v>19</v>
      </c>
      <c r="H2" s="12"/>
      <c r="I2" s="11" t="s">
        <v>73</v>
      </c>
      <c r="J2" s="14" t="s">
        <v>4</v>
      </c>
      <c r="K2" s="11" t="s">
        <v>74</v>
      </c>
      <c r="L2" s="11" t="s">
        <v>75</v>
      </c>
      <c r="M2" s="11" t="s">
        <v>76</v>
      </c>
      <c r="N2" s="11" t="s">
        <v>77</v>
      </c>
    </row>
    <row r="3" spans="1:14" x14ac:dyDescent="0.25">
      <c r="A3" s="11">
        <v>1</v>
      </c>
      <c r="B3" s="11">
        <v>1</v>
      </c>
      <c r="C3" s="11" t="s">
        <v>5</v>
      </c>
      <c r="D3" s="11">
        <f>IF(A3="","",B3-(A3-1))</f>
        <v>1</v>
      </c>
      <c r="E3" s="11" t="s">
        <v>6</v>
      </c>
      <c r="F3" s="11"/>
      <c r="G3" s="11"/>
      <c r="H3" s="12"/>
      <c r="I3" t="str">
        <f>C3</f>
        <v>IdRegistro</v>
      </c>
      <c r="J3" s="13" t="s">
        <v>82</v>
      </c>
      <c r="K3" t="str">
        <f>UPPER($K$1&amp;I3)</f>
        <v>RBL_IDREGISTRO</v>
      </c>
      <c r="L3">
        <f>D3</f>
        <v>1</v>
      </c>
      <c r="M3" t="str">
        <f t="shared" ref="M3:M47" si="0">"[Column("""&amp;K3&amp;"""), StringLength("&amp;L3&amp;")]
        public  "&amp;J3&amp;" "&amp;I3&amp;" { get; set; }"</f>
        <v>[Column("RBL_IDREGISTRO"), StringLength(1)]
        public  TipoRegistro IdRegistro { get; set; }</v>
      </c>
    </row>
    <row r="4" spans="1:14" x14ac:dyDescent="0.25">
      <c r="A4" s="11">
        <v>2</v>
      </c>
      <c r="B4" s="11">
        <v>6</v>
      </c>
      <c r="C4" s="11" t="s">
        <v>9</v>
      </c>
      <c r="D4" s="11">
        <f t="shared" ref="D4:D47" si="1">IF(A4="","",B4-(A4-1))</f>
        <v>5</v>
      </c>
      <c r="E4" s="11" t="s">
        <v>6</v>
      </c>
      <c r="F4" s="11" t="s">
        <v>8</v>
      </c>
      <c r="G4" s="11"/>
      <c r="H4" s="18" t="s">
        <v>60</v>
      </c>
      <c r="I4" t="str">
        <f t="shared" ref="I4:I47" si="2">C4</f>
        <v>DebitoAgencia</v>
      </c>
      <c r="J4" s="13" t="s">
        <v>79</v>
      </c>
      <c r="K4" t="str">
        <f t="shared" ref="K4:K47" si="3">UPPER($K$1&amp;I4)</f>
        <v>RBL_DEBITOAGENCIA</v>
      </c>
      <c r="L4">
        <f t="shared" ref="L4:L47" si="4">D4</f>
        <v>5</v>
      </c>
      <c r="M4" t="str">
        <f t="shared" si="0"/>
        <v>[Column("RBL_DEBITOAGENCIA"), StringLength(5)]
        public  String DebitoAgencia { get; set; }</v>
      </c>
    </row>
    <row r="5" spans="1:14" x14ac:dyDescent="0.25">
      <c r="A5" s="11">
        <v>7</v>
      </c>
      <c r="B5" s="11">
        <v>7</v>
      </c>
      <c r="C5" s="11" t="s">
        <v>10</v>
      </c>
      <c r="D5" s="11">
        <f t="shared" si="1"/>
        <v>1</v>
      </c>
      <c r="E5" s="11" t="s">
        <v>11</v>
      </c>
      <c r="F5" s="11" t="s">
        <v>8</v>
      </c>
      <c r="G5" s="11"/>
      <c r="H5" s="18"/>
      <c r="I5" t="str">
        <f t="shared" si="2"/>
        <v>DebitoDigitoAgencia</v>
      </c>
      <c r="J5" s="13" t="s">
        <v>79</v>
      </c>
      <c r="K5" t="str">
        <f t="shared" si="3"/>
        <v>RBL_DEBITODIGITOAGENCIA</v>
      </c>
      <c r="L5">
        <f t="shared" si="4"/>
        <v>1</v>
      </c>
      <c r="M5" t="str">
        <f t="shared" si="0"/>
        <v>[Column("RBL_DEBITODIGITOAGENCIA"), StringLength(1)]
        public  String DebitoDigitoAgencia { get; set; }</v>
      </c>
    </row>
    <row r="6" spans="1:14" x14ac:dyDescent="0.25">
      <c r="A6" s="11">
        <v>8</v>
      </c>
      <c r="B6" s="11">
        <v>12</v>
      </c>
      <c r="C6" s="11" t="s">
        <v>14</v>
      </c>
      <c r="D6" s="11">
        <f t="shared" si="1"/>
        <v>5</v>
      </c>
      <c r="E6" s="11" t="s">
        <v>6</v>
      </c>
      <c r="F6" s="11" t="s">
        <v>8</v>
      </c>
      <c r="G6" s="11"/>
      <c r="H6" s="18"/>
      <c r="I6" t="str">
        <f t="shared" si="2"/>
        <v>ContaCorrenteRazao</v>
      </c>
      <c r="J6" s="13" t="s">
        <v>79</v>
      </c>
      <c r="K6" t="str">
        <f t="shared" si="3"/>
        <v>RBL_CONTACORRENTERAZAO</v>
      </c>
      <c r="L6">
        <f t="shared" si="4"/>
        <v>5</v>
      </c>
      <c r="M6" t="str">
        <f t="shared" si="0"/>
        <v>[Column("RBL_CONTACORRENTERAZAO"), StringLength(5)]
        public  String ContaCorrenteRazao { get; set; }</v>
      </c>
    </row>
    <row r="7" spans="1:14" x14ac:dyDescent="0.25">
      <c r="A7" s="11">
        <v>13</v>
      </c>
      <c r="B7" s="11">
        <v>19</v>
      </c>
      <c r="C7" s="11" t="s">
        <v>12</v>
      </c>
      <c r="D7" s="11">
        <f t="shared" si="1"/>
        <v>7</v>
      </c>
      <c r="E7" s="11" t="s">
        <v>6</v>
      </c>
      <c r="F7" s="11" t="s">
        <v>8</v>
      </c>
      <c r="G7" s="11"/>
      <c r="H7" s="18"/>
      <c r="I7" t="str">
        <f t="shared" si="2"/>
        <v>ContaCorrente</v>
      </c>
      <c r="J7" s="13" t="s">
        <v>79</v>
      </c>
      <c r="K7" t="str">
        <f t="shared" si="3"/>
        <v>RBL_CONTACORRENTE</v>
      </c>
      <c r="L7">
        <f t="shared" si="4"/>
        <v>7</v>
      </c>
      <c r="M7" t="str">
        <f t="shared" si="0"/>
        <v>[Column("RBL_CONTACORRENTE"), StringLength(7)]
        public  String ContaCorrente { get; set; }</v>
      </c>
    </row>
    <row r="8" spans="1:14" x14ac:dyDescent="0.25">
      <c r="A8" s="11">
        <v>20</v>
      </c>
      <c r="B8" s="11">
        <v>20</v>
      </c>
      <c r="C8" s="11" t="s">
        <v>13</v>
      </c>
      <c r="D8" s="11">
        <f t="shared" si="1"/>
        <v>1</v>
      </c>
      <c r="E8" s="11" t="s">
        <v>11</v>
      </c>
      <c r="F8" s="11" t="s">
        <v>8</v>
      </c>
      <c r="G8" s="11"/>
      <c r="H8" s="18"/>
      <c r="I8" t="str">
        <f t="shared" si="2"/>
        <v>ContaCorrenteDigito</v>
      </c>
      <c r="J8" s="13" t="s">
        <v>79</v>
      </c>
      <c r="K8" t="str">
        <f t="shared" si="3"/>
        <v>RBL_CONTACORRENTEDIGITO</v>
      </c>
      <c r="L8">
        <f t="shared" si="4"/>
        <v>1</v>
      </c>
      <c r="M8" t="str">
        <f t="shared" si="0"/>
        <v>[Column("RBL_CONTACORRENTEDIGITO"), StringLength(1)]
        public  String ContaCorrenteDigito { get; set; }</v>
      </c>
    </row>
    <row r="9" spans="1:14" ht="105" x14ac:dyDescent="0.25">
      <c r="A9" s="11">
        <v>21</v>
      </c>
      <c r="B9" s="11">
        <v>37</v>
      </c>
      <c r="C9" s="11" t="s">
        <v>15</v>
      </c>
      <c r="D9" s="11">
        <f t="shared" si="1"/>
        <v>17</v>
      </c>
      <c r="E9" s="11" t="s">
        <v>11</v>
      </c>
      <c r="F9" s="11"/>
      <c r="G9" s="11"/>
      <c r="H9" s="12" t="s">
        <v>61</v>
      </c>
      <c r="I9" t="str">
        <f t="shared" si="2"/>
        <v>IdEmpresaCedenteBanco</v>
      </c>
      <c r="J9" s="13" t="s">
        <v>79</v>
      </c>
      <c r="K9" t="str">
        <f t="shared" si="3"/>
        <v>RBL_IDEMPRESACEDENTEBANCO</v>
      </c>
      <c r="L9">
        <f t="shared" si="4"/>
        <v>17</v>
      </c>
      <c r="M9" t="str">
        <f t="shared" si="0"/>
        <v>[Column("RBL_IDEMPRESACEDENTEBANCO"), StringLength(17)]
        public  String IdEmpresaCedenteBanco { get; set; }</v>
      </c>
    </row>
    <row r="10" spans="1:14" ht="30" x14ac:dyDescent="0.25">
      <c r="A10" s="11">
        <v>38</v>
      </c>
      <c r="B10" s="11">
        <v>62</v>
      </c>
      <c r="C10" s="11" t="s">
        <v>16</v>
      </c>
      <c r="D10" s="11">
        <f t="shared" si="1"/>
        <v>25</v>
      </c>
      <c r="E10" s="11" t="s">
        <v>11</v>
      </c>
      <c r="F10" s="11"/>
      <c r="G10" s="11"/>
      <c r="H10" s="12" t="s">
        <v>62</v>
      </c>
      <c r="I10" t="str">
        <f t="shared" si="2"/>
        <v>NControleParticipante</v>
      </c>
      <c r="J10" s="13" t="s">
        <v>79</v>
      </c>
      <c r="K10" t="str">
        <f t="shared" si="3"/>
        <v>RBL_NCONTROLEPARTICIPANTE</v>
      </c>
      <c r="L10">
        <f t="shared" si="4"/>
        <v>25</v>
      </c>
      <c r="M10" t="str">
        <f t="shared" si="0"/>
        <v>[Column("RBL_NCONTROLEPARTICIPANTE"), StringLength(25)]
        public  String NControleParticipante { get; set; }</v>
      </c>
    </row>
    <row r="11" spans="1:14" x14ac:dyDescent="0.25">
      <c r="A11" s="11">
        <v>63</v>
      </c>
      <c r="B11" s="11">
        <v>65</v>
      </c>
      <c r="C11" s="11" t="s">
        <v>17</v>
      </c>
      <c r="D11" s="11">
        <f t="shared" si="1"/>
        <v>3</v>
      </c>
      <c r="E11" s="11" t="s">
        <v>6</v>
      </c>
      <c r="F11" s="11"/>
      <c r="G11" s="11">
        <v>237</v>
      </c>
      <c r="H11" s="12">
        <v>237</v>
      </c>
      <c r="I11" t="str">
        <f t="shared" si="2"/>
        <v>CodigoBancoCompencacao</v>
      </c>
      <c r="J11" s="13" t="s">
        <v>79</v>
      </c>
      <c r="K11" t="str">
        <f t="shared" si="3"/>
        <v>RBL_CODIGOBANCOCOMPENCACAO</v>
      </c>
      <c r="L11">
        <f t="shared" si="4"/>
        <v>3</v>
      </c>
      <c r="M11" t="str">
        <f t="shared" si="0"/>
        <v>[Column("RBL_CODIGOBANCOCOMPENCACAO"), StringLength(3)]
        public  String CodigoBancoCompencacao { get; set; }</v>
      </c>
    </row>
    <row r="12" spans="1:14" ht="45" x14ac:dyDescent="0.25">
      <c r="A12" s="11">
        <v>66</v>
      </c>
      <c r="B12" s="11">
        <v>66</v>
      </c>
      <c r="C12" s="11" t="s">
        <v>18</v>
      </c>
      <c r="D12" s="11">
        <f t="shared" si="1"/>
        <v>1</v>
      </c>
      <c r="E12" s="11" t="s">
        <v>6</v>
      </c>
      <c r="F12" s="11"/>
      <c r="G12" s="11" t="s">
        <v>20</v>
      </c>
      <c r="H12" s="12" t="s">
        <v>63</v>
      </c>
      <c r="I12" t="str">
        <f t="shared" si="2"/>
        <v>ConsiderarMulta</v>
      </c>
      <c r="J12" s="13" t="s">
        <v>80</v>
      </c>
      <c r="K12" t="str">
        <f t="shared" si="3"/>
        <v>RBL_CONSIDERARMULTA</v>
      </c>
      <c r="L12">
        <f t="shared" si="4"/>
        <v>1</v>
      </c>
      <c r="M12" t="str">
        <f t="shared" si="0"/>
        <v>[Column("RBL_CONSIDERARMULTA"), StringLength(1)]
        public  bool ConsiderarMulta { get; set; }</v>
      </c>
    </row>
    <row r="13" spans="1:14" ht="45" x14ac:dyDescent="0.25">
      <c r="A13" s="11">
        <v>67</v>
      </c>
      <c r="B13" s="11">
        <v>70</v>
      </c>
      <c r="C13" s="11" t="s">
        <v>21</v>
      </c>
      <c r="D13" s="11">
        <f t="shared" si="1"/>
        <v>4</v>
      </c>
      <c r="E13" s="11" t="s">
        <v>6</v>
      </c>
      <c r="F13" s="11"/>
      <c r="G13" s="11"/>
      <c r="H13" s="12" t="s">
        <v>64</v>
      </c>
      <c r="I13" t="str">
        <f t="shared" si="2"/>
        <v>PercentualMulta</v>
      </c>
      <c r="J13" s="13" t="s">
        <v>81</v>
      </c>
      <c r="K13" t="str">
        <f t="shared" si="3"/>
        <v>RBL_PERCENTUALMULTA</v>
      </c>
      <c r="L13">
        <f t="shared" si="4"/>
        <v>4</v>
      </c>
      <c r="M13" t="str">
        <f t="shared" si="0"/>
        <v>[Column("RBL_PERCENTUALMULTA"), StringLength(4)]
        public  decimal PercentualMulta { get; set; }</v>
      </c>
    </row>
    <row r="14" spans="1:14" x14ac:dyDescent="0.25">
      <c r="A14" s="11">
        <v>71</v>
      </c>
      <c r="B14" s="11">
        <v>81</v>
      </c>
      <c r="C14" s="11" t="s">
        <v>22</v>
      </c>
      <c r="D14" s="11">
        <f t="shared" si="1"/>
        <v>11</v>
      </c>
      <c r="E14" s="11" t="s">
        <v>6</v>
      </c>
      <c r="F14" s="11"/>
      <c r="G14" s="11"/>
      <c r="H14" s="18" t="s">
        <v>65</v>
      </c>
      <c r="I14" t="str">
        <f t="shared" si="2"/>
        <v>IdTituloBanco</v>
      </c>
      <c r="J14" s="13" t="s">
        <v>79</v>
      </c>
      <c r="K14" t="str">
        <f t="shared" si="3"/>
        <v>RBL_IDTITULOBANCO</v>
      </c>
      <c r="L14">
        <f t="shared" si="4"/>
        <v>11</v>
      </c>
      <c r="M14" t="str">
        <f t="shared" si="0"/>
        <v>[Column("RBL_IDTITULOBANCO"), StringLength(11)]
        public  String IdTituloBanco { get; set; }</v>
      </c>
    </row>
    <row r="15" spans="1:14" x14ac:dyDescent="0.25">
      <c r="A15" s="11">
        <v>82</v>
      </c>
      <c r="B15" s="11">
        <v>82</v>
      </c>
      <c r="C15" s="11" t="s">
        <v>23</v>
      </c>
      <c r="D15" s="11">
        <f t="shared" si="1"/>
        <v>1</v>
      </c>
      <c r="E15" s="11" t="s">
        <v>11</v>
      </c>
      <c r="F15" s="11"/>
      <c r="G15" s="11"/>
      <c r="H15" s="18"/>
      <c r="I15" t="str">
        <f t="shared" si="2"/>
        <v>DigitoAutoConferenciaNumeroBancario</v>
      </c>
      <c r="J15" s="13" t="s">
        <v>79</v>
      </c>
      <c r="K15" t="str">
        <f t="shared" si="3"/>
        <v>RBL_DIGITOAUTOCONFERENCIANUMEROBANCARIO</v>
      </c>
      <c r="L15">
        <f t="shared" si="4"/>
        <v>1</v>
      </c>
      <c r="M15" t="str">
        <f t="shared" si="0"/>
        <v>[Column("RBL_DIGITOAUTOCONFERENCIANUMEROBANCARIO"), StringLength(1)]
        public  String DigitoAutoConferenciaNumeroBancario { get; set; }</v>
      </c>
    </row>
    <row r="16" spans="1:14" x14ac:dyDescent="0.25">
      <c r="A16" s="11">
        <v>83</v>
      </c>
      <c r="B16" s="11">
        <v>92</v>
      </c>
      <c r="C16" s="11" t="s">
        <v>24</v>
      </c>
      <c r="D16" s="11">
        <f t="shared" si="1"/>
        <v>10</v>
      </c>
      <c r="E16" s="11" t="s">
        <v>6</v>
      </c>
      <c r="F16" s="11"/>
      <c r="G16" s="11"/>
      <c r="H16" s="12"/>
      <c r="I16" t="str">
        <f t="shared" si="2"/>
        <v>DescontoBonifDia</v>
      </c>
      <c r="J16" s="13" t="s">
        <v>81</v>
      </c>
      <c r="K16" t="str">
        <f t="shared" si="3"/>
        <v>RBL_DESCONTOBONIFDIA</v>
      </c>
      <c r="L16">
        <f t="shared" si="4"/>
        <v>10</v>
      </c>
      <c r="M16" t="str">
        <f t="shared" si="0"/>
        <v>[Column("RBL_DESCONTOBONIFDIA"), StringLength(10)]
        public  decimal DescontoBonifDia { get; set; }</v>
      </c>
    </row>
    <row r="17" spans="1:13" ht="120" x14ac:dyDescent="0.25">
      <c r="A17" s="11">
        <v>93</v>
      </c>
      <c r="B17" s="11">
        <v>93</v>
      </c>
      <c r="C17" s="11" t="s">
        <v>25</v>
      </c>
      <c r="D17" s="11">
        <f t="shared" si="1"/>
        <v>1</v>
      </c>
      <c r="E17" s="11"/>
      <c r="F17" s="11"/>
      <c r="G17" s="11" t="s">
        <v>26</v>
      </c>
      <c r="H17" s="12" t="s">
        <v>66</v>
      </c>
      <c r="I17" t="str">
        <f t="shared" si="2"/>
        <v>CondicaoEmissaoPapeletaCobranca</v>
      </c>
      <c r="J17" s="13" t="s">
        <v>25</v>
      </c>
      <c r="K17" t="str">
        <f t="shared" si="3"/>
        <v>RBL_CONDICAOEMISSAOPAPELETACOBRANCA</v>
      </c>
      <c r="L17">
        <f t="shared" si="4"/>
        <v>1</v>
      </c>
      <c r="M17" t="str">
        <f t="shared" si="0"/>
        <v>[Column("RBL_CONDICAOEMISSAOPAPELETACOBRANCA"), StringLength(1)]
        public  CondicaoEmissaoPapeletaCobranca CondicaoEmissaoPapeletaCobranca { get; set; }</v>
      </c>
    </row>
    <row r="18" spans="1:13" ht="90" x14ac:dyDescent="0.25">
      <c r="A18" s="11">
        <v>94</v>
      </c>
      <c r="B18" s="11">
        <v>94</v>
      </c>
      <c r="C18" s="11" t="s">
        <v>27</v>
      </c>
      <c r="D18" s="11">
        <f t="shared" si="1"/>
        <v>1</v>
      </c>
      <c r="E18" s="11" t="s">
        <v>11</v>
      </c>
      <c r="F18" s="11"/>
      <c r="G18" s="11"/>
      <c r="H18" s="12" t="s">
        <v>67</v>
      </c>
      <c r="I18" t="str">
        <f t="shared" si="2"/>
        <v>IdentEmitDebitoAutomatico</v>
      </c>
      <c r="J18" s="13" t="s">
        <v>79</v>
      </c>
      <c r="K18" t="str">
        <f t="shared" si="3"/>
        <v>RBL_IDENTEMITDEBITOAUTOMATICO</v>
      </c>
      <c r="L18">
        <f t="shared" si="4"/>
        <v>1</v>
      </c>
      <c r="M18" t="str">
        <f t="shared" si="0"/>
        <v>[Column("RBL_IDENTEMITDEBITOAUTOMATICO"), StringLength(1)]
        public  String IdentEmitDebitoAutomatico { get; set; }</v>
      </c>
    </row>
    <row r="19" spans="1:13" x14ac:dyDescent="0.25">
      <c r="A19" s="11">
        <v>95</v>
      </c>
      <c r="B19" s="11">
        <v>104</v>
      </c>
      <c r="C19" s="11" t="s">
        <v>28</v>
      </c>
      <c r="D19" s="11">
        <f t="shared" si="1"/>
        <v>10</v>
      </c>
      <c r="E19" s="11" t="s">
        <v>11</v>
      </c>
      <c r="F19" s="11"/>
      <c r="G19" s="11"/>
      <c r="H19" s="12"/>
      <c r="I19" t="str">
        <f t="shared" si="2"/>
        <v>IdentificacaoOperacaoBanco</v>
      </c>
      <c r="J19" s="13" t="s">
        <v>79</v>
      </c>
      <c r="K19" t="str">
        <f t="shared" si="3"/>
        <v>RBL_IDENTIFICACAOOPERACAOBANCO</v>
      </c>
      <c r="L19">
        <f t="shared" si="4"/>
        <v>10</v>
      </c>
      <c r="M19" t="str">
        <f t="shared" si="0"/>
        <v>[Column("RBL_IDENTIFICACAOOPERACAOBANCO"), StringLength(10)]
        public  String IdentificacaoOperacaoBanco { get; set; }</v>
      </c>
    </row>
    <row r="20" spans="1:13" ht="45" x14ac:dyDescent="0.25">
      <c r="A20" s="11">
        <v>105</v>
      </c>
      <c r="B20" s="11">
        <v>105</v>
      </c>
      <c r="C20" s="11" t="s">
        <v>29</v>
      </c>
      <c r="D20" s="11">
        <f t="shared" si="1"/>
        <v>1</v>
      </c>
      <c r="E20" s="11" t="s">
        <v>11</v>
      </c>
      <c r="F20" s="11" t="s">
        <v>8</v>
      </c>
      <c r="G20" s="11"/>
      <c r="H20" s="12" t="s">
        <v>68</v>
      </c>
      <c r="I20" t="str">
        <f t="shared" si="2"/>
        <v>IndicadorRateioCredito</v>
      </c>
      <c r="J20" s="13" t="s">
        <v>79</v>
      </c>
      <c r="K20" t="str">
        <f t="shared" si="3"/>
        <v>RBL_INDICADORRATEIOCREDITO</v>
      </c>
      <c r="L20">
        <f t="shared" si="4"/>
        <v>1</v>
      </c>
      <c r="M20" t="str">
        <f t="shared" si="0"/>
        <v>[Column("RBL_INDICADORRATEIOCREDITO"), StringLength(1)]
        public  String IndicadorRateioCredito { get; set; }</v>
      </c>
    </row>
    <row r="21" spans="1:13" ht="75" x14ac:dyDescent="0.25">
      <c r="A21" s="11">
        <v>106</v>
      </c>
      <c r="B21" s="11">
        <v>106</v>
      </c>
      <c r="C21" s="11" t="s">
        <v>30</v>
      </c>
      <c r="D21" s="11">
        <f t="shared" si="1"/>
        <v>1</v>
      </c>
      <c r="E21" s="11" t="s">
        <v>6</v>
      </c>
      <c r="F21" s="11" t="s">
        <v>8</v>
      </c>
      <c r="G21" s="11"/>
      <c r="H21" s="12" t="s">
        <v>69</v>
      </c>
      <c r="I21" t="str">
        <f t="shared" si="2"/>
        <v>EnderecamentoAvisoDebitoAutomaticoContaCorrente</v>
      </c>
      <c r="J21" s="13" t="s">
        <v>79</v>
      </c>
      <c r="K21" t="str">
        <f t="shared" si="3"/>
        <v>RBL_ENDERECAMENTOAVISODEBITOAUTOMATICOCONTACORRENTE</v>
      </c>
      <c r="L21">
        <f t="shared" si="4"/>
        <v>1</v>
      </c>
      <c r="M21" t="str">
        <f t="shared" si="0"/>
        <v>[Column("RBL_ENDERECAMENTOAVISODEBITOAUTOMATICOCONTACORRENTE"), StringLength(1)]
        public  String EnderecamentoAvisoDebitoAutomaticoContaCorrente { get; set; }</v>
      </c>
    </row>
    <row r="22" spans="1:13" x14ac:dyDescent="0.25">
      <c r="A22" s="11">
        <v>107</v>
      </c>
      <c r="B22" s="11">
        <v>108</v>
      </c>
      <c r="C22" s="11" t="s">
        <v>31</v>
      </c>
      <c r="D22" s="11">
        <f t="shared" si="1"/>
        <v>2</v>
      </c>
      <c r="E22" s="11" t="s">
        <v>11</v>
      </c>
      <c r="F22" s="11"/>
      <c r="G22" s="11"/>
      <c r="H22" s="12"/>
      <c r="I22" t="str">
        <f t="shared" si="2"/>
        <v>Branco</v>
      </c>
      <c r="J22" s="13" t="s">
        <v>79</v>
      </c>
      <c r="K22" t="str">
        <f t="shared" si="3"/>
        <v>RBL_BRANCO</v>
      </c>
      <c r="L22">
        <f t="shared" si="4"/>
        <v>2</v>
      </c>
      <c r="M22" t="str">
        <f t="shared" si="0"/>
        <v>[Column("RBL_BRANCO"), StringLength(2)]
        public  String Branco { get; set; }</v>
      </c>
    </row>
    <row r="23" spans="1:13" ht="270" x14ac:dyDescent="0.25">
      <c r="A23" s="11">
        <v>109</v>
      </c>
      <c r="B23" s="11">
        <v>110</v>
      </c>
      <c r="C23" s="11" t="s">
        <v>32</v>
      </c>
      <c r="D23" s="11">
        <f t="shared" si="1"/>
        <v>2</v>
      </c>
      <c r="E23" s="11" t="s">
        <v>6</v>
      </c>
      <c r="F23" s="11"/>
      <c r="G23" s="11"/>
      <c r="H23" s="12" t="s">
        <v>70</v>
      </c>
      <c r="I23" t="str">
        <f t="shared" si="2"/>
        <v>IdentificacaoOcorrencia</v>
      </c>
      <c r="J23" s="13" t="s">
        <v>32</v>
      </c>
      <c r="K23" t="str">
        <f t="shared" si="3"/>
        <v>RBL_IDENTIFICACAOOCORRENCIA</v>
      </c>
      <c r="L23">
        <f t="shared" si="4"/>
        <v>2</v>
      </c>
      <c r="M23" t="str">
        <f t="shared" si="0"/>
        <v>[Column("RBL_IDENTIFICACAOOCORRENCIA"), StringLength(2)]
        public  IdentificacaoOcorrencia IdentificacaoOcorrencia { get; set; }</v>
      </c>
    </row>
    <row r="24" spans="1:13" x14ac:dyDescent="0.25">
      <c r="A24" s="11">
        <v>111</v>
      </c>
      <c r="B24" s="11">
        <v>120</v>
      </c>
      <c r="C24" s="11" t="s">
        <v>33</v>
      </c>
      <c r="D24" s="11">
        <f t="shared" si="1"/>
        <v>10</v>
      </c>
      <c r="E24" s="11" t="s">
        <v>11</v>
      </c>
      <c r="F24" s="11"/>
      <c r="G24" s="11"/>
      <c r="H24" s="12"/>
      <c r="I24" t="str">
        <f t="shared" si="2"/>
        <v>NumDocumento</v>
      </c>
      <c r="J24" s="13" t="s">
        <v>79</v>
      </c>
      <c r="K24" t="str">
        <f t="shared" si="3"/>
        <v>RBL_NUMDOCUMENTO</v>
      </c>
      <c r="L24">
        <f t="shared" si="4"/>
        <v>10</v>
      </c>
      <c r="M24" t="str">
        <f t="shared" si="0"/>
        <v>[Column("RBL_NUMDOCUMENTO"), StringLength(10)]
        public  String NumDocumento { get; set; }</v>
      </c>
    </row>
    <row r="25" spans="1:13" ht="75" x14ac:dyDescent="0.25">
      <c r="A25" s="11">
        <v>121</v>
      </c>
      <c r="B25" s="11">
        <v>126</v>
      </c>
      <c r="C25" s="11" t="s">
        <v>34</v>
      </c>
      <c r="D25" s="11">
        <f t="shared" si="1"/>
        <v>6</v>
      </c>
      <c r="E25" s="11" t="s">
        <v>6</v>
      </c>
      <c r="F25" s="11"/>
      <c r="G25" s="11"/>
      <c r="H25" s="12" t="s">
        <v>71</v>
      </c>
      <c r="I25" t="str">
        <f t="shared" si="2"/>
        <v>DataVencimentoTitulo</v>
      </c>
      <c r="J25" s="13" t="s">
        <v>79</v>
      </c>
      <c r="K25" t="str">
        <f t="shared" si="3"/>
        <v>RBL_DATAVENCIMENTOTITULO</v>
      </c>
      <c r="L25">
        <f t="shared" si="4"/>
        <v>6</v>
      </c>
      <c r="M25" t="str">
        <f t="shared" si="0"/>
        <v>[Column("RBL_DATAVENCIMENTOTITULO"), StringLength(6)]
        public  String DataVencimentoTitulo { get; set; }</v>
      </c>
    </row>
    <row r="26" spans="1:13" x14ac:dyDescent="0.25">
      <c r="A26" s="11">
        <v>127</v>
      </c>
      <c r="B26" s="11">
        <v>139</v>
      </c>
      <c r="C26" s="11" t="s">
        <v>35</v>
      </c>
      <c r="D26" s="11">
        <f t="shared" si="1"/>
        <v>13</v>
      </c>
      <c r="E26" s="11" t="s">
        <v>6</v>
      </c>
      <c r="F26" s="11"/>
      <c r="G26" s="11"/>
      <c r="H26" s="12"/>
      <c r="I26" t="str">
        <f t="shared" si="2"/>
        <v>ValorTitulo</v>
      </c>
      <c r="J26" s="13" t="s">
        <v>81</v>
      </c>
      <c r="K26" t="str">
        <f t="shared" si="3"/>
        <v>RBL_VALORTITULO</v>
      </c>
      <c r="L26">
        <f t="shared" si="4"/>
        <v>13</v>
      </c>
      <c r="M26" t="str">
        <f t="shared" si="0"/>
        <v>[Column("RBL_VALORTITULO"), StringLength(13)]
        public  decimal ValorTitulo { get; set; }</v>
      </c>
    </row>
    <row r="27" spans="1:13" x14ac:dyDescent="0.25">
      <c r="A27" s="11">
        <v>140</v>
      </c>
      <c r="B27" s="11">
        <v>142</v>
      </c>
      <c r="C27" s="11" t="s">
        <v>36</v>
      </c>
      <c r="D27" s="11">
        <f t="shared" si="1"/>
        <v>3</v>
      </c>
      <c r="E27" s="11" t="s">
        <v>6</v>
      </c>
      <c r="F27" s="11"/>
      <c r="G27" s="11"/>
      <c r="H27" s="12"/>
      <c r="I27" t="str">
        <f t="shared" si="2"/>
        <v>BancoCobranca</v>
      </c>
      <c r="J27" s="13" t="s">
        <v>79</v>
      </c>
      <c r="K27" t="str">
        <f t="shared" si="3"/>
        <v>RBL_BANCOCOBRANCA</v>
      </c>
      <c r="L27">
        <f t="shared" si="4"/>
        <v>3</v>
      </c>
      <c r="M27" t="str">
        <f t="shared" si="0"/>
        <v>[Column("RBL_BANCOCOBRANCA"), StringLength(3)]
        public  String BancoCobranca { get; set; }</v>
      </c>
    </row>
    <row r="28" spans="1:13" x14ac:dyDescent="0.25">
      <c r="A28" s="11">
        <v>143</v>
      </c>
      <c r="B28" s="11">
        <v>147</v>
      </c>
      <c r="C28" s="11" t="s">
        <v>37</v>
      </c>
      <c r="D28" s="11">
        <f t="shared" si="1"/>
        <v>5</v>
      </c>
      <c r="E28" s="11" t="s">
        <v>6</v>
      </c>
      <c r="F28" s="11"/>
      <c r="G28" s="11"/>
      <c r="H28" s="12"/>
      <c r="I28" t="str">
        <f t="shared" si="2"/>
        <v>AgenciaDepositaria</v>
      </c>
      <c r="J28" s="13" t="s">
        <v>79</v>
      </c>
      <c r="K28" t="str">
        <f t="shared" si="3"/>
        <v>RBL_AGENCIADEPOSITARIA</v>
      </c>
      <c r="L28">
        <f t="shared" si="4"/>
        <v>5</v>
      </c>
      <c r="M28" t="str">
        <f t="shared" si="0"/>
        <v>[Column("RBL_AGENCIADEPOSITARIA"), StringLength(5)]
        public  String AgenciaDepositaria { get; set; }</v>
      </c>
    </row>
    <row r="29" spans="1:13" x14ac:dyDescent="0.25">
      <c r="A29" s="11">
        <v>148</v>
      </c>
      <c r="B29" s="11">
        <v>149</v>
      </c>
      <c r="C29" s="11" t="s">
        <v>38</v>
      </c>
      <c r="D29" s="11">
        <f t="shared" si="1"/>
        <v>2</v>
      </c>
      <c r="E29" s="11" t="s">
        <v>6</v>
      </c>
      <c r="F29" s="11"/>
      <c r="G29" s="11" t="s">
        <v>39</v>
      </c>
      <c r="H29" s="12"/>
      <c r="I29" t="str">
        <f t="shared" si="2"/>
        <v>EspecieTitulo</v>
      </c>
      <c r="J29" s="13" t="s">
        <v>38</v>
      </c>
      <c r="K29" t="str">
        <f t="shared" si="3"/>
        <v>RBL_ESPECIETITULO</v>
      </c>
      <c r="L29">
        <f t="shared" si="4"/>
        <v>2</v>
      </c>
      <c r="M29" t="str">
        <f t="shared" si="0"/>
        <v>[Column("RBL_ESPECIETITULO"), StringLength(2)]
        public  EspecieTitulo EspecieTitulo { get; set; }</v>
      </c>
    </row>
    <row r="30" spans="1:13" x14ac:dyDescent="0.25">
      <c r="A30" s="11">
        <v>150</v>
      </c>
      <c r="B30" s="11">
        <v>150</v>
      </c>
      <c r="C30" s="11" t="s">
        <v>40</v>
      </c>
      <c r="D30" s="11">
        <f t="shared" si="1"/>
        <v>1</v>
      </c>
      <c r="E30" s="11" t="s">
        <v>11</v>
      </c>
      <c r="F30" s="11"/>
      <c r="G30" s="11"/>
      <c r="H30" s="12"/>
      <c r="I30" t="str">
        <f t="shared" si="2"/>
        <v>Identificacao</v>
      </c>
      <c r="J30" s="13" t="s">
        <v>79</v>
      </c>
      <c r="K30" t="str">
        <f t="shared" si="3"/>
        <v>RBL_IDENTIFICACAO</v>
      </c>
      <c r="L30">
        <f t="shared" si="4"/>
        <v>1</v>
      </c>
      <c r="M30" t="str">
        <f t="shared" si="0"/>
        <v>[Column("RBL_IDENTIFICACAO"), StringLength(1)]
        public  String Identificacao { get; set; }</v>
      </c>
    </row>
    <row r="31" spans="1:13" x14ac:dyDescent="0.25">
      <c r="A31" s="11">
        <v>151</v>
      </c>
      <c r="B31" s="11">
        <v>156</v>
      </c>
      <c r="C31" s="11" t="s">
        <v>41</v>
      </c>
      <c r="D31" s="11">
        <f t="shared" si="1"/>
        <v>6</v>
      </c>
      <c r="E31" s="11" t="s">
        <v>6</v>
      </c>
      <c r="F31" s="11"/>
      <c r="G31" s="11"/>
      <c r="H31" s="12"/>
      <c r="I31" t="str">
        <f t="shared" si="2"/>
        <v>DataEmissaoTitulo</v>
      </c>
      <c r="J31" s="13" t="s">
        <v>83</v>
      </c>
      <c r="K31" t="str">
        <f t="shared" si="3"/>
        <v>RBL_DATAEMISSAOTITULO</v>
      </c>
      <c r="L31">
        <f t="shared" si="4"/>
        <v>6</v>
      </c>
      <c r="M31" t="str">
        <f t="shared" si="0"/>
        <v>[Column("RBL_DATAEMISSAOTITULO"), StringLength(6)]
        public  DateTime DataEmissaoTitulo { get; set; }</v>
      </c>
    </row>
    <row r="32" spans="1:13" x14ac:dyDescent="0.25">
      <c r="A32" s="11">
        <v>157</v>
      </c>
      <c r="B32" s="11">
        <v>158</v>
      </c>
      <c r="C32" s="11" t="s">
        <v>42</v>
      </c>
      <c r="D32" s="11">
        <f t="shared" si="1"/>
        <v>2</v>
      </c>
      <c r="E32" s="11" t="s">
        <v>6</v>
      </c>
      <c r="F32" s="11"/>
      <c r="G32" s="11"/>
      <c r="H32" s="18" t="s">
        <v>72</v>
      </c>
      <c r="I32" t="str">
        <f t="shared" si="2"/>
        <v>Instrucao1</v>
      </c>
      <c r="J32" s="13" t="s">
        <v>79</v>
      </c>
      <c r="K32" t="str">
        <f t="shared" si="3"/>
        <v>RBL_INSTRUCAO1</v>
      </c>
      <c r="L32">
        <f t="shared" si="4"/>
        <v>2</v>
      </c>
      <c r="M32" t="str">
        <f t="shared" si="0"/>
        <v>[Column("RBL_INSTRUCAO1"), StringLength(2)]
        public  String Instrucao1 { get; set; }</v>
      </c>
    </row>
    <row r="33" spans="1:13" x14ac:dyDescent="0.25">
      <c r="A33" s="11">
        <v>159</v>
      </c>
      <c r="B33" s="11">
        <v>160</v>
      </c>
      <c r="C33" s="11" t="s">
        <v>43</v>
      </c>
      <c r="D33" s="11">
        <f t="shared" si="1"/>
        <v>2</v>
      </c>
      <c r="E33" s="11" t="s">
        <v>6</v>
      </c>
      <c r="F33" s="11"/>
      <c r="G33" s="11"/>
      <c r="H33" s="18"/>
      <c r="I33" t="str">
        <f t="shared" si="2"/>
        <v>Instrucao2</v>
      </c>
      <c r="J33" s="13" t="s">
        <v>79</v>
      </c>
      <c r="K33" t="str">
        <f t="shared" si="3"/>
        <v>RBL_INSTRUCAO2</v>
      </c>
      <c r="L33">
        <f t="shared" si="4"/>
        <v>2</v>
      </c>
      <c r="M33" t="str">
        <f t="shared" si="0"/>
        <v>[Column("RBL_INSTRUCAO2"), StringLength(2)]
        public  String Instrucao2 { get; set; }</v>
      </c>
    </row>
    <row r="34" spans="1:13" x14ac:dyDescent="0.25">
      <c r="A34" s="11">
        <v>161</v>
      </c>
      <c r="B34" s="11">
        <v>173</v>
      </c>
      <c r="C34" s="11" t="s">
        <v>44</v>
      </c>
      <c r="D34" s="11">
        <f t="shared" si="1"/>
        <v>13</v>
      </c>
      <c r="E34" s="11" t="s">
        <v>6</v>
      </c>
      <c r="F34" s="11"/>
      <c r="G34" s="11"/>
      <c r="H34" s="12"/>
      <c r="I34" t="str">
        <f t="shared" si="2"/>
        <v>ValorCobradoPorDiaAtrazo</v>
      </c>
      <c r="J34" s="13" t="s">
        <v>81</v>
      </c>
      <c r="K34" t="str">
        <f t="shared" si="3"/>
        <v>RBL_VALORCOBRADOPORDIAATRAZO</v>
      </c>
      <c r="L34">
        <f t="shared" si="4"/>
        <v>13</v>
      </c>
      <c r="M34" t="str">
        <f t="shared" si="0"/>
        <v>[Column("RBL_VALORCOBRADOPORDIAATRAZO"), StringLength(13)]
        public  decimal ValorCobradoPorDiaAtrazo { get; set; }</v>
      </c>
    </row>
    <row r="35" spans="1:13" x14ac:dyDescent="0.25">
      <c r="A35" s="11">
        <v>174</v>
      </c>
      <c r="B35" s="11">
        <v>179</v>
      </c>
      <c r="C35" s="11" t="s">
        <v>45</v>
      </c>
      <c r="D35" s="11">
        <f t="shared" si="1"/>
        <v>6</v>
      </c>
      <c r="E35" s="11" t="s">
        <v>6</v>
      </c>
      <c r="F35" s="11"/>
      <c r="G35" s="11"/>
      <c r="H35" s="12"/>
      <c r="I35" t="str">
        <f t="shared" si="2"/>
        <v>DataLimiteConcessaoDesconto</v>
      </c>
      <c r="J35" s="13" t="s">
        <v>83</v>
      </c>
      <c r="K35" t="str">
        <f t="shared" si="3"/>
        <v>RBL_DATALIMITECONCESSAODESCONTO</v>
      </c>
      <c r="L35">
        <f t="shared" si="4"/>
        <v>6</v>
      </c>
      <c r="M35" t="str">
        <f t="shared" si="0"/>
        <v>[Column("RBL_DATALIMITECONCESSAODESCONTO"), StringLength(6)]
        public  DateTime DataLimiteConcessaoDesconto { get; set; }</v>
      </c>
    </row>
    <row r="36" spans="1:13" x14ac:dyDescent="0.25">
      <c r="A36" s="11">
        <v>180</v>
      </c>
      <c r="B36" s="11">
        <v>192</v>
      </c>
      <c r="C36" s="11" t="s">
        <v>46</v>
      </c>
      <c r="D36" s="11">
        <f t="shared" si="1"/>
        <v>13</v>
      </c>
      <c r="E36" s="11" t="s">
        <v>6</v>
      </c>
      <c r="F36" s="11"/>
      <c r="G36" s="11"/>
      <c r="H36" s="12"/>
      <c r="I36" t="str">
        <f t="shared" si="2"/>
        <v>ValorDesconto</v>
      </c>
      <c r="J36" s="13" t="s">
        <v>81</v>
      </c>
      <c r="K36" t="str">
        <f t="shared" si="3"/>
        <v>RBL_VALORDESCONTO</v>
      </c>
      <c r="L36">
        <f t="shared" si="4"/>
        <v>13</v>
      </c>
      <c r="M36" t="str">
        <f t="shared" si="0"/>
        <v>[Column("RBL_VALORDESCONTO"), StringLength(13)]
        public  decimal ValorDesconto { get; set; }</v>
      </c>
    </row>
    <row r="37" spans="1:13" x14ac:dyDescent="0.25">
      <c r="A37" s="11">
        <v>193</v>
      </c>
      <c r="B37" s="11">
        <v>205</v>
      </c>
      <c r="C37" s="11" t="s">
        <v>47</v>
      </c>
      <c r="D37" s="11">
        <f t="shared" si="1"/>
        <v>13</v>
      </c>
      <c r="E37" s="11" t="s">
        <v>6</v>
      </c>
      <c r="F37" s="11"/>
      <c r="G37" s="11"/>
      <c r="H37" s="12"/>
      <c r="I37" t="str">
        <f t="shared" si="2"/>
        <v>ValorIOF</v>
      </c>
      <c r="J37" s="13" t="s">
        <v>81</v>
      </c>
      <c r="K37" t="str">
        <f t="shared" si="3"/>
        <v>RBL_VALORIOF</v>
      </c>
      <c r="L37">
        <f t="shared" si="4"/>
        <v>13</v>
      </c>
      <c r="M37" t="str">
        <f t="shared" si="0"/>
        <v>[Column("RBL_VALORIOF"), StringLength(13)]
        public  decimal ValorIOF { get; set; }</v>
      </c>
    </row>
    <row r="38" spans="1:13" x14ac:dyDescent="0.25">
      <c r="A38" s="11">
        <v>206</v>
      </c>
      <c r="B38" s="11">
        <v>218</v>
      </c>
      <c r="C38" s="11" t="s">
        <v>48</v>
      </c>
      <c r="D38" s="11">
        <f t="shared" si="1"/>
        <v>13</v>
      </c>
      <c r="E38" s="11" t="s">
        <v>6</v>
      </c>
      <c r="F38" s="11"/>
      <c r="G38" s="11"/>
      <c r="H38" s="12"/>
      <c r="I38" t="str">
        <f t="shared" si="2"/>
        <v>ValorAbatimentoASerConcedidoCancelado</v>
      </c>
      <c r="J38" s="13" t="s">
        <v>81</v>
      </c>
      <c r="K38" t="str">
        <f t="shared" si="3"/>
        <v>RBL_VALORABATIMENTOASERCONCEDIDOCANCELADO</v>
      </c>
      <c r="L38">
        <f t="shared" si="4"/>
        <v>13</v>
      </c>
      <c r="M38" t="str">
        <f t="shared" si="0"/>
        <v>[Column("RBL_VALORABATIMENTOASERCONCEDIDOCANCELADO"), StringLength(13)]
        public  decimal ValorAbatimentoASerConcedidoCancelado { get; set; }</v>
      </c>
    </row>
    <row r="39" spans="1:13" x14ac:dyDescent="0.25">
      <c r="A39" s="11">
        <v>219</v>
      </c>
      <c r="B39" s="11">
        <v>220</v>
      </c>
      <c r="C39" s="11" t="s">
        <v>84</v>
      </c>
      <c r="D39" s="11">
        <f t="shared" si="1"/>
        <v>2</v>
      </c>
      <c r="E39" s="11" t="s">
        <v>6</v>
      </c>
      <c r="F39" s="11"/>
      <c r="G39" s="11" t="s">
        <v>39</v>
      </c>
      <c r="H39" s="12"/>
      <c r="I39" t="str">
        <f t="shared" si="2"/>
        <v>IdentificacaoTipoInscricaoSacado</v>
      </c>
      <c r="J39" s="13" t="s">
        <v>85</v>
      </c>
      <c r="K39" t="str">
        <f t="shared" si="3"/>
        <v>RBL_IDENTIFICACAOTIPOINSCRICAOSACADO</v>
      </c>
      <c r="L39">
        <f t="shared" si="4"/>
        <v>2</v>
      </c>
      <c r="M39" t="str">
        <f t="shared" si="0"/>
        <v>[Column("RBL_IDENTIFICACAOTIPOINSCRICAOSACADO"), StringLength(2)]
        public  IdentificacaoTipoSacado IdentificacaoTipoInscricaoSacado { get; set; }</v>
      </c>
    </row>
    <row r="40" spans="1:13" x14ac:dyDescent="0.25">
      <c r="A40" s="11">
        <v>221</v>
      </c>
      <c r="B40" s="11">
        <v>234</v>
      </c>
      <c r="C40" s="11" t="s">
        <v>50</v>
      </c>
      <c r="D40" s="11">
        <f t="shared" si="1"/>
        <v>14</v>
      </c>
      <c r="E40" s="11" t="s">
        <v>6</v>
      </c>
      <c r="F40" s="11"/>
      <c r="G40" s="11" t="s">
        <v>51</v>
      </c>
      <c r="H40" s="12"/>
      <c r="I40" t="str">
        <f t="shared" si="2"/>
        <v>NumInscricaoSacado</v>
      </c>
      <c r="J40" s="13" t="s">
        <v>79</v>
      </c>
      <c r="K40" t="str">
        <f t="shared" si="3"/>
        <v>RBL_NUMINSCRICAOSACADO</v>
      </c>
      <c r="L40">
        <f t="shared" si="4"/>
        <v>14</v>
      </c>
      <c r="M40" t="str">
        <f t="shared" si="0"/>
        <v>[Column("RBL_NUMINSCRICAOSACADO"), StringLength(14)]
        public  String NumInscricaoSacado { get; set; }</v>
      </c>
    </row>
    <row r="41" spans="1:13" x14ac:dyDescent="0.25">
      <c r="A41" s="11">
        <v>235</v>
      </c>
      <c r="B41" s="11">
        <v>274</v>
      </c>
      <c r="C41" s="11" t="s">
        <v>52</v>
      </c>
      <c r="D41" s="11">
        <f t="shared" si="1"/>
        <v>40</v>
      </c>
      <c r="E41" s="11" t="s">
        <v>11</v>
      </c>
      <c r="F41" s="11"/>
      <c r="G41" s="11"/>
      <c r="H41" s="12"/>
      <c r="I41" t="str">
        <f t="shared" si="2"/>
        <v>NomeSacado</v>
      </c>
      <c r="J41" s="13" t="s">
        <v>79</v>
      </c>
      <c r="K41" t="str">
        <f t="shared" si="3"/>
        <v>RBL_NOMESACADO</v>
      </c>
      <c r="L41">
        <f t="shared" si="4"/>
        <v>40</v>
      </c>
      <c r="M41" t="str">
        <f t="shared" si="0"/>
        <v>[Column("RBL_NOMESACADO"), StringLength(40)]
        public  String NomeSacado { get; set; }</v>
      </c>
    </row>
    <row r="42" spans="1:13" x14ac:dyDescent="0.25">
      <c r="A42" s="11">
        <v>275</v>
      </c>
      <c r="B42" s="11">
        <v>314</v>
      </c>
      <c r="C42" s="11" t="s">
        <v>53</v>
      </c>
      <c r="D42" s="11">
        <f t="shared" si="1"/>
        <v>40</v>
      </c>
      <c r="E42" s="11" t="s">
        <v>11</v>
      </c>
      <c r="F42" s="11"/>
      <c r="G42" s="11"/>
      <c r="H42" s="12"/>
      <c r="I42" t="str">
        <f t="shared" si="2"/>
        <v>EnderecoCompletoSacado</v>
      </c>
      <c r="J42" s="13" t="s">
        <v>79</v>
      </c>
      <c r="K42" t="str">
        <f t="shared" si="3"/>
        <v>RBL_ENDERECOCOMPLETOSACADO</v>
      </c>
      <c r="L42">
        <f t="shared" si="4"/>
        <v>40</v>
      </c>
      <c r="M42" t="str">
        <f t="shared" si="0"/>
        <v>[Column("RBL_ENDERECOCOMPLETOSACADO"), StringLength(40)]
        public  String EnderecoCompletoSacado { get; set; }</v>
      </c>
    </row>
    <row r="43" spans="1:13" x14ac:dyDescent="0.25">
      <c r="A43" s="11">
        <v>315</v>
      </c>
      <c r="B43" s="11">
        <v>326</v>
      </c>
      <c r="C43" s="11" t="s">
        <v>54</v>
      </c>
      <c r="D43" s="11">
        <f t="shared" si="1"/>
        <v>12</v>
      </c>
      <c r="E43" s="11" t="s">
        <v>11</v>
      </c>
      <c r="F43" s="11"/>
      <c r="G43" s="11"/>
      <c r="H43" s="12"/>
      <c r="I43" t="str">
        <f t="shared" si="2"/>
        <v>Mensagem1</v>
      </c>
      <c r="J43" s="13" t="s">
        <v>79</v>
      </c>
      <c r="K43" t="str">
        <f t="shared" si="3"/>
        <v>RBL_MENSAGEM1</v>
      </c>
      <c r="L43">
        <f t="shared" si="4"/>
        <v>12</v>
      </c>
      <c r="M43" t="str">
        <f t="shared" si="0"/>
        <v>[Column("RBL_MENSAGEM1"), StringLength(12)]
        public  String Mensagem1 { get; set; }</v>
      </c>
    </row>
    <row r="44" spans="1:13" x14ac:dyDescent="0.25">
      <c r="A44" s="11">
        <v>327</v>
      </c>
      <c r="B44" s="11">
        <v>331</v>
      </c>
      <c r="C44" s="11" t="s">
        <v>55</v>
      </c>
      <c r="D44" s="11">
        <f t="shared" si="1"/>
        <v>5</v>
      </c>
      <c r="E44" s="11" t="s">
        <v>6</v>
      </c>
      <c r="F44" s="11"/>
      <c r="G44" s="11"/>
      <c r="H44" s="12"/>
      <c r="I44" t="str">
        <f t="shared" si="2"/>
        <v>CEP</v>
      </c>
      <c r="J44" s="13" t="s">
        <v>79</v>
      </c>
      <c r="K44" t="str">
        <f t="shared" si="3"/>
        <v>RBL_CEP</v>
      </c>
      <c r="L44">
        <f t="shared" si="4"/>
        <v>5</v>
      </c>
      <c r="M44" t="str">
        <f t="shared" si="0"/>
        <v>[Column("RBL_CEP"), StringLength(5)]
        public  String CEP { get; set; }</v>
      </c>
    </row>
    <row r="45" spans="1:13" x14ac:dyDescent="0.25">
      <c r="A45" s="11">
        <v>332</v>
      </c>
      <c r="B45" s="11">
        <v>334</v>
      </c>
      <c r="C45" s="11" t="s">
        <v>56</v>
      </c>
      <c r="D45" s="11">
        <f t="shared" si="1"/>
        <v>3</v>
      </c>
      <c r="E45" s="11" t="s">
        <v>6</v>
      </c>
      <c r="F45" s="11"/>
      <c r="G45" s="11"/>
      <c r="H45" s="12"/>
      <c r="I45" t="str">
        <f t="shared" si="2"/>
        <v>SufixoCep</v>
      </c>
      <c r="J45" s="13" t="s">
        <v>79</v>
      </c>
      <c r="K45" t="str">
        <f t="shared" si="3"/>
        <v>RBL_SUFIXOCEP</v>
      </c>
      <c r="L45">
        <f t="shared" si="4"/>
        <v>3</v>
      </c>
      <c r="M45" t="str">
        <f t="shared" si="0"/>
        <v>[Column("RBL_SUFIXOCEP"), StringLength(3)]
        public  String SufixoCep { get; set; }</v>
      </c>
    </row>
    <row r="46" spans="1:13" x14ac:dyDescent="0.25">
      <c r="A46" s="11">
        <v>335</v>
      </c>
      <c r="B46" s="11">
        <v>394</v>
      </c>
      <c r="C46" s="11" t="s">
        <v>57</v>
      </c>
      <c r="D46" s="11">
        <f t="shared" si="1"/>
        <v>60</v>
      </c>
      <c r="E46" s="11" t="s">
        <v>11</v>
      </c>
      <c r="F46" s="11"/>
      <c r="G46" s="11"/>
      <c r="H46" s="12"/>
      <c r="I46" t="str">
        <f t="shared" si="2"/>
        <v>SacadorAvalista_Mensagem2</v>
      </c>
      <c r="J46" s="13" t="s">
        <v>79</v>
      </c>
      <c r="K46" t="str">
        <f t="shared" si="3"/>
        <v>RBL_SACADORAVALISTA_MENSAGEM2</v>
      </c>
      <c r="L46">
        <f t="shared" si="4"/>
        <v>60</v>
      </c>
      <c r="M46" t="str">
        <f t="shared" si="0"/>
        <v>[Column("RBL_SACADORAVALISTA_MENSAGEM2"), StringLength(60)]
        public  String SacadorAvalista_Mensagem2 { get; set; }</v>
      </c>
    </row>
    <row r="47" spans="1:13" x14ac:dyDescent="0.25">
      <c r="A47" s="11">
        <v>395</v>
      </c>
      <c r="B47" s="11">
        <v>400</v>
      </c>
      <c r="C47" s="11" t="s">
        <v>58</v>
      </c>
      <c r="D47" s="11">
        <f t="shared" si="1"/>
        <v>6</v>
      </c>
      <c r="E47" s="11" t="s">
        <v>6</v>
      </c>
      <c r="F47" s="11"/>
      <c r="G47" s="11"/>
      <c r="H47" s="12"/>
      <c r="I47" t="str">
        <f t="shared" si="2"/>
        <v>NumSequencialRegistro</v>
      </c>
      <c r="J47" s="13" t="s">
        <v>86</v>
      </c>
      <c r="K47" t="str">
        <f t="shared" si="3"/>
        <v>RBL_NUMSEQUENCIALREGISTRO</v>
      </c>
      <c r="L47">
        <f t="shared" si="4"/>
        <v>6</v>
      </c>
      <c r="M47" t="str">
        <f t="shared" si="0"/>
        <v>[Column("RBL_NUMSEQUENCIALREGISTRO"), StringLength(6)]
        public  long NumSequencialRegistro { get; set; }</v>
      </c>
    </row>
  </sheetData>
  <mergeCells count="4">
    <mergeCell ref="A1:H1"/>
    <mergeCell ref="H4:H8"/>
    <mergeCell ref="H14:H15"/>
    <mergeCell ref="H32:H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F3M Soluções em Tecnologia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Moraes</dc:creator>
  <cp:lastModifiedBy>Renato Moraes</cp:lastModifiedBy>
  <dcterms:created xsi:type="dcterms:W3CDTF">2015-07-06T17:33:30Z</dcterms:created>
  <dcterms:modified xsi:type="dcterms:W3CDTF">2015-07-16T13:42:04Z</dcterms:modified>
</cp:coreProperties>
</file>