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Docs\Meus_Documentos\"/>
    </mc:Choice>
  </mc:AlternateContent>
  <bookViews>
    <workbookView xWindow="0" yWindow="0" windowWidth="28800" windowHeight="12435" activeTab="5"/>
  </bookViews>
  <sheets>
    <sheet name="SERVIDORES" sheetId="6" r:id="rId1"/>
    <sheet name="IBGE UF" sheetId="5" r:id="rId2"/>
    <sheet name="TABELA DE ERROS" sheetId="7" r:id="rId3"/>
    <sheet name="RASCUNHO" sheetId="3" r:id="rId4"/>
    <sheet name="RASCUNHO 2" sheetId="4" r:id="rId5"/>
    <sheet name="CONVERT CLASS" sheetId="9" r:id="rId6"/>
    <sheet name="CONVERT TYPE" sheetId="10" r:id="rId7"/>
    <sheet name="UF" sheetId="11" r:id="rId8"/>
    <sheet name="Sheet4" sheetId="12" r:id="rId9"/>
  </sheets>
  <definedNames>
    <definedName name="_xlnm._FilterDatabase" localSheetId="6" hidden="1">'CONVERT TYPE'!$A$1:$B$1</definedName>
    <definedName name="_xlnm._FilterDatabase" localSheetId="4" hidden="1">'RASCUNHO 2'!$A$2:$E$161</definedName>
    <definedName name="_xlnm._FilterDatabase" localSheetId="0" hidden="1">SERVIDORES!$A$1:$G$380</definedName>
    <definedName name="AN" localSheetId="3">RASCUNHO!$A$206</definedName>
    <definedName name="BA" localSheetId="3">RASCUNHO!$A$11</definedName>
    <definedName name="CE" localSheetId="3">RASCUNHO!$A$26</definedName>
    <definedName name="convert_tipo">'CONVERT TYPE'!$A:$C</definedName>
    <definedName name="GO" localSheetId="3">RASCUNHO!$A$39</definedName>
    <definedName name="MA" localSheetId="3">RASCUNHO!$A$63</definedName>
    <definedName name="MG" localSheetId="3">RASCUNHO!$A$51</definedName>
    <definedName name="MS" localSheetId="3">RASCUNHO!$A$67</definedName>
    <definedName name="MT" localSheetId="3">RASCUNHO!$A$79</definedName>
    <definedName name="PE" localSheetId="3">RASCUNHO!$A$91</definedName>
    <definedName name="PR" localSheetId="3">RASCUNHO!$A$103</definedName>
    <definedName name="RS" localSheetId="3">RASCUNHO!$A$120</definedName>
    <definedName name="SCAN" localSheetId="3">RASCUNHO!$A$175</definedName>
    <definedName name="SP" localSheetId="3">RASCUNHO!$A$134</definedName>
    <definedName name="SVAN" localSheetId="3">RASCUNHO!$A$151</definedName>
    <definedName name="SVRS" localSheetId="3">RASCUNHO!$A$163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9" i="9" l="1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E221" i="9"/>
  <c r="C221" i="9"/>
  <c r="B221" i="9"/>
  <c r="A221" i="9" s="1"/>
  <c r="E220" i="9"/>
  <c r="C220" i="9"/>
  <c r="B220" i="9"/>
  <c r="A220" i="9" s="1"/>
  <c r="E219" i="9"/>
  <c r="C219" i="9"/>
  <c r="B219" i="9"/>
  <c r="A219" i="9" s="1"/>
  <c r="E218" i="9"/>
  <c r="C218" i="9"/>
  <c r="B218" i="9"/>
  <c r="A218" i="9" s="1"/>
  <c r="E217" i="9"/>
  <c r="C217" i="9"/>
  <c r="B217" i="9"/>
  <c r="A217" i="9" s="1"/>
  <c r="E216" i="9"/>
  <c r="C216" i="9"/>
  <c r="B216" i="9"/>
  <c r="A216" i="9" s="1"/>
  <c r="E215" i="9"/>
  <c r="C215" i="9"/>
  <c r="B215" i="9"/>
  <c r="A215" i="9" s="1"/>
  <c r="E214" i="9"/>
  <c r="C214" i="9"/>
  <c r="B214" i="9"/>
  <c r="A214" i="9" s="1"/>
  <c r="E213" i="9"/>
  <c r="C213" i="9"/>
  <c r="B213" i="9"/>
  <c r="A213" i="9" s="1"/>
  <c r="E212" i="9"/>
  <c r="C212" i="9"/>
  <c r="B212" i="9"/>
  <c r="A212" i="9" s="1"/>
  <c r="E211" i="9"/>
  <c r="C211" i="9"/>
  <c r="B211" i="9"/>
  <c r="A211" i="9" s="1"/>
  <c r="E210" i="9"/>
  <c r="C210" i="9"/>
  <c r="B210" i="9"/>
  <c r="A210" i="9" s="1"/>
  <c r="E209" i="9"/>
  <c r="C209" i="9"/>
  <c r="B209" i="9"/>
  <c r="A209" i="9" s="1"/>
  <c r="E208" i="9"/>
  <c r="C208" i="9"/>
  <c r="B208" i="9"/>
  <c r="A208" i="9" s="1"/>
  <c r="E207" i="9"/>
  <c r="C207" i="9"/>
  <c r="B207" i="9"/>
  <c r="A207" i="9" s="1"/>
  <c r="E206" i="9"/>
  <c r="C206" i="9"/>
  <c r="B206" i="9"/>
  <c r="A206" i="9" s="1"/>
  <c r="E205" i="9"/>
  <c r="C205" i="9"/>
  <c r="B205" i="9"/>
  <c r="A205" i="9" s="1"/>
  <c r="E204" i="9"/>
  <c r="C204" i="9"/>
  <c r="B204" i="9"/>
  <c r="A204" i="9" s="1"/>
  <c r="E203" i="9"/>
  <c r="C203" i="9"/>
  <c r="B203" i="9"/>
  <c r="A203" i="9" s="1"/>
  <c r="E202" i="9"/>
  <c r="C202" i="9"/>
  <c r="B202" i="9"/>
  <c r="A202" i="9" s="1"/>
  <c r="E201" i="9"/>
  <c r="C201" i="9"/>
  <c r="B201" i="9"/>
  <c r="A201" i="9" s="1"/>
  <c r="E200" i="9"/>
  <c r="C200" i="9"/>
  <c r="B200" i="9"/>
  <c r="A200" i="9" s="1"/>
  <c r="E199" i="9"/>
  <c r="C199" i="9"/>
  <c r="B199" i="9"/>
  <c r="A199" i="9" s="1"/>
  <c r="E198" i="9"/>
  <c r="C198" i="9"/>
  <c r="B198" i="9"/>
  <c r="A198" i="9" s="1"/>
  <c r="E197" i="9"/>
  <c r="C197" i="9"/>
  <c r="B197" i="9"/>
  <c r="A197" i="9" s="1"/>
  <c r="E196" i="9"/>
  <c r="C196" i="9"/>
  <c r="B196" i="9"/>
  <c r="A196" i="9" s="1"/>
  <c r="E195" i="9"/>
  <c r="C195" i="9"/>
  <c r="B195" i="9"/>
  <c r="A195" i="9" s="1"/>
  <c r="E194" i="9"/>
  <c r="C194" i="9"/>
  <c r="B194" i="9"/>
  <c r="A194" i="9" s="1"/>
  <c r="E193" i="9"/>
  <c r="C193" i="9"/>
  <c r="B193" i="9"/>
  <c r="A193" i="9" s="1"/>
  <c r="E192" i="9"/>
  <c r="C192" i="9"/>
  <c r="B192" i="9"/>
  <c r="A192" i="9" s="1"/>
  <c r="E191" i="9"/>
  <c r="C191" i="9"/>
  <c r="B191" i="9"/>
  <c r="A191" i="9" s="1"/>
  <c r="E190" i="9"/>
  <c r="C190" i="9"/>
  <c r="B190" i="9"/>
  <c r="A190" i="9" s="1"/>
  <c r="E189" i="9"/>
  <c r="C189" i="9"/>
  <c r="B189" i="9"/>
  <c r="A189" i="9" s="1"/>
  <c r="E188" i="9"/>
  <c r="C188" i="9"/>
  <c r="B188" i="9"/>
  <c r="A188" i="9" s="1"/>
  <c r="E187" i="9"/>
  <c r="C187" i="9"/>
  <c r="B187" i="9"/>
  <c r="A187" i="9" s="1"/>
  <c r="E186" i="9"/>
  <c r="C186" i="9"/>
  <c r="B186" i="9"/>
  <c r="A186" i="9" s="1"/>
  <c r="E185" i="9"/>
  <c r="C185" i="9"/>
  <c r="B185" i="9"/>
  <c r="A185" i="9" s="1"/>
  <c r="E184" i="9"/>
  <c r="C184" i="9"/>
  <c r="B184" i="9"/>
  <c r="A184" i="9" s="1"/>
  <c r="E183" i="9"/>
  <c r="C183" i="9"/>
  <c r="B183" i="9"/>
  <c r="A183" i="9" s="1"/>
  <c r="E182" i="9"/>
  <c r="C182" i="9"/>
  <c r="B182" i="9"/>
  <c r="A182" i="9" s="1"/>
  <c r="E181" i="9"/>
  <c r="C181" i="9"/>
  <c r="B181" i="9"/>
  <c r="A181" i="9" s="1"/>
  <c r="E180" i="9"/>
  <c r="C180" i="9"/>
  <c r="B180" i="9"/>
  <c r="A180" i="9" s="1"/>
  <c r="E179" i="9"/>
  <c r="C179" i="9"/>
  <c r="B179" i="9"/>
  <c r="A179" i="9" s="1"/>
  <c r="E178" i="9"/>
  <c r="C178" i="9"/>
  <c r="B178" i="9"/>
  <c r="A178" i="9" s="1"/>
  <c r="E177" i="9"/>
  <c r="C177" i="9"/>
  <c r="B177" i="9"/>
  <c r="A177" i="9" s="1"/>
  <c r="E176" i="9"/>
  <c r="C176" i="9"/>
  <c r="B176" i="9"/>
  <c r="A176" i="9" s="1"/>
  <c r="E175" i="9"/>
  <c r="C175" i="9"/>
  <c r="B175" i="9"/>
  <c r="A175" i="9" s="1"/>
  <c r="E174" i="9"/>
  <c r="C174" i="9"/>
  <c r="B174" i="9"/>
  <c r="A174" i="9" s="1"/>
  <c r="E173" i="9"/>
  <c r="C173" i="9"/>
  <c r="B173" i="9"/>
  <c r="A173" i="9" s="1"/>
  <c r="E172" i="9"/>
  <c r="C172" i="9"/>
  <c r="B172" i="9"/>
  <c r="A172" i="9" s="1"/>
  <c r="E171" i="9"/>
  <c r="C171" i="9"/>
  <c r="B171" i="9"/>
  <c r="A171" i="9" s="1"/>
  <c r="E170" i="9"/>
  <c r="C170" i="9"/>
  <c r="B170" i="9"/>
  <c r="A170" i="9" s="1"/>
  <c r="E169" i="9"/>
  <c r="C169" i="9"/>
  <c r="B169" i="9"/>
  <c r="A169" i="9" s="1"/>
  <c r="E168" i="9"/>
  <c r="C168" i="9"/>
  <c r="B168" i="9"/>
  <c r="A168" i="9" s="1"/>
  <c r="E167" i="9"/>
  <c r="C167" i="9"/>
  <c r="B167" i="9"/>
  <c r="A167" i="9" s="1"/>
  <c r="E166" i="9"/>
  <c r="C166" i="9"/>
  <c r="B166" i="9"/>
  <c r="A166" i="9" s="1"/>
  <c r="E165" i="9"/>
  <c r="C165" i="9"/>
  <c r="B165" i="9"/>
  <c r="A165" i="9" s="1"/>
  <c r="E164" i="9"/>
  <c r="C164" i="9"/>
  <c r="B164" i="9"/>
  <c r="A164" i="9" s="1"/>
  <c r="E163" i="9"/>
  <c r="C163" i="9"/>
  <c r="B163" i="9"/>
  <c r="A163" i="9" s="1"/>
  <c r="E162" i="9"/>
  <c r="C162" i="9"/>
  <c r="B162" i="9"/>
  <c r="A162" i="9" s="1"/>
  <c r="E161" i="9"/>
  <c r="C161" i="9"/>
  <c r="B161" i="9"/>
  <c r="A161" i="9" s="1"/>
  <c r="E160" i="9"/>
  <c r="C160" i="9"/>
  <c r="B160" i="9"/>
  <c r="A160" i="9" s="1"/>
  <c r="E159" i="9"/>
  <c r="C159" i="9"/>
  <c r="B159" i="9"/>
  <c r="A159" i="9" s="1"/>
  <c r="E158" i="9"/>
  <c r="C158" i="9"/>
  <c r="B158" i="9"/>
  <c r="A158" i="9" s="1"/>
  <c r="E157" i="9"/>
  <c r="C157" i="9"/>
  <c r="B157" i="9"/>
  <c r="A157" i="9" s="1"/>
  <c r="E156" i="9"/>
  <c r="C156" i="9"/>
  <c r="B156" i="9"/>
  <c r="A156" i="9" s="1"/>
  <c r="E155" i="9"/>
  <c r="C155" i="9"/>
  <c r="B155" i="9"/>
  <c r="A155" i="9" s="1"/>
  <c r="E154" i="9"/>
  <c r="C154" i="9"/>
  <c r="B154" i="9"/>
  <c r="A154" i="9" s="1"/>
  <c r="E153" i="9"/>
  <c r="C153" i="9"/>
  <c r="B153" i="9"/>
  <c r="A153" i="9" s="1"/>
  <c r="E152" i="9"/>
  <c r="C152" i="9"/>
  <c r="B152" i="9"/>
  <c r="A152" i="9" s="1"/>
  <c r="E151" i="9"/>
  <c r="C151" i="9"/>
  <c r="B151" i="9"/>
  <c r="A151" i="9" s="1"/>
  <c r="E150" i="9"/>
  <c r="C150" i="9"/>
  <c r="B150" i="9"/>
  <c r="A150" i="9" s="1"/>
  <c r="E149" i="9"/>
  <c r="C149" i="9"/>
  <c r="B149" i="9"/>
  <c r="A149" i="9" s="1"/>
  <c r="E148" i="9"/>
  <c r="C148" i="9"/>
  <c r="B148" i="9"/>
  <c r="A148" i="9" s="1"/>
  <c r="E147" i="9"/>
  <c r="C147" i="9"/>
  <c r="B147" i="9"/>
  <c r="A147" i="9" s="1"/>
  <c r="E146" i="9"/>
  <c r="C146" i="9"/>
  <c r="B146" i="9"/>
  <c r="A146" i="9" s="1"/>
  <c r="E145" i="9"/>
  <c r="C145" i="9"/>
  <c r="B145" i="9"/>
  <c r="A145" i="9" s="1"/>
  <c r="E144" i="9"/>
  <c r="C144" i="9"/>
  <c r="B144" i="9"/>
  <c r="A144" i="9" s="1"/>
  <c r="E143" i="9"/>
  <c r="C143" i="9"/>
  <c r="B143" i="9"/>
  <c r="A143" i="9" s="1"/>
  <c r="E142" i="9"/>
  <c r="C142" i="9"/>
  <c r="B142" i="9"/>
  <c r="A142" i="9" s="1"/>
  <c r="E141" i="9"/>
  <c r="C141" i="9"/>
  <c r="B141" i="9"/>
  <c r="A141" i="9" s="1"/>
  <c r="E140" i="9"/>
  <c r="C140" i="9"/>
  <c r="B140" i="9"/>
  <c r="A140" i="9" s="1"/>
  <c r="E139" i="9"/>
  <c r="C139" i="9"/>
  <c r="B139" i="9"/>
  <c r="A139" i="9" s="1"/>
  <c r="B44" i="9"/>
  <c r="B43" i="9"/>
  <c r="A43" i="9" s="1"/>
  <c r="B42" i="9"/>
  <c r="A42" i="9" s="1"/>
  <c r="B41" i="9"/>
  <c r="A41" i="9" s="1"/>
  <c r="B40" i="9"/>
  <c r="B39" i="9"/>
  <c r="A39" i="9" s="1"/>
  <c r="B38" i="9"/>
  <c r="A38" i="9" s="1"/>
  <c r="B37" i="9"/>
  <c r="A37" i="9" s="1"/>
  <c r="B36" i="9"/>
  <c r="B35" i="9"/>
  <c r="A35" i="9" s="1"/>
  <c r="B34" i="9"/>
  <c r="A34" i="9" s="1"/>
  <c r="B33" i="9"/>
  <c r="A33" i="9" s="1"/>
  <c r="B32" i="9"/>
  <c r="B31" i="9"/>
  <c r="A31" i="9" s="1"/>
  <c r="B30" i="9"/>
  <c r="A30" i="9" s="1"/>
  <c r="B29" i="9"/>
  <c r="A29" i="9" s="1"/>
  <c r="B28" i="9"/>
  <c r="B27" i="9"/>
  <c r="A27" i="9" s="1"/>
  <c r="B26" i="9"/>
  <c r="A26" i="9" s="1"/>
  <c r="B25" i="9"/>
  <c r="A25" i="9" s="1"/>
  <c r="B24" i="9"/>
  <c r="B23" i="9"/>
  <c r="A23" i="9" s="1"/>
  <c r="B22" i="9"/>
  <c r="A22" i="9" s="1"/>
  <c r="B21" i="9"/>
  <c r="A21" i="9" s="1"/>
  <c r="B20" i="9"/>
  <c r="B19" i="9"/>
  <c r="A19" i="9" s="1"/>
  <c r="B18" i="9"/>
  <c r="A18" i="9" s="1"/>
  <c r="B17" i="9"/>
  <c r="A17" i="9" s="1"/>
  <c r="B16" i="9"/>
  <c r="B15" i="9"/>
  <c r="A15" i="9" s="1"/>
  <c r="B14" i="9"/>
  <c r="A14" i="9" s="1"/>
  <c r="B13" i="9"/>
  <c r="A13" i="9" s="1"/>
  <c r="B12" i="9"/>
  <c r="B11" i="9"/>
  <c r="A11" i="9" s="1"/>
  <c r="B10" i="9"/>
  <c r="A10" i="9" s="1"/>
  <c r="B9" i="9"/>
  <c r="A9" i="9" s="1"/>
  <c r="B8" i="9"/>
  <c r="B7" i="9"/>
  <c r="A7" i="9" s="1"/>
  <c r="B6" i="9"/>
  <c r="A6" i="9" s="1"/>
  <c r="B5" i="9"/>
  <c r="A5" i="9" s="1"/>
  <c r="B4" i="9"/>
  <c r="B3" i="9"/>
  <c r="A3" i="9" s="1"/>
  <c r="B2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A44" i="9"/>
  <c r="A40" i="9"/>
  <c r="A36" i="9"/>
  <c r="A32" i="9"/>
  <c r="A28" i="9"/>
  <c r="A24" i="9"/>
  <c r="A20" i="9"/>
  <c r="A16" i="9"/>
  <c r="A12" i="9"/>
  <c r="A8" i="9"/>
  <c r="A4" i="9"/>
  <c r="A2" i="9"/>
  <c r="F135" i="9"/>
  <c r="E135" i="9"/>
  <c r="C135" i="9"/>
  <c r="F134" i="9"/>
  <c r="E134" i="9"/>
  <c r="C134" i="9"/>
  <c r="F133" i="9"/>
  <c r="E133" i="9"/>
  <c r="C133" i="9"/>
  <c r="F132" i="9"/>
  <c r="E132" i="9"/>
  <c r="C132" i="9"/>
  <c r="F131" i="9"/>
  <c r="E131" i="9"/>
  <c r="C131" i="9"/>
  <c r="F130" i="9"/>
  <c r="E130" i="9"/>
  <c r="C130" i="9"/>
  <c r="F129" i="9"/>
  <c r="E129" i="9"/>
  <c r="C129" i="9"/>
  <c r="F128" i="9"/>
  <c r="E128" i="9"/>
  <c r="C128" i="9"/>
  <c r="F127" i="9"/>
  <c r="E127" i="9"/>
  <c r="C127" i="9"/>
  <c r="F126" i="9"/>
  <c r="E126" i="9"/>
  <c r="C126" i="9"/>
  <c r="F125" i="9"/>
  <c r="E125" i="9"/>
  <c r="C125" i="9"/>
  <c r="F124" i="9"/>
  <c r="E124" i="9"/>
  <c r="C124" i="9"/>
  <c r="F123" i="9"/>
  <c r="E123" i="9"/>
  <c r="C123" i="9"/>
  <c r="F122" i="9"/>
  <c r="E122" i="9"/>
  <c r="C122" i="9"/>
  <c r="F121" i="9"/>
  <c r="E121" i="9"/>
  <c r="C121" i="9"/>
  <c r="F120" i="9"/>
  <c r="E120" i="9"/>
  <c r="C120" i="9"/>
  <c r="F119" i="9"/>
  <c r="E119" i="9"/>
  <c r="C119" i="9"/>
  <c r="F118" i="9"/>
  <c r="E118" i="9"/>
  <c r="C118" i="9"/>
  <c r="F117" i="9"/>
  <c r="E117" i="9"/>
  <c r="C117" i="9"/>
  <c r="F116" i="9"/>
  <c r="E116" i="9"/>
  <c r="C116" i="9"/>
  <c r="F115" i="9"/>
  <c r="E115" i="9"/>
  <c r="C115" i="9"/>
  <c r="F114" i="9"/>
  <c r="E114" i="9"/>
  <c r="C114" i="9"/>
  <c r="F113" i="9"/>
  <c r="E113" i="9"/>
  <c r="C113" i="9"/>
  <c r="F112" i="9"/>
  <c r="E112" i="9"/>
  <c r="C112" i="9"/>
  <c r="F111" i="9"/>
  <c r="E111" i="9"/>
  <c r="C111" i="9"/>
  <c r="F110" i="9"/>
  <c r="E110" i="9"/>
  <c r="C110" i="9"/>
  <c r="F109" i="9"/>
  <c r="E109" i="9"/>
  <c r="C109" i="9"/>
  <c r="F108" i="9"/>
  <c r="E108" i="9"/>
  <c r="C108" i="9"/>
  <c r="F107" i="9"/>
  <c r="E107" i="9"/>
  <c r="C107" i="9"/>
  <c r="F106" i="9"/>
  <c r="E106" i="9"/>
  <c r="C106" i="9"/>
  <c r="F105" i="9"/>
  <c r="E105" i="9"/>
  <c r="C105" i="9"/>
  <c r="F104" i="9"/>
  <c r="E104" i="9"/>
  <c r="C104" i="9"/>
  <c r="F103" i="9"/>
  <c r="E103" i="9"/>
  <c r="C103" i="9"/>
  <c r="F102" i="9"/>
  <c r="E102" i="9"/>
  <c r="C102" i="9"/>
  <c r="F101" i="9"/>
  <c r="E101" i="9"/>
  <c r="C101" i="9"/>
  <c r="F100" i="9"/>
  <c r="E100" i="9"/>
  <c r="C100" i="9"/>
  <c r="F99" i="9"/>
  <c r="E99" i="9"/>
  <c r="C99" i="9"/>
  <c r="F98" i="9"/>
  <c r="E98" i="9"/>
  <c r="C98" i="9"/>
  <c r="F97" i="9"/>
  <c r="E97" i="9"/>
  <c r="C97" i="9"/>
  <c r="F96" i="9"/>
  <c r="E96" i="9"/>
  <c r="C96" i="9"/>
  <c r="F95" i="9"/>
  <c r="E95" i="9"/>
  <c r="C95" i="9"/>
  <c r="F94" i="9"/>
  <c r="E94" i="9"/>
  <c r="C94" i="9"/>
  <c r="F93" i="9"/>
  <c r="E93" i="9"/>
  <c r="C93" i="9"/>
  <c r="F92" i="9"/>
  <c r="E92" i="9"/>
  <c r="C92" i="9"/>
  <c r="F91" i="9"/>
  <c r="E91" i="9"/>
  <c r="C91" i="9"/>
  <c r="F90" i="9"/>
  <c r="E90" i="9"/>
  <c r="C90" i="9"/>
  <c r="F89" i="9"/>
  <c r="E89" i="9"/>
  <c r="C89" i="9"/>
  <c r="F88" i="9"/>
  <c r="E88" i="9"/>
  <c r="C88" i="9"/>
  <c r="F87" i="9"/>
  <c r="E87" i="9"/>
  <c r="C87" i="9"/>
  <c r="F86" i="9"/>
  <c r="E86" i="9"/>
  <c r="C86" i="9"/>
  <c r="F85" i="9"/>
  <c r="E85" i="9"/>
  <c r="C85" i="9"/>
  <c r="F84" i="9"/>
  <c r="E84" i="9"/>
  <c r="C84" i="9"/>
  <c r="F83" i="9"/>
  <c r="E83" i="9"/>
  <c r="C83" i="9"/>
  <c r="F82" i="9"/>
  <c r="E82" i="9"/>
  <c r="C82" i="9"/>
  <c r="F81" i="9"/>
  <c r="E81" i="9"/>
  <c r="C81" i="9"/>
  <c r="F80" i="9"/>
  <c r="E80" i="9"/>
  <c r="C80" i="9"/>
  <c r="F79" i="9"/>
  <c r="E79" i="9"/>
  <c r="C79" i="9"/>
  <c r="F78" i="9"/>
  <c r="E78" i="9"/>
  <c r="C78" i="9"/>
  <c r="F77" i="9"/>
  <c r="E77" i="9"/>
  <c r="C77" i="9"/>
  <c r="F76" i="9"/>
  <c r="E76" i="9"/>
  <c r="C76" i="9"/>
  <c r="F75" i="9"/>
  <c r="E75" i="9"/>
  <c r="C75" i="9"/>
  <c r="F74" i="9"/>
  <c r="E74" i="9"/>
  <c r="C74" i="9"/>
  <c r="F73" i="9"/>
  <c r="E73" i="9"/>
  <c r="C73" i="9"/>
  <c r="F72" i="9"/>
  <c r="E72" i="9"/>
  <c r="C72" i="9"/>
  <c r="F71" i="9"/>
  <c r="E71" i="9"/>
  <c r="C71" i="9"/>
  <c r="F70" i="9"/>
  <c r="E70" i="9"/>
  <c r="C70" i="9"/>
  <c r="F69" i="9"/>
  <c r="E69" i="9"/>
  <c r="C69" i="9"/>
  <c r="F68" i="9"/>
  <c r="E68" i="9"/>
  <c r="C68" i="9"/>
  <c r="F67" i="9"/>
  <c r="E67" i="9"/>
  <c r="C67" i="9"/>
  <c r="F66" i="9"/>
  <c r="E66" i="9"/>
  <c r="C66" i="9"/>
  <c r="F65" i="9"/>
  <c r="E65" i="9"/>
  <c r="C65" i="9"/>
  <c r="F64" i="9"/>
  <c r="E64" i="9"/>
  <c r="C64" i="9"/>
  <c r="F63" i="9"/>
  <c r="E63" i="9"/>
  <c r="C63" i="9"/>
  <c r="F62" i="9"/>
  <c r="E62" i="9"/>
  <c r="C62" i="9"/>
  <c r="F61" i="9"/>
  <c r="E61" i="9"/>
  <c r="C61" i="9"/>
  <c r="F60" i="9"/>
  <c r="E60" i="9"/>
  <c r="C60" i="9"/>
  <c r="F59" i="9"/>
  <c r="E59" i="9"/>
  <c r="C59" i="9"/>
  <c r="F58" i="9"/>
  <c r="E58" i="9"/>
  <c r="C58" i="9"/>
  <c r="F57" i="9"/>
  <c r="E57" i="9"/>
  <c r="C57" i="9"/>
  <c r="F56" i="9"/>
  <c r="E56" i="9"/>
  <c r="C56" i="9"/>
  <c r="F55" i="9"/>
  <c r="E55" i="9"/>
  <c r="C55" i="9"/>
  <c r="F54" i="9"/>
  <c r="E54" i="9"/>
  <c r="C54" i="9"/>
  <c r="F53" i="9"/>
  <c r="E53" i="9"/>
  <c r="C53" i="9"/>
  <c r="F52" i="9"/>
  <c r="E52" i="9"/>
  <c r="C52" i="9"/>
  <c r="F51" i="9"/>
  <c r="E51" i="9"/>
  <c r="C51" i="9"/>
  <c r="F50" i="9"/>
  <c r="E50" i="9"/>
  <c r="C50" i="9"/>
  <c r="F2" i="9"/>
  <c r="E2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C2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K28" i="11" l="1"/>
  <c r="K27" i="11"/>
  <c r="K26" i="11"/>
  <c r="K25" i="11"/>
  <c r="K24" i="11"/>
  <c r="K23" i="11"/>
  <c r="K22" i="11"/>
  <c r="K21" i="11"/>
  <c r="K20" i="11"/>
  <c r="K19" i="11"/>
  <c r="K18" i="11"/>
  <c r="K17" i="11"/>
  <c r="K16" i="11"/>
  <c r="K15" i="11"/>
  <c r="K14" i="11"/>
  <c r="K13" i="11"/>
  <c r="K12" i="11"/>
  <c r="K11" i="11"/>
  <c r="K10" i="11"/>
  <c r="K9" i="11"/>
  <c r="K8" i="11"/>
  <c r="K7" i="11"/>
  <c r="K6" i="11"/>
  <c r="K5" i="11"/>
  <c r="K4" i="11"/>
  <c r="K3" i="11"/>
  <c r="K2" i="11"/>
  <c r="O1" i="6"/>
  <c r="D24" i="9"/>
  <c r="E24" i="9"/>
  <c r="D25" i="9"/>
  <c r="E25" i="9"/>
  <c r="D26" i="9"/>
  <c r="E26" i="9"/>
  <c r="D27" i="9"/>
  <c r="E27" i="9"/>
  <c r="D28" i="9"/>
  <c r="E28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J441" i="7" l="1"/>
  <c r="J425" i="7"/>
  <c r="J409" i="7"/>
  <c r="J393" i="7"/>
  <c r="J377" i="7"/>
  <c r="J361" i="7"/>
  <c r="J345" i="7"/>
  <c r="J333" i="7"/>
  <c r="J325" i="7"/>
  <c r="J317" i="7"/>
  <c r="J309" i="7"/>
  <c r="J301" i="7"/>
  <c r="J293" i="7"/>
  <c r="J285" i="7"/>
  <c r="J277" i="7"/>
  <c r="J269" i="7"/>
  <c r="J261" i="7"/>
  <c r="J253" i="7"/>
  <c r="J245" i="7"/>
  <c r="J237" i="7"/>
  <c r="J229" i="7"/>
  <c r="J221" i="7"/>
  <c r="J213" i="7"/>
  <c r="J205" i="7"/>
  <c r="J197" i="7"/>
  <c r="J189" i="7"/>
  <c r="J181" i="7"/>
  <c r="J173" i="7"/>
  <c r="J165" i="7"/>
  <c r="J157" i="7"/>
  <c r="J149" i="7"/>
  <c r="J141" i="7"/>
  <c r="J133" i="7"/>
  <c r="J125" i="7"/>
  <c r="J117" i="7"/>
  <c r="J113" i="7"/>
  <c r="J109" i="7"/>
  <c r="J105" i="7"/>
  <c r="J101" i="7"/>
  <c r="J97" i="7"/>
  <c r="J93" i="7"/>
  <c r="J89" i="7"/>
  <c r="J85" i="7"/>
  <c r="J81" i="7"/>
  <c r="J77" i="7"/>
  <c r="J73" i="7"/>
  <c r="J69" i="7"/>
  <c r="J65" i="7"/>
  <c r="J61" i="7"/>
  <c r="J57" i="7"/>
  <c r="J53" i="7"/>
  <c r="J49" i="7"/>
  <c r="J45" i="7"/>
  <c r="J41" i="7"/>
  <c r="J37" i="7"/>
  <c r="J33" i="7"/>
  <c r="J29" i="7"/>
  <c r="J26" i="7"/>
  <c r="J25" i="7"/>
  <c r="J23" i="7"/>
  <c r="J22" i="7"/>
  <c r="J21" i="7"/>
  <c r="J17" i="7"/>
  <c r="J13" i="7"/>
  <c r="J9" i="7"/>
  <c r="J8" i="7"/>
  <c r="J6" i="7"/>
  <c r="J5" i="7"/>
  <c r="J1" i="7"/>
  <c r="I456" i="7"/>
  <c r="J456" i="7" s="1"/>
  <c r="I455" i="7"/>
  <c r="J455" i="7" s="1"/>
  <c r="I454" i="7"/>
  <c r="J454" i="7" s="1"/>
  <c r="I453" i="7"/>
  <c r="J453" i="7" s="1"/>
  <c r="I452" i="7"/>
  <c r="J452" i="7" s="1"/>
  <c r="I451" i="7"/>
  <c r="J451" i="7" s="1"/>
  <c r="I450" i="7"/>
  <c r="J450" i="7" s="1"/>
  <c r="I449" i="7"/>
  <c r="J449" i="7" s="1"/>
  <c r="I448" i="7"/>
  <c r="J448" i="7" s="1"/>
  <c r="I447" i="7"/>
  <c r="J447" i="7" s="1"/>
  <c r="I446" i="7"/>
  <c r="J446" i="7" s="1"/>
  <c r="I445" i="7"/>
  <c r="J445" i="7" s="1"/>
  <c r="I444" i="7"/>
  <c r="J444" i="7" s="1"/>
  <c r="I443" i="7"/>
  <c r="J443" i="7" s="1"/>
  <c r="I442" i="7"/>
  <c r="J442" i="7" s="1"/>
  <c r="I441" i="7"/>
  <c r="I440" i="7"/>
  <c r="J440" i="7" s="1"/>
  <c r="I439" i="7"/>
  <c r="J439" i="7" s="1"/>
  <c r="I438" i="7"/>
  <c r="J438" i="7" s="1"/>
  <c r="I437" i="7"/>
  <c r="J437" i="7" s="1"/>
  <c r="I436" i="7"/>
  <c r="J436" i="7" s="1"/>
  <c r="I435" i="7"/>
  <c r="J435" i="7" s="1"/>
  <c r="I434" i="7"/>
  <c r="J434" i="7" s="1"/>
  <c r="I433" i="7"/>
  <c r="J433" i="7" s="1"/>
  <c r="I432" i="7"/>
  <c r="J432" i="7" s="1"/>
  <c r="I431" i="7"/>
  <c r="J431" i="7" s="1"/>
  <c r="I430" i="7"/>
  <c r="J430" i="7" s="1"/>
  <c r="I429" i="7"/>
  <c r="J429" i="7" s="1"/>
  <c r="I428" i="7"/>
  <c r="J428" i="7" s="1"/>
  <c r="I427" i="7"/>
  <c r="J427" i="7" s="1"/>
  <c r="I426" i="7"/>
  <c r="J426" i="7" s="1"/>
  <c r="I425" i="7"/>
  <c r="I424" i="7"/>
  <c r="J424" i="7" s="1"/>
  <c r="I423" i="7"/>
  <c r="J423" i="7" s="1"/>
  <c r="I422" i="7"/>
  <c r="J422" i="7" s="1"/>
  <c r="I421" i="7"/>
  <c r="J421" i="7" s="1"/>
  <c r="I420" i="7"/>
  <c r="J420" i="7" s="1"/>
  <c r="I419" i="7"/>
  <c r="J419" i="7" s="1"/>
  <c r="I418" i="7"/>
  <c r="J418" i="7" s="1"/>
  <c r="I417" i="7"/>
  <c r="J417" i="7" s="1"/>
  <c r="I416" i="7"/>
  <c r="J416" i="7" s="1"/>
  <c r="I415" i="7"/>
  <c r="J415" i="7" s="1"/>
  <c r="I414" i="7"/>
  <c r="J414" i="7" s="1"/>
  <c r="I413" i="7"/>
  <c r="J413" i="7" s="1"/>
  <c r="I412" i="7"/>
  <c r="J412" i="7" s="1"/>
  <c r="I411" i="7"/>
  <c r="J411" i="7" s="1"/>
  <c r="I410" i="7"/>
  <c r="J410" i="7" s="1"/>
  <c r="I409" i="7"/>
  <c r="I408" i="7"/>
  <c r="J408" i="7" s="1"/>
  <c r="I407" i="7"/>
  <c r="J407" i="7" s="1"/>
  <c r="I406" i="7"/>
  <c r="J406" i="7" s="1"/>
  <c r="I405" i="7"/>
  <c r="J405" i="7" s="1"/>
  <c r="I404" i="7"/>
  <c r="J404" i="7" s="1"/>
  <c r="I403" i="7"/>
  <c r="J403" i="7" s="1"/>
  <c r="I402" i="7"/>
  <c r="J402" i="7" s="1"/>
  <c r="I401" i="7"/>
  <c r="J401" i="7" s="1"/>
  <c r="I400" i="7"/>
  <c r="J400" i="7" s="1"/>
  <c r="I399" i="7"/>
  <c r="J399" i="7" s="1"/>
  <c r="I398" i="7"/>
  <c r="J398" i="7" s="1"/>
  <c r="I397" i="7"/>
  <c r="J397" i="7" s="1"/>
  <c r="I396" i="7"/>
  <c r="J396" i="7" s="1"/>
  <c r="I395" i="7"/>
  <c r="J395" i="7" s="1"/>
  <c r="I394" i="7"/>
  <c r="J394" i="7" s="1"/>
  <c r="I393" i="7"/>
  <c r="I392" i="7"/>
  <c r="J392" i="7" s="1"/>
  <c r="I391" i="7"/>
  <c r="J391" i="7" s="1"/>
  <c r="I390" i="7"/>
  <c r="J390" i="7" s="1"/>
  <c r="I389" i="7"/>
  <c r="J389" i="7" s="1"/>
  <c r="I388" i="7"/>
  <c r="J388" i="7" s="1"/>
  <c r="I387" i="7"/>
  <c r="J387" i="7" s="1"/>
  <c r="I386" i="7"/>
  <c r="J386" i="7" s="1"/>
  <c r="I385" i="7"/>
  <c r="J385" i="7" s="1"/>
  <c r="I384" i="7"/>
  <c r="J384" i="7" s="1"/>
  <c r="I383" i="7"/>
  <c r="J383" i="7" s="1"/>
  <c r="I382" i="7"/>
  <c r="J382" i="7" s="1"/>
  <c r="I381" i="7"/>
  <c r="J381" i="7" s="1"/>
  <c r="I380" i="7"/>
  <c r="J380" i="7" s="1"/>
  <c r="I379" i="7"/>
  <c r="J379" i="7" s="1"/>
  <c r="I378" i="7"/>
  <c r="J378" i="7" s="1"/>
  <c r="I377" i="7"/>
  <c r="I376" i="7"/>
  <c r="J376" i="7" s="1"/>
  <c r="I375" i="7"/>
  <c r="J375" i="7" s="1"/>
  <c r="I374" i="7"/>
  <c r="J374" i="7" s="1"/>
  <c r="I373" i="7"/>
  <c r="J373" i="7" s="1"/>
  <c r="I372" i="7"/>
  <c r="J372" i="7" s="1"/>
  <c r="I371" i="7"/>
  <c r="J371" i="7" s="1"/>
  <c r="I370" i="7"/>
  <c r="J370" i="7" s="1"/>
  <c r="I369" i="7"/>
  <c r="J369" i="7" s="1"/>
  <c r="I368" i="7"/>
  <c r="J368" i="7" s="1"/>
  <c r="I367" i="7"/>
  <c r="J367" i="7" s="1"/>
  <c r="I366" i="7"/>
  <c r="J366" i="7" s="1"/>
  <c r="I365" i="7"/>
  <c r="J365" i="7" s="1"/>
  <c r="I364" i="7"/>
  <c r="J364" i="7" s="1"/>
  <c r="I363" i="7"/>
  <c r="J363" i="7" s="1"/>
  <c r="I362" i="7"/>
  <c r="J362" i="7" s="1"/>
  <c r="I361" i="7"/>
  <c r="I360" i="7"/>
  <c r="J360" i="7" s="1"/>
  <c r="I359" i="7"/>
  <c r="J359" i="7" s="1"/>
  <c r="I358" i="7"/>
  <c r="J358" i="7" s="1"/>
  <c r="I357" i="7"/>
  <c r="J357" i="7" s="1"/>
  <c r="I356" i="7"/>
  <c r="J356" i="7" s="1"/>
  <c r="I355" i="7"/>
  <c r="J355" i="7" s="1"/>
  <c r="I354" i="7"/>
  <c r="J354" i="7" s="1"/>
  <c r="I353" i="7"/>
  <c r="J353" i="7" s="1"/>
  <c r="I352" i="7"/>
  <c r="J352" i="7" s="1"/>
  <c r="I351" i="7"/>
  <c r="J351" i="7" s="1"/>
  <c r="I350" i="7"/>
  <c r="J350" i="7" s="1"/>
  <c r="I349" i="7"/>
  <c r="J349" i="7" s="1"/>
  <c r="I348" i="7"/>
  <c r="J348" i="7" s="1"/>
  <c r="I347" i="7"/>
  <c r="J347" i="7" s="1"/>
  <c r="I346" i="7"/>
  <c r="J346" i="7" s="1"/>
  <c r="I345" i="7"/>
  <c r="I344" i="7"/>
  <c r="J344" i="7" s="1"/>
  <c r="I343" i="7"/>
  <c r="J343" i="7" s="1"/>
  <c r="I342" i="7"/>
  <c r="J342" i="7" s="1"/>
  <c r="I341" i="7"/>
  <c r="J341" i="7" s="1"/>
  <c r="I340" i="7"/>
  <c r="J340" i="7" s="1"/>
  <c r="I339" i="7"/>
  <c r="J339" i="7" s="1"/>
  <c r="I338" i="7"/>
  <c r="J338" i="7" s="1"/>
  <c r="I337" i="7"/>
  <c r="J337" i="7" s="1"/>
  <c r="I336" i="7"/>
  <c r="J336" i="7" s="1"/>
  <c r="I335" i="7"/>
  <c r="J335" i="7" s="1"/>
  <c r="I334" i="7"/>
  <c r="J334" i="7" s="1"/>
  <c r="I333" i="7"/>
  <c r="I332" i="7"/>
  <c r="J332" i="7" s="1"/>
  <c r="I331" i="7"/>
  <c r="J331" i="7" s="1"/>
  <c r="I330" i="7"/>
  <c r="J330" i="7" s="1"/>
  <c r="I329" i="7"/>
  <c r="J329" i="7" s="1"/>
  <c r="I328" i="7"/>
  <c r="J328" i="7" s="1"/>
  <c r="I327" i="7"/>
  <c r="J327" i="7" s="1"/>
  <c r="I326" i="7"/>
  <c r="J326" i="7" s="1"/>
  <c r="I325" i="7"/>
  <c r="I324" i="7"/>
  <c r="J324" i="7" s="1"/>
  <c r="I323" i="7"/>
  <c r="J323" i="7" s="1"/>
  <c r="I322" i="7"/>
  <c r="J322" i="7" s="1"/>
  <c r="I321" i="7"/>
  <c r="J321" i="7" s="1"/>
  <c r="I320" i="7"/>
  <c r="J320" i="7" s="1"/>
  <c r="I319" i="7"/>
  <c r="J319" i="7" s="1"/>
  <c r="I318" i="7"/>
  <c r="J318" i="7" s="1"/>
  <c r="I317" i="7"/>
  <c r="I316" i="7"/>
  <c r="J316" i="7" s="1"/>
  <c r="I315" i="7"/>
  <c r="J315" i="7" s="1"/>
  <c r="I314" i="7"/>
  <c r="J314" i="7" s="1"/>
  <c r="I313" i="7"/>
  <c r="J313" i="7" s="1"/>
  <c r="I312" i="7"/>
  <c r="J312" i="7" s="1"/>
  <c r="I311" i="7"/>
  <c r="J311" i="7" s="1"/>
  <c r="I310" i="7"/>
  <c r="J310" i="7" s="1"/>
  <c r="I309" i="7"/>
  <c r="I308" i="7"/>
  <c r="J308" i="7" s="1"/>
  <c r="I307" i="7"/>
  <c r="J307" i="7" s="1"/>
  <c r="I306" i="7"/>
  <c r="J306" i="7" s="1"/>
  <c r="I305" i="7"/>
  <c r="J305" i="7" s="1"/>
  <c r="I304" i="7"/>
  <c r="J304" i="7" s="1"/>
  <c r="I303" i="7"/>
  <c r="J303" i="7" s="1"/>
  <c r="I302" i="7"/>
  <c r="J302" i="7" s="1"/>
  <c r="I301" i="7"/>
  <c r="I300" i="7"/>
  <c r="J300" i="7" s="1"/>
  <c r="I299" i="7"/>
  <c r="J299" i="7" s="1"/>
  <c r="I298" i="7"/>
  <c r="J298" i="7" s="1"/>
  <c r="I297" i="7"/>
  <c r="J297" i="7" s="1"/>
  <c r="I296" i="7"/>
  <c r="J296" i="7" s="1"/>
  <c r="I295" i="7"/>
  <c r="J295" i="7" s="1"/>
  <c r="I294" i="7"/>
  <c r="J294" i="7" s="1"/>
  <c r="I293" i="7"/>
  <c r="I292" i="7"/>
  <c r="J292" i="7" s="1"/>
  <c r="I291" i="7"/>
  <c r="J291" i="7" s="1"/>
  <c r="I290" i="7"/>
  <c r="J290" i="7" s="1"/>
  <c r="I289" i="7"/>
  <c r="J289" i="7" s="1"/>
  <c r="I288" i="7"/>
  <c r="J288" i="7" s="1"/>
  <c r="I287" i="7"/>
  <c r="J287" i="7" s="1"/>
  <c r="I286" i="7"/>
  <c r="J286" i="7" s="1"/>
  <c r="I285" i="7"/>
  <c r="I284" i="7"/>
  <c r="J284" i="7" s="1"/>
  <c r="I283" i="7"/>
  <c r="J283" i="7" s="1"/>
  <c r="I282" i="7"/>
  <c r="J282" i="7" s="1"/>
  <c r="I281" i="7"/>
  <c r="J281" i="7" s="1"/>
  <c r="I280" i="7"/>
  <c r="J280" i="7" s="1"/>
  <c r="I279" i="7"/>
  <c r="J279" i="7" s="1"/>
  <c r="I278" i="7"/>
  <c r="J278" i="7" s="1"/>
  <c r="I277" i="7"/>
  <c r="I276" i="7"/>
  <c r="J276" i="7" s="1"/>
  <c r="I275" i="7"/>
  <c r="J275" i="7" s="1"/>
  <c r="I274" i="7"/>
  <c r="J274" i="7" s="1"/>
  <c r="I273" i="7"/>
  <c r="J273" i="7" s="1"/>
  <c r="I272" i="7"/>
  <c r="J272" i="7" s="1"/>
  <c r="I271" i="7"/>
  <c r="J271" i="7" s="1"/>
  <c r="I270" i="7"/>
  <c r="J270" i="7" s="1"/>
  <c r="I269" i="7"/>
  <c r="I268" i="7"/>
  <c r="J268" i="7" s="1"/>
  <c r="I267" i="7"/>
  <c r="J267" i="7" s="1"/>
  <c r="I266" i="7"/>
  <c r="J266" i="7" s="1"/>
  <c r="I265" i="7"/>
  <c r="J265" i="7" s="1"/>
  <c r="I264" i="7"/>
  <c r="J264" i="7" s="1"/>
  <c r="I263" i="7"/>
  <c r="J263" i="7" s="1"/>
  <c r="I262" i="7"/>
  <c r="J262" i="7" s="1"/>
  <c r="I261" i="7"/>
  <c r="I260" i="7"/>
  <c r="J260" i="7" s="1"/>
  <c r="I259" i="7"/>
  <c r="J259" i="7" s="1"/>
  <c r="I258" i="7"/>
  <c r="J258" i="7" s="1"/>
  <c r="I257" i="7"/>
  <c r="J257" i="7" s="1"/>
  <c r="I256" i="7"/>
  <c r="J256" i="7" s="1"/>
  <c r="I255" i="7"/>
  <c r="J255" i="7" s="1"/>
  <c r="I254" i="7"/>
  <c r="J254" i="7" s="1"/>
  <c r="I253" i="7"/>
  <c r="I252" i="7"/>
  <c r="J252" i="7" s="1"/>
  <c r="I251" i="7"/>
  <c r="J251" i="7" s="1"/>
  <c r="I250" i="7"/>
  <c r="J250" i="7" s="1"/>
  <c r="I249" i="7"/>
  <c r="J249" i="7" s="1"/>
  <c r="I248" i="7"/>
  <c r="J248" i="7" s="1"/>
  <c r="I247" i="7"/>
  <c r="J247" i="7" s="1"/>
  <c r="I246" i="7"/>
  <c r="J246" i="7" s="1"/>
  <c r="I245" i="7"/>
  <c r="I244" i="7"/>
  <c r="J244" i="7" s="1"/>
  <c r="I243" i="7"/>
  <c r="J243" i="7" s="1"/>
  <c r="I242" i="7"/>
  <c r="J242" i="7" s="1"/>
  <c r="I241" i="7"/>
  <c r="J241" i="7" s="1"/>
  <c r="I240" i="7"/>
  <c r="J240" i="7" s="1"/>
  <c r="I239" i="7"/>
  <c r="J239" i="7" s="1"/>
  <c r="I238" i="7"/>
  <c r="J238" i="7" s="1"/>
  <c r="I237" i="7"/>
  <c r="I236" i="7"/>
  <c r="J236" i="7" s="1"/>
  <c r="I235" i="7"/>
  <c r="J235" i="7" s="1"/>
  <c r="I234" i="7"/>
  <c r="J234" i="7" s="1"/>
  <c r="I233" i="7"/>
  <c r="J233" i="7" s="1"/>
  <c r="I232" i="7"/>
  <c r="J232" i="7" s="1"/>
  <c r="I231" i="7"/>
  <c r="J231" i="7" s="1"/>
  <c r="I230" i="7"/>
  <c r="J230" i="7" s="1"/>
  <c r="I229" i="7"/>
  <c r="I228" i="7"/>
  <c r="J228" i="7" s="1"/>
  <c r="I227" i="7"/>
  <c r="J227" i="7" s="1"/>
  <c r="I226" i="7"/>
  <c r="J226" i="7" s="1"/>
  <c r="I225" i="7"/>
  <c r="J225" i="7" s="1"/>
  <c r="I224" i="7"/>
  <c r="J224" i="7" s="1"/>
  <c r="I223" i="7"/>
  <c r="J223" i="7" s="1"/>
  <c r="I222" i="7"/>
  <c r="J222" i="7" s="1"/>
  <c r="I221" i="7"/>
  <c r="I220" i="7"/>
  <c r="J220" i="7" s="1"/>
  <c r="I219" i="7"/>
  <c r="J219" i="7" s="1"/>
  <c r="I218" i="7"/>
  <c r="J218" i="7" s="1"/>
  <c r="I217" i="7"/>
  <c r="J217" i="7" s="1"/>
  <c r="I216" i="7"/>
  <c r="J216" i="7" s="1"/>
  <c r="I215" i="7"/>
  <c r="J215" i="7" s="1"/>
  <c r="I214" i="7"/>
  <c r="J214" i="7" s="1"/>
  <c r="I213" i="7"/>
  <c r="I212" i="7"/>
  <c r="J212" i="7" s="1"/>
  <c r="I211" i="7"/>
  <c r="J211" i="7" s="1"/>
  <c r="I210" i="7"/>
  <c r="J210" i="7" s="1"/>
  <c r="I209" i="7"/>
  <c r="J209" i="7" s="1"/>
  <c r="I208" i="7"/>
  <c r="J208" i="7" s="1"/>
  <c r="I207" i="7"/>
  <c r="J207" i="7" s="1"/>
  <c r="I206" i="7"/>
  <c r="J206" i="7" s="1"/>
  <c r="I205" i="7"/>
  <c r="I204" i="7"/>
  <c r="J204" i="7" s="1"/>
  <c r="I203" i="7"/>
  <c r="J203" i="7" s="1"/>
  <c r="I202" i="7"/>
  <c r="J202" i="7" s="1"/>
  <c r="I201" i="7"/>
  <c r="J201" i="7" s="1"/>
  <c r="I200" i="7"/>
  <c r="J200" i="7" s="1"/>
  <c r="I199" i="7"/>
  <c r="J199" i="7" s="1"/>
  <c r="I198" i="7"/>
  <c r="J198" i="7" s="1"/>
  <c r="I197" i="7"/>
  <c r="I196" i="7"/>
  <c r="J196" i="7" s="1"/>
  <c r="I195" i="7"/>
  <c r="J195" i="7" s="1"/>
  <c r="I194" i="7"/>
  <c r="J194" i="7" s="1"/>
  <c r="I193" i="7"/>
  <c r="J193" i="7" s="1"/>
  <c r="I192" i="7"/>
  <c r="J192" i="7" s="1"/>
  <c r="I191" i="7"/>
  <c r="J191" i="7" s="1"/>
  <c r="I190" i="7"/>
  <c r="J190" i="7" s="1"/>
  <c r="I189" i="7"/>
  <c r="I188" i="7"/>
  <c r="J188" i="7" s="1"/>
  <c r="I187" i="7"/>
  <c r="J187" i="7" s="1"/>
  <c r="I186" i="7"/>
  <c r="J186" i="7" s="1"/>
  <c r="I185" i="7"/>
  <c r="J185" i="7" s="1"/>
  <c r="I184" i="7"/>
  <c r="J184" i="7" s="1"/>
  <c r="I183" i="7"/>
  <c r="J183" i="7" s="1"/>
  <c r="I182" i="7"/>
  <c r="J182" i="7" s="1"/>
  <c r="I181" i="7"/>
  <c r="I180" i="7"/>
  <c r="J180" i="7" s="1"/>
  <c r="I179" i="7"/>
  <c r="J179" i="7" s="1"/>
  <c r="I178" i="7"/>
  <c r="J178" i="7" s="1"/>
  <c r="I177" i="7"/>
  <c r="J177" i="7" s="1"/>
  <c r="I176" i="7"/>
  <c r="J176" i="7" s="1"/>
  <c r="I175" i="7"/>
  <c r="J175" i="7" s="1"/>
  <c r="I174" i="7"/>
  <c r="J174" i="7" s="1"/>
  <c r="I173" i="7"/>
  <c r="I172" i="7"/>
  <c r="J172" i="7" s="1"/>
  <c r="I171" i="7"/>
  <c r="J171" i="7" s="1"/>
  <c r="I170" i="7"/>
  <c r="J170" i="7" s="1"/>
  <c r="I169" i="7"/>
  <c r="J169" i="7" s="1"/>
  <c r="I168" i="7"/>
  <c r="J168" i="7" s="1"/>
  <c r="I167" i="7"/>
  <c r="J167" i="7" s="1"/>
  <c r="I166" i="7"/>
  <c r="J166" i="7" s="1"/>
  <c r="I165" i="7"/>
  <c r="I164" i="7"/>
  <c r="J164" i="7" s="1"/>
  <c r="I163" i="7"/>
  <c r="J163" i="7" s="1"/>
  <c r="I162" i="7"/>
  <c r="J162" i="7" s="1"/>
  <c r="I161" i="7"/>
  <c r="J161" i="7" s="1"/>
  <c r="I160" i="7"/>
  <c r="J160" i="7" s="1"/>
  <c r="I159" i="7"/>
  <c r="J159" i="7" s="1"/>
  <c r="I158" i="7"/>
  <c r="J158" i="7" s="1"/>
  <c r="I157" i="7"/>
  <c r="I156" i="7"/>
  <c r="J156" i="7" s="1"/>
  <c r="I155" i="7"/>
  <c r="J155" i="7" s="1"/>
  <c r="I154" i="7"/>
  <c r="J154" i="7" s="1"/>
  <c r="I153" i="7"/>
  <c r="J153" i="7" s="1"/>
  <c r="I152" i="7"/>
  <c r="J152" i="7" s="1"/>
  <c r="I151" i="7"/>
  <c r="J151" i="7" s="1"/>
  <c r="I150" i="7"/>
  <c r="J150" i="7" s="1"/>
  <c r="I149" i="7"/>
  <c r="I148" i="7"/>
  <c r="J148" i="7" s="1"/>
  <c r="I147" i="7"/>
  <c r="J147" i="7" s="1"/>
  <c r="I146" i="7"/>
  <c r="J146" i="7" s="1"/>
  <c r="I145" i="7"/>
  <c r="J145" i="7" s="1"/>
  <c r="I144" i="7"/>
  <c r="J144" i="7" s="1"/>
  <c r="I143" i="7"/>
  <c r="J143" i="7" s="1"/>
  <c r="I142" i="7"/>
  <c r="J142" i="7" s="1"/>
  <c r="I141" i="7"/>
  <c r="I140" i="7"/>
  <c r="J140" i="7" s="1"/>
  <c r="I139" i="7"/>
  <c r="J139" i="7" s="1"/>
  <c r="I138" i="7"/>
  <c r="J138" i="7" s="1"/>
  <c r="I137" i="7"/>
  <c r="J137" i="7" s="1"/>
  <c r="I136" i="7"/>
  <c r="J136" i="7" s="1"/>
  <c r="I135" i="7"/>
  <c r="J135" i="7" s="1"/>
  <c r="I134" i="7"/>
  <c r="J134" i="7" s="1"/>
  <c r="I133" i="7"/>
  <c r="I132" i="7"/>
  <c r="J132" i="7" s="1"/>
  <c r="I131" i="7"/>
  <c r="J131" i="7" s="1"/>
  <c r="I130" i="7"/>
  <c r="J130" i="7" s="1"/>
  <c r="I129" i="7"/>
  <c r="J129" i="7" s="1"/>
  <c r="I128" i="7"/>
  <c r="J128" i="7" s="1"/>
  <c r="I127" i="7"/>
  <c r="J127" i="7" s="1"/>
  <c r="I126" i="7"/>
  <c r="J126" i="7" s="1"/>
  <c r="I125" i="7"/>
  <c r="I124" i="7"/>
  <c r="J124" i="7" s="1"/>
  <c r="I123" i="7"/>
  <c r="J123" i="7" s="1"/>
  <c r="I122" i="7"/>
  <c r="J122" i="7" s="1"/>
  <c r="I121" i="7"/>
  <c r="J121" i="7" s="1"/>
  <c r="I120" i="7"/>
  <c r="J120" i="7" s="1"/>
  <c r="I119" i="7"/>
  <c r="J119" i="7" s="1"/>
  <c r="I118" i="7"/>
  <c r="J118" i="7" s="1"/>
  <c r="I117" i="7"/>
  <c r="I116" i="7"/>
  <c r="J116" i="7" s="1"/>
  <c r="I115" i="7"/>
  <c r="J115" i="7" s="1"/>
  <c r="I114" i="7"/>
  <c r="J114" i="7" s="1"/>
  <c r="I113" i="7"/>
  <c r="I112" i="7"/>
  <c r="J112" i="7" s="1"/>
  <c r="I111" i="7"/>
  <c r="J111" i="7" s="1"/>
  <c r="I110" i="7"/>
  <c r="J110" i="7" s="1"/>
  <c r="I109" i="7"/>
  <c r="I108" i="7"/>
  <c r="J108" i="7" s="1"/>
  <c r="I107" i="7"/>
  <c r="J107" i="7" s="1"/>
  <c r="I106" i="7"/>
  <c r="J106" i="7" s="1"/>
  <c r="I105" i="7"/>
  <c r="I104" i="7"/>
  <c r="J104" i="7" s="1"/>
  <c r="I103" i="7"/>
  <c r="J103" i="7" s="1"/>
  <c r="I102" i="7"/>
  <c r="J102" i="7" s="1"/>
  <c r="I101" i="7"/>
  <c r="I100" i="7"/>
  <c r="J100" i="7" s="1"/>
  <c r="I99" i="7"/>
  <c r="J99" i="7" s="1"/>
  <c r="I98" i="7"/>
  <c r="J98" i="7" s="1"/>
  <c r="I97" i="7"/>
  <c r="I96" i="7"/>
  <c r="J96" i="7" s="1"/>
  <c r="I95" i="7"/>
  <c r="J95" i="7" s="1"/>
  <c r="I94" i="7"/>
  <c r="J94" i="7" s="1"/>
  <c r="I93" i="7"/>
  <c r="I92" i="7"/>
  <c r="J92" i="7" s="1"/>
  <c r="I91" i="7"/>
  <c r="J91" i="7" s="1"/>
  <c r="I90" i="7"/>
  <c r="J90" i="7" s="1"/>
  <c r="I89" i="7"/>
  <c r="I88" i="7"/>
  <c r="J88" i="7" s="1"/>
  <c r="I87" i="7"/>
  <c r="J87" i="7" s="1"/>
  <c r="I86" i="7"/>
  <c r="J86" i="7" s="1"/>
  <c r="I85" i="7"/>
  <c r="I84" i="7"/>
  <c r="J84" i="7" s="1"/>
  <c r="I83" i="7"/>
  <c r="J83" i="7" s="1"/>
  <c r="I82" i="7"/>
  <c r="J82" i="7" s="1"/>
  <c r="I81" i="7"/>
  <c r="I80" i="7"/>
  <c r="J80" i="7" s="1"/>
  <c r="I79" i="7"/>
  <c r="J79" i="7" s="1"/>
  <c r="I78" i="7"/>
  <c r="J78" i="7" s="1"/>
  <c r="I77" i="7"/>
  <c r="I76" i="7"/>
  <c r="J76" i="7" s="1"/>
  <c r="I75" i="7"/>
  <c r="J75" i="7" s="1"/>
  <c r="I74" i="7"/>
  <c r="J74" i="7" s="1"/>
  <c r="I73" i="7"/>
  <c r="I72" i="7"/>
  <c r="J72" i="7" s="1"/>
  <c r="I71" i="7"/>
  <c r="J71" i="7" s="1"/>
  <c r="I70" i="7"/>
  <c r="J70" i="7" s="1"/>
  <c r="I69" i="7"/>
  <c r="I68" i="7"/>
  <c r="J68" i="7" s="1"/>
  <c r="I67" i="7"/>
  <c r="J67" i="7" s="1"/>
  <c r="I66" i="7"/>
  <c r="J66" i="7" s="1"/>
  <c r="I65" i="7"/>
  <c r="I64" i="7"/>
  <c r="J64" i="7" s="1"/>
  <c r="I63" i="7"/>
  <c r="J63" i="7" s="1"/>
  <c r="I62" i="7"/>
  <c r="J62" i="7" s="1"/>
  <c r="I61" i="7"/>
  <c r="I60" i="7"/>
  <c r="J60" i="7" s="1"/>
  <c r="I59" i="7"/>
  <c r="J59" i="7" s="1"/>
  <c r="I58" i="7"/>
  <c r="J58" i="7" s="1"/>
  <c r="I57" i="7"/>
  <c r="I56" i="7"/>
  <c r="J56" i="7" s="1"/>
  <c r="I55" i="7"/>
  <c r="J55" i="7" s="1"/>
  <c r="I54" i="7"/>
  <c r="J54" i="7" s="1"/>
  <c r="I53" i="7"/>
  <c r="I52" i="7"/>
  <c r="J52" i="7" s="1"/>
  <c r="I51" i="7"/>
  <c r="J51" i="7" s="1"/>
  <c r="I50" i="7"/>
  <c r="J50" i="7" s="1"/>
  <c r="I49" i="7"/>
  <c r="I48" i="7"/>
  <c r="J48" i="7" s="1"/>
  <c r="I47" i="7"/>
  <c r="J47" i="7" s="1"/>
  <c r="I46" i="7"/>
  <c r="J46" i="7" s="1"/>
  <c r="I45" i="7"/>
  <c r="I44" i="7"/>
  <c r="J44" i="7" s="1"/>
  <c r="I43" i="7"/>
  <c r="J43" i="7" s="1"/>
  <c r="I42" i="7"/>
  <c r="J42" i="7" s="1"/>
  <c r="I41" i="7"/>
  <c r="I40" i="7"/>
  <c r="J40" i="7" s="1"/>
  <c r="I39" i="7"/>
  <c r="J39" i="7" s="1"/>
  <c r="I38" i="7"/>
  <c r="J38" i="7" s="1"/>
  <c r="I37" i="7"/>
  <c r="I36" i="7"/>
  <c r="J36" i="7" s="1"/>
  <c r="I35" i="7"/>
  <c r="J35" i="7" s="1"/>
  <c r="I34" i="7"/>
  <c r="J34" i="7" s="1"/>
  <c r="I33" i="7"/>
  <c r="I32" i="7"/>
  <c r="J32" i="7" s="1"/>
  <c r="I31" i="7"/>
  <c r="J31" i="7" s="1"/>
  <c r="I30" i="7"/>
  <c r="J30" i="7" s="1"/>
  <c r="I29" i="7"/>
  <c r="I28" i="7"/>
  <c r="J28" i="7" s="1"/>
  <c r="I27" i="7"/>
  <c r="J27" i="7" s="1"/>
  <c r="I26" i="7"/>
  <c r="I25" i="7"/>
  <c r="I24" i="7"/>
  <c r="J24" i="7" s="1"/>
  <c r="I23" i="7"/>
  <c r="I22" i="7"/>
  <c r="I21" i="7"/>
  <c r="I20" i="7"/>
  <c r="J20" i="7" s="1"/>
  <c r="I19" i="7"/>
  <c r="J19" i="7" s="1"/>
  <c r="I18" i="7"/>
  <c r="J18" i="7" s="1"/>
  <c r="I17" i="7"/>
  <c r="I16" i="7"/>
  <c r="J16" i="7" s="1"/>
  <c r="I15" i="7"/>
  <c r="J15" i="7" s="1"/>
  <c r="I14" i="7"/>
  <c r="J14" i="7" s="1"/>
  <c r="I13" i="7"/>
  <c r="I12" i="7"/>
  <c r="J12" i="7" s="1"/>
  <c r="I11" i="7"/>
  <c r="J11" i="7" s="1"/>
  <c r="I10" i="7"/>
  <c r="J10" i="7" s="1"/>
  <c r="I9" i="7"/>
  <c r="I8" i="7"/>
  <c r="I7" i="7"/>
  <c r="J7" i="7" s="1"/>
  <c r="I6" i="7"/>
  <c r="I5" i="7"/>
  <c r="I4" i="7"/>
  <c r="J4" i="7" s="1"/>
  <c r="I3" i="7"/>
  <c r="J3" i="7" s="1"/>
  <c r="I2" i="7"/>
  <c r="J2" i="7" s="1"/>
  <c r="L148" i="6"/>
  <c r="L192" i="6"/>
  <c r="L336" i="6"/>
  <c r="N380" i="6"/>
  <c r="M380" i="6"/>
  <c r="L380" i="6"/>
  <c r="K380" i="6"/>
  <c r="J380" i="6"/>
  <c r="O380" i="6" s="1"/>
  <c r="I380" i="6"/>
  <c r="M379" i="6"/>
  <c r="L379" i="6"/>
  <c r="K379" i="6"/>
  <c r="J379" i="6"/>
  <c r="I379" i="6"/>
  <c r="M378" i="6"/>
  <c r="L378" i="6"/>
  <c r="K378" i="6"/>
  <c r="J378" i="6"/>
  <c r="I378" i="6"/>
  <c r="M377" i="6"/>
  <c r="L377" i="6"/>
  <c r="K377" i="6"/>
  <c r="J377" i="6"/>
  <c r="I377" i="6"/>
  <c r="M376" i="6"/>
  <c r="L376" i="6"/>
  <c r="K376" i="6"/>
  <c r="J376" i="6"/>
  <c r="I376" i="6"/>
  <c r="M375" i="6"/>
  <c r="L375" i="6"/>
  <c r="K375" i="6"/>
  <c r="J375" i="6"/>
  <c r="I375" i="6"/>
  <c r="M374" i="6"/>
  <c r="L374" i="6"/>
  <c r="K374" i="6"/>
  <c r="J374" i="6"/>
  <c r="I374" i="6"/>
  <c r="M373" i="6"/>
  <c r="L373" i="6"/>
  <c r="K373" i="6"/>
  <c r="J373" i="6"/>
  <c r="I373" i="6"/>
  <c r="M372" i="6"/>
  <c r="L372" i="6"/>
  <c r="K372" i="6"/>
  <c r="J372" i="6"/>
  <c r="I372" i="6"/>
  <c r="M371" i="6"/>
  <c r="L371" i="6"/>
  <c r="K371" i="6"/>
  <c r="J371" i="6"/>
  <c r="I371" i="6"/>
  <c r="M370" i="6"/>
  <c r="L370" i="6"/>
  <c r="K370" i="6"/>
  <c r="J370" i="6"/>
  <c r="I370" i="6"/>
  <c r="M369" i="6"/>
  <c r="L369" i="6"/>
  <c r="K369" i="6"/>
  <c r="J369" i="6"/>
  <c r="I369" i="6"/>
  <c r="M368" i="6"/>
  <c r="L368" i="6"/>
  <c r="K368" i="6"/>
  <c r="J368" i="6"/>
  <c r="I368" i="6"/>
  <c r="M367" i="6"/>
  <c r="L367" i="6"/>
  <c r="K367" i="6"/>
  <c r="J367" i="6"/>
  <c r="I367" i="6"/>
  <c r="M366" i="6"/>
  <c r="L366" i="6"/>
  <c r="K366" i="6"/>
  <c r="J366" i="6"/>
  <c r="I366" i="6"/>
  <c r="M365" i="6"/>
  <c r="L365" i="6"/>
  <c r="K365" i="6"/>
  <c r="J365" i="6"/>
  <c r="I365" i="6"/>
  <c r="M364" i="6"/>
  <c r="L364" i="6"/>
  <c r="K364" i="6"/>
  <c r="J364" i="6"/>
  <c r="I364" i="6"/>
  <c r="M363" i="6"/>
  <c r="L363" i="6"/>
  <c r="K363" i="6"/>
  <c r="J363" i="6"/>
  <c r="I363" i="6"/>
  <c r="M362" i="6"/>
  <c r="L362" i="6"/>
  <c r="K362" i="6"/>
  <c r="J362" i="6"/>
  <c r="I362" i="6"/>
  <c r="M361" i="6"/>
  <c r="L361" i="6"/>
  <c r="K361" i="6"/>
  <c r="J361" i="6"/>
  <c r="I361" i="6"/>
  <c r="M360" i="6"/>
  <c r="L360" i="6"/>
  <c r="K360" i="6"/>
  <c r="J360" i="6"/>
  <c r="I360" i="6"/>
  <c r="M359" i="6"/>
  <c r="L359" i="6"/>
  <c r="K359" i="6"/>
  <c r="J359" i="6"/>
  <c r="I359" i="6"/>
  <c r="M358" i="6"/>
  <c r="L358" i="6"/>
  <c r="K358" i="6"/>
  <c r="J358" i="6"/>
  <c r="I358" i="6"/>
  <c r="M357" i="6"/>
  <c r="L357" i="6"/>
  <c r="K357" i="6"/>
  <c r="J357" i="6"/>
  <c r="I357" i="6"/>
  <c r="M356" i="6"/>
  <c r="L356" i="6"/>
  <c r="K356" i="6"/>
  <c r="J356" i="6"/>
  <c r="I356" i="6"/>
  <c r="M355" i="6"/>
  <c r="L355" i="6"/>
  <c r="K355" i="6"/>
  <c r="J355" i="6"/>
  <c r="I355" i="6"/>
  <c r="M354" i="6"/>
  <c r="L354" i="6"/>
  <c r="K354" i="6"/>
  <c r="J354" i="6"/>
  <c r="I354" i="6"/>
  <c r="M353" i="6"/>
  <c r="L353" i="6"/>
  <c r="K353" i="6"/>
  <c r="J353" i="6"/>
  <c r="I353" i="6"/>
  <c r="M352" i="6"/>
  <c r="L352" i="6"/>
  <c r="K352" i="6"/>
  <c r="J352" i="6"/>
  <c r="I352" i="6"/>
  <c r="M351" i="6"/>
  <c r="L351" i="6"/>
  <c r="K351" i="6"/>
  <c r="J351" i="6"/>
  <c r="I351" i="6"/>
  <c r="M350" i="6"/>
  <c r="L350" i="6"/>
  <c r="K350" i="6"/>
  <c r="J350" i="6"/>
  <c r="I350" i="6"/>
  <c r="M349" i="6"/>
  <c r="L349" i="6"/>
  <c r="K349" i="6"/>
  <c r="J349" i="6"/>
  <c r="I349" i="6"/>
  <c r="M348" i="6"/>
  <c r="L348" i="6"/>
  <c r="K348" i="6"/>
  <c r="J348" i="6"/>
  <c r="I348" i="6"/>
  <c r="M347" i="6"/>
  <c r="L347" i="6"/>
  <c r="K347" i="6"/>
  <c r="J347" i="6"/>
  <c r="I347" i="6"/>
  <c r="M346" i="6"/>
  <c r="L346" i="6"/>
  <c r="K346" i="6"/>
  <c r="J346" i="6"/>
  <c r="I346" i="6"/>
  <c r="M345" i="6"/>
  <c r="L345" i="6"/>
  <c r="K345" i="6"/>
  <c r="J345" i="6"/>
  <c r="I345" i="6"/>
  <c r="M344" i="6"/>
  <c r="L344" i="6"/>
  <c r="K344" i="6"/>
  <c r="J344" i="6"/>
  <c r="I344" i="6"/>
  <c r="M343" i="6"/>
  <c r="L343" i="6"/>
  <c r="K343" i="6"/>
  <c r="J343" i="6"/>
  <c r="I343" i="6"/>
  <c r="M342" i="6"/>
  <c r="L342" i="6"/>
  <c r="K342" i="6"/>
  <c r="J342" i="6"/>
  <c r="I342" i="6"/>
  <c r="M341" i="6"/>
  <c r="L341" i="6"/>
  <c r="K341" i="6"/>
  <c r="J341" i="6"/>
  <c r="I341" i="6"/>
  <c r="M340" i="6"/>
  <c r="L340" i="6"/>
  <c r="K340" i="6"/>
  <c r="J340" i="6"/>
  <c r="I340" i="6"/>
  <c r="M339" i="6"/>
  <c r="L339" i="6"/>
  <c r="K339" i="6"/>
  <c r="J339" i="6"/>
  <c r="I339" i="6"/>
  <c r="M338" i="6"/>
  <c r="L338" i="6"/>
  <c r="K338" i="6"/>
  <c r="J338" i="6"/>
  <c r="I338" i="6"/>
  <c r="M337" i="6"/>
  <c r="L337" i="6"/>
  <c r="K337" i="6"/>
  <c r="J337" i="6"/>
  <c r="I337" i="6"/>
  <c r="D380" i="6"/>
  <c r="E380" i="6" s="1"/>
  <c r="D379" i="6"/>
  <c r="E379" i="6" s="1"/>
  <c r="N379" i="6" s="1"/>
  <c r="D378" i="6"/>
  <c r="E378" i="6" s="1"/>
  <c r="N378" i="6" s="1"/>
  <c r="D377" i="6"/>
  <c r="E377" i="6" s="1"/>
  <c r="N377" i="6" s="1"/>
  <c r="D376" i="6"/>
  <c r="E376" i="6" s="1"/>
  <c r="N376" i="6" s="1"/>
  <c r="D375" i="6"/>
  <c r="E375" i="6" s="1"/>
  <c r="N375" i="6" s="1"/>
  <c r="D374" i="6"/>
  <c r="E374" i="6" s="1"/>
  <c r="N374" i="6" s="1"/>
  <c r="D373" i="6"/>
  <c r="E373" i="6" s="1"/>
  <c r="N373" i="6" s="1"/>
  <c r="D372" i="6"/>
  <c r="E372" i="6" s="1"/>
  <c r="N372" i="6" s="1"/>
  <c r="D371" i="6"/>
  <c r="E371" i="6" s="1"/>
  <c r="N371" i="6" s="1"/>
  <c r="D370" i="6"/>
  <c r="E370" i="6" s="1"/>
  <c r="N370" i="6" s="1"/>
  <c r="D369" i="6"/>
  <c r="E369" i="6" s="1"/>
  <c r="N369" i="6" s="1"/>
  <c r="D368" i="6"/>
  <c r="E368" i="6" s="1"/>
  <c r="N368" i="6" s="1"/>
  <c r="D367" i="6"/>
  <c r="E367" i="6" s="1"/>
  <c r="N367" i="6" s="1"/>
  <c r="D366" i="6"/>
  <c r="E366" i="6" s="1"/>
  <c r="N366" i="6" s="1"/>
  <c r="D365" i="6"/>
  <c r="E365" i="6" s="1"/>
  <c r="N365" i="6" s="1"/>
  <c r="D364" i="6"/>
  <c r="E364" i="6" s="1"/>
  <c r="N364" i="6" s="1"/>
  <c r="D363" i="6"/>
  <c r="E363" i="6" s="1"/>
  <c r="N363" i="6" s="1"/>
  <c r="D362" i="6"/>
  <c r="E362" i="6" s="1"/>
  <c r="N362" i="6" s="1"/>
  <c r="D361" i="6"/>
  <c r="E361" i="6" s="1"/>
  <c r="N361" i="6" s="1"/>
  <c r="D360" i="6"/>
  <c r="E360" i="6" s="1"/>
  <c r="N360" i="6" s="1"/>
  <c r="D359" i="6"/>
  <c r="E359" i="6" s="1"/>
  <c r="N359" i="6" s="1"/>
  <c r="D358" i="6"/>
  <c r="E358" i="6" s="1"/>
  <c r="N358" i="6" s="1"/>
  <c r="D357" i="6"/>
  <c r="E357" i="6" s="1"/>
  <c r="N357" i="6" s="1"/>
  <c r="D356" i="6"/>
  <c r="E356" i="6" s="1"/>
  <c r="N356" i="6" s="1"/>
  <c r="D355" i="6"/>
  <c r="E355" i="6" s="1"/>
  <c r="N355" i="6" s="1"/>
  <c r="D354" i="6"/>
  <c r="E354" i="6" s="1"/>
  <c r="N354" i="6" s="1"/>
  <c r="D353" i="6"/>
  <c r="E353" i="6" s="1"/>
  <c r="N353" i="6" s="1"/>
  <c r="D352" i="6"/>
  <c r="E352" i="6" s="1"/>
  <c r="N352" i="6" s="1"/>
  <c r="D351" i="6"/>
  <c r="E351" i="6" s="1"/>
  <c r="N351" i="6" s="1"/>
  <c r="D350" i="6"/>
  <c r="E350" i="6" s="1"/>
  <c r="N350" i="6" s="1"/>
  <c r="D349" i="6"/>
  <c r="E349" i="6" s="1"/>
  <c r="N349" i="6" s="1"/>
  <c r="D348" i="6"/>
  <c r="E348" i="6" s="1"/>
  <c r="N348" i="6" s="1"/>
  <c r="D347" i="6"/>
  <c r="E347" i="6" s="1"/>
  <c r="N347" i="6" s="1"/>
  <c r="D346" i="6"/>
  <c r="E346" i="6" s="1"/>
  <c r="N346" i="6" s="1"/>
  <c r="D345" i="6"/>
  <c r="E345" i="6" s="1"/>
  <c r="N345" i="6" s="1"/>
  <c r="D344" i="6"/>
  <c r="E344" i="6" s="1"/>
  <c r="N344" i="6" s="1"/>
  <c r="D343" i="6"/>
  <c r="E343" i="6" s="1"/>
  <c r="N343" i="6" s="1"/>
  <c r="D342" i="6"/>
  <c r="E342" i="6" s="1"/>
  <c r="N342" i="6" s="1"/>
  <c r="D341" i="6"/>
  <c r="E341" i="6" s="1"/>
  <c r="N341" i="6" s="1"/>
  <c r="D340" i="6"/>
  <c r="E340" i="6" s="1"/>
  <c r="N340" i="6" s="1"/>
  <c r="D339" i="6"/>
  <c r="E339" i="6" s="1"/>
  <c r="N339" i="6" s="1"/>
  <c r="D338" i="6"/>
  <c r="E338" i="6" s="1"/>
  <c r="N338" i="6" s="1"/>
  <c r="D337" i="6"/>
  <c r="E337" i="6" s="1"/>
  <c r="N337" i="6" s="1"/>
  <c r="N335" i="6"/>
  <c r="M335" i="6"/>
  <c r="L335" i="6"/>
  <c r="K335" i="6"/>
  <c r="J335" i="6"/>
  <c r="I335" i="6"/>
  <c r="N334" i="6"/>
  <c r="M334" i="6"/>
  <c r="L334" i="6"/>
  <c r="K334" i="6"/>
  <c r="J334" i="6"/>
  <c r="I334" i="6"/>
  <c r="N333" i="6"/>
  <c r="M333" i="6"/>
  <c r="L333" i="6"/>
  <c r="K333" i="6"/>
  <c r="J333" i="6"/>
  <c r="I333" i="6"/>
  <c r="N332" i="6"/>
  <c r="M332" i="6"/>
  <c r="L332" i="6"/>
  <c r="K332" i="6"/>
  <c r="J332" i="6"/>
  <c r="I332" i="6"/>
  <c r="N331" i="6"/>
  <c r="M331" i="6"/>
  <c r="L331" i="6"/>
  <c r="K331" i="6"/>
  <c r="J331" i="6"/>
  <c r="I331" i="6"/>
  <c r="N330" i="6"/>
  <c r="M330" i="6"/>
  <c r="L330" i="6"/>
  <c r="K330" i="6"/>
  <c r="J330" i="6"/>
  <c r="I330" i="6"/>
  <c r="N329" i="6"/>
  <c r="M329" i="6"/>
  <c r="L329" i="6"/>
  <c r="K329" i="6"/>
  <c r="J329" i="6"/>
  <c r="I329" i="6"/>
  <c r="N328" i="6"/>
  <c r="M328" i="6"/>
  <c r="L328" i="6"/>
  <c r="K328" i="6"/>
  <c r="J328" i="6"/>
  <c r="I328" i="6"/>
  <c r="N327" i="6"/>
  <c r="M327" i="6"/>
  <c r="L327" i="6"/>
  <c r="K327" i="6"/>
  <c r="J327" i="6"/>
  <c r="I327" i="6"/>
  <c r="N326" i="6"/>
  <c r="M326" i="6"/>
  <c r="L326" i="6"/>
  <c r="K326" i="6"/>
  <c r="J326" i="6"/>
  <c r="I326" i="6"/>
  <c r="N325" i="6"/>
  <c r="M325" i="6"/>
  <c r="L325" i="6"/>
  <c r="K325" i="6"/>
  <c r="J325" i="6"/>
  <c r="I325" i="6"/>
  <c r="N324" i="6"/>
  <c r="M324" i="6"/>
  <c r="L324" i="6"/>
  <c r="K324" i="6"/>
  <c r="J324" i="6"/>
  <c r="I324" i="6"/>
  <c r="N323" i="6"/>
  <c r="M323" i="6"/>
  <c r="L323" i="6"/>
  <c r="K323" i="6"/>
  <c r="J323" i="6"/>
  <c r="I323" i="6"/>
  <c r="N322" i="6"/>
  <c r="M322" i="6"/>
  <c r="L322" i="6"/>
  <c r="K322" i="6"/>
  <c r="J322" i="6"/>
  <c r="I322" i="6"/>
  <c r="N321" i="6"/>
  <c r="M321" i="6"/>
  <c r="L321" i="6"/>
  <c r="K321" i="6"/>
  <c r="J321" i="6"/>
  <c r="I321" i="6"/>
  <c r="N320" i="6"/>
  <c r="M320" i="6"/>
  <c r="L320" i="6"/>
  <c r="K320" i="6"/>
  <c r="J320" i="6"/>
  <c r="I320" i="6"/>
  <c r="N319" i="6"/>
  <c r="M319" i="6"/>
  <c r="L319" i="6"/>
  <c r="K319" i="6"/>
  <c r="J319" i="6"/>
  <c r="I319" i="6"/>
  <c r="N318" i="6"/>
  <c r="M318" i="6"/>
  <c r="L318" i="6"/>
  <c r="K318" i="6"/>
  <c r="J318" i="6"/>
  <c r="I318" i="6"/>
  <c r="N317" i="6"/>
  <c r="M317" i="6"/>
  <c r="L317" i="6"/>
  <c r="K317" i="6"/>
  <c r="J317" i="6"/>
  <c r="I317" i="6"/>
  <c r="N316" i="6"/>
  <c r="M316" i="6"/>
  <c r="L316" i="6"/>
  <c r="K316" i="6"/>
  <c r="J316" i="6"/>
  <c r="I316" i="6"/>
  <c r="N315" i="6"/>
  <c r="M315" i="6"/>
  <c r="L315" i="6"/>
  <c r="K315" i="6"/>
  <c r="J315" i="6"/>
  <c r="I315" i="6"/>
  <c r="N314" i="6"/>
  <c r="M314" i="6"/>
  <c r="L314" i="6"/>
  <c r="K314" i="6"/>
  <c r="J314" i="6"/>
  <c r="I314" i="6"/>
  <c r="N313" i="6"/>
  <c r="M313" i="6"/>
  <c r="L313" i="6"/>
  <c r="K313" i="6"/>
  <c r="J313" i="6"/>
  <c r="I313" i="6"/>
  <c r="N312" i="6"/>
  <c r="M312" i="6"/>
  <c r="L312" i="6"/>
  <c r="K312" i="6"/>
  <c r="J312" i="6"/>
  <c r="I312" i="6"/>
  <c r="N311" i="6"/>
  <c r="M311" i="6"/>
  <c r="L311" i="6"/>
  <c r="K311" i="6"/>
  <c r="J311" i="6"/>
  <c r="I311" i="6"/>
  <c r="N310" i="6"/>
  <c r="M310" i="6"/>
  <c r="L310" i="6"/>
  <c r="K310" i="6"/>
  <c r="J310" i="6"/>
  <c r="I310" i="6"/>
  <c r="N309" i="6"/>
  <c r="M309" i="6"/>
  <c r="L309" i="6"/>
  <c r="K309" i="6"/>
  <c r="J309" i="6"/>
  <c r="I309" i="6"/>
  <c r="N308" i="6"/>
  <c r="M308" i="6"/>
  <c r="L308" i="6"/>
  <c r="K308" i="6"/>
  <c r="J308" i="6"/>
  <c r="I308" i="6"/>
  <c r="M307" i="6"/>
  <c r="L307" i="6"/>
  <c r="K307" i="6"/>
  <c r="J307" i="6"/>
  <c r="I307" i="6"/>
  <c r="M306" i="6"/>
  <c r="L306" i="6"/>
  <c r="K306" i="6"/>
  <c r="J306" i="6"/>
  <c r="I306" i="6"/>
  <c r="M305" i="6"/>
  <c r="L305" i="6"/>
  <c r="K305" i="6"/>
  <c r="J305" i="6"/>
  <c r="I305" i="6"/>
  <c r="M304" i="6"/>
  <c r="L304" i="6"/>
  <c r="K304" i="6"/>
  <c r="J304" i="6"/>
  <c r="I304" i="6"/>
  <c r="M303" i="6"/>
  <c r="L303" i="6"/>
  <c r="K303" i="6"/>
  <c r="J303" i="6"/>
  <c r="I303" i="6"/>
  <c r="M302" i="6"/>
  <c r="L302" i="6"/>
  <c r="K302" i="6"/>
  <c r="J302" i="6"/>
  <c r="I302" i="6"/>
  <c r="M301" i="6"/>
  <c r="L301" i="6"/>
  <c r="K301" i="6"/>
  <c r="J301" i="6"/>
  <c r="I301" i="6"/>
  <c r="M300" i="6"/>
  <c r="L300" i="6"/>
  <c r="K300" i="6"/>
  <c r="J300" i="6"/>
  <c r="I300" i="6"/>
  <c r="M299" i="6"/>
  <c r="L299" i="6"/>
  <c r="K299" i="6"/>
  <c r="J299" i="6"/>
  <c r="I299" i="6"/>
  <c r="M298" i="6"/>
  <c r="L298" i="6"/>
  <c r="K298" i="6"/>
  <c r="J298" i="6"/>
  <c r="I298" i="6"/>
  <c r="M297" i="6"/>
  <c r="L297" i="6"/>
  <c r="K297" i="6"/>
  <c r="J297" i="6"/>
  <c r="I297" i="6"/>
  <c r="M296" i="6"/>
  <c r="L296" i="6"/>
  <c r="K296" i="6"/>
  <c r="J296" i="6"/>
  <c r="I296" i="6"/>
  <c r="M295" i="6"/>
  <c r="L295" i="6"/>
  <c r="K295" i="6"/>
  <c r="J295" i="6"/>
  <c r="I295" i="6"/>
  <c r="M294" i="6"/>
  <c r="L294" i="6"/>
  <c r="K294" i="6"/>
  <c r="J294" i="6"/>
  <c r="I294" i="6"/>
  <c r="M293" i="6"/>
  <c r="L293" i="6"/>
  <c r="K293" i="6"/>
  <c r="J293" i="6"/>
  <c r="I293" i="6"/>
  <c r="M292" i="6"/>
  <c r="L292" i="6"/>
  <c r="K292" i="6"/>
  <c r="J292" i="6"/>
  <c r="I292" i="6"/>
  <c r="M291" i="6"/>
  <c r="L291" i="6"/>
  <c r="K291" i="6"/>
  <c r="J291" i="6"/>
  <c r="I291" i="6"/>
  <c r="M290" i="6"/>
  <c r="L290" i="6"/>
  <c r="K290" i="6"/>
  <c r="J290" i="6"/>
  <c r="I290" i="6"/>
  <c r="M289" i="6"/>
  <c r="L289" i="6"/>
  <c r="K289" i="6"/>
  <c r="J289" i="6"/>
  <c r="I289" i="6"/>
  <c r="M288" i="6"/>
  <c r="L288" i="6"/>
  <c r="K288" i="6"/>
  <c r="J288" i="6"/>
  <c r="I288" i="6"/>
  <c r="M287" i="6"/>
  <c r="L287" i="6"/>
  <c r="K287" i="6"/>
  <c r="J287" i="6"/>
  <c r="I287" i="6"/>
  <c r="M286" i="6"/>
  <c r="L286" i="6"/>
  <c r="K286" i="6"/>
  <c r="J286" i="6"/>
  <c r="I286" i="6"/>
  <c r="M285" i="6"/>
  <c r="L285" i="6"/>
  <c r="K285" i="6"/>
  <c r="J285" i="6"/>
  <c r="I285" i="6"/>
  <c r="M284" i="6"/>
  <c r="L284" i="6"/>
  <c r="K284" i="6"/>
  <c r="J284" i="6"/>
  <c r="I284" i="6"/>
  <c r="M283" i="6"/>
  <c r="L283" i="6"/>
  <c r="K283" i="6"/>
  <c r="J283" i="6"/>
  <c r="I283" i="6"/>
  <c r="M282" i="6"/>
  <c r="L282" i="6"/>
  <c r="K282" i="6"/>
  <c r="J282" i="6"/>
  <c r="I282" i="6"/>
  <c r="M281" i="6"/>
  <c r="L281" i="6"/>
  <c r="K281" i="6"/>
  <c r="J281" i="6"/>
  <c r="I281" i="6"/>
  <c r="M280" i="6"/>
  <c r="L280" i="6"/>
  <c r="K280" i="6"/>
  <c r="J280" i="6"/>
  <c r="I280" i="6"/>
  <c r="M279" i="6"/>
  <c r="L279" i="6"/>
  <c r="K279" i="6"/>
  <c r="J279" i="6"/>
  <c r="I279" i="6"/>
  <c r="M278" i="6"/>
  <c r="L278" i="6"/>
  <c r="K278" i="6"/>
  <c r="J278" i="6"/>
  <c r="I278" i="6"/>
  <c r="M277" i="6"/>
  <c r="L277" i="6"/>
  <c r="K277" i="6"/>
  <c r="J277" i="6"/>
  <c r="I277" i="6"/>
  <c r="M276" i="6"/>
  <c r="L276" i="6"/>
  <c r="K276" i="6"/>
  <c r="J276" i="6"/>
  <c r="I276" i="6"/>
  <c r="M275" i="6"/>
  <c r="L275" i="6"/>
  <c r="K275" i="6"/>
  <c r="J275" i="6"/>
  <c r="I275" i="6"/>
  <c r="M274" i="6"/>
  <c r="L274" i="6"/>
  <c r="K274" i="6"/>
  <c r="J274" i="6"/>
  <c r="I274" i="6"/>
  <c r="M273" i="6"/>
  <c r="L273" i="6"/>
  <c r="K273" i="6"/>
  <c r="J273" i="6"/>
  <c r="I273" i="6"/>
  <c r="M272" i="6"/>
  <c r="L272" i="6"/>
  <c r="K272" i="6"/>
  <c r="J272" i="6"/>
  <c r="I272" i="6"/>
  <c r="M271" i="6"/>
  <c r="L271" i="6"/>
  <c r="K271" i="6"/>
  <c r="J271" i="6"/>
  <c r="I271" i="6"/>
  <c r="M270" i="6"/>
  <c r="L270" i="6"/>
  <c r="K270" i="6"/>
  <c r="J270" i="6"/>
  <c r="I270" i="6"/>
  <c r="M269" i="6"/>
  <c r="L269" i="6"/>
  <c r="K269" i="6"/>
  <c r="J269" i="6"/>
  <c r="I269" i="6"/>
  <c r="M268" i="6"/>
  <c r="L268" i="6"/>
  <c r="K268" i="6"/>
  <c r="J268" i="6"/>
  <c r="I268" i="6"/>
  <c r="M267" i="6"/>
  <c r="L267" i="6"/>
  <c r="K267" i="6"/>
  <c r="J267" i="6"/>
  <c r="I267" i="6"/>
  <c r="M266" i="6"/>
  <c r="L266" i="6"/>
  <c r="K266" i="6"/>
  <c r="J266" i="6"/>
  <c r="I266" i="6"/>
  <c r="M265" i="6"/>
  <c r="L265" i="6"/>
  <c r="K265" i="6"/>
  <c r="J265" i="6"/>
  <c r="I265" i="6"/>
  <c r="M264" i="6"/>
  <c r="L264" i="6"/>
  <c r="K264" i="6"/>
  <c r="J264" i="6"/>
  <c r="I264" i="6"/>
  <c r="M263" i="6"/>
  <c r="L263" i="6"/>
  <c r="K263" i="6"/>
  <c r="J263" i="6"/>
  <c r="I263" i="6"/>
  <c r="M262" i="6"/>
  <c r="L262" i="6"/>
  <c r="K262" i="6"/>
  <c r="J262" i="6"/>
  <c r="I262" i="6"/>
  <c r="M261" i="6"/>
  <c r="L261" i="6"/>
  <c r="K261" i="6"/>
  <c r="J261" i="6"/>
  <c r="I261" i="6"/>
  <c r="M260" i="6"/>
  <c r="L260" i="6"/>
  <c r="K260" i="6"/>
  <c r="J260" i="6"/>
  <c r="I260" i="6"/>
  <c r="M259" i="6"/>
  <c r="L259" i="6"/>
  <c r="K259" i="6"/>
  <c r="J259" i="6"/>
  <c r="I259" i="6"/>
  <c r="M258" i="6"/>
  <c r="L258" i="6"/>
  <c r="K258" i="6"/>
  <c r="J258" i="6"/>
  <c r="I258" i="6"/>
  <c r="M257" i="6"/>
  <c r="L257" i="6"/>
  <c r="K257" i="6"/>
  <c r="J257" i="6"/>
  <c r="I257" i="6"/>
  <c r="M256" i="6"/>
  <c r="L256" i="6"/>
  <c r="K256" i="6"/>
  <c r="J256" i="6"/>
  <c r="I256" i="6"/>
  <c r="M255" i="6"/>
  <c r="L255" i="6"/>
  <c r="K255" i="6"/>
  <c r="J255" i="6"/>
  <c r="I255" i="6"/>
  <c r="M254" i="6"/>
  <c r="L254" i="6"/>
  <c r="K254" i="6"/>
  <c r="J254" i="6"/>
  <c r="I254" i="6"/>
  <c r="M253" i="6"/>
  <c r="L253" i="6"/>
  <c r="K253" i="6"/>
  <c r="J253" i="6"/>
  <c r="I253" i="6"/>
  <c r="M252" i="6"/>
  <c r="L252" i="6"/>
  <c r="K252" i="6"/>
  <c r="J252" i="6"/>
  <c r="I252" i="6"/>
  <c r="M251" i="6"/>
  <c r="L251" i="6"/>
  <c r="K251" i="6"/>
  <c r="J251" i="6"/>
  <c r="I251" i="6"/>
  <c r="M250" i="6"/>
  <c r="L250" i="6"/>
  <c r="K250" i="6"/>
  <c r="J250" i="6"/>
  <c r="I250" i="6"/>
  <c r="M249" i="6"/>
  <c r="L249" i="6"/>
  <c r="K249" i="6"/>
  <c r="J249" i="6"/>
  <c r="I249" i="6"/>
  <c r="M248" i="6"/>
  <c r="L248" i="6"/>
  <c r="K248" i="6"/>
  <c r="J248" i="6"/>
  <c r="I248" i="6"/>
  <c r="M247" i="6"/>
  <c r="L247" i="6"/>
  <c r="K247" i="6"/>
  <c r="J247" i="6"/>
  <c r="I247" i="6"/>
  <c r="M246" i="6"/>
  <c r="L246" i="6"/>
  <c r="K246" i="6"/>
  <c r="J246" i="6"/>
  <c r="I246" i="6"/>
  <c r="M245" i="6"/>
  <c r="L245" i="6"/>
  <c r="K245" i="6"/>
  <c r="J245" i="6"/>
  <c r="I245" i="6"/>
  <c r="M244" i="6"/>
  <c r="L244" i="6"/>
  <c r="K244" i="6"/>
  <c r="J244" i="6"/>
  <c r="I244" i="6"/>
  <c r="M243" i="6"/>
  <c r="L243" i="6"/>
  <c r="K243" i="6"/>
  <c r="J243" i="6"/>
  <c r="I243" i="6"/>
  <c r="M242" i="6"/>
  <c r="L242" i="6"/>
  <c r="K242" i="6"/>
  <c r="J242" i="6"/>
  <c r="I242" i="6"/>
  <c r="M241" i="6"/>
  <c r="L241" i="6"/>
  <c r="K241" i="6"/>
  <c r="J241" i="6"/>
  <c r="I241" i="6"/>
  <c r="M240" i="6"/>
  <c r="L240" i="6"/>
  <c r="K240" i="6"/>
  <c r="J240" i="6"/>
  <c r="I240" i="6"/>
  <c r="M239" i="6"/>
  <c r="L239" i="6"/>
  <c r="K239" i="6"/>
  <c r="J239" i="6"/>
  <c r="I239" i="6"/>
  <c r="M238" i="6"/>
  <c r="L238" i="6"/>
  <c r="K238" i="6"/>
  <c r="J238" i="6"/>
  <c r="I238" i="6"/>
  <c r="M237" i="6"/>
  <c r="L237" i="6"/>
  <c r="K237" i="6"/>
  <c r="J237" i="6"/>
  <c r="I237" i="6"/>
  <c r="M236" i="6"/>
  <c r="L236" i="6"/>
  <c r="K236" i="6"/>
  <c r="J236" i="6"/>
  <c r="I236" i="6"/>
  <c r="M235" i="6"/>
  <c r="L235" i="6"/>
  <c r="K235" i="6"/>
  <c r="J235" i="6"/>
  <c r="I235" i="6"/>
  <c r="M234" i="6"/>
  <c r="L234" i="6"/>
  <c r="K234" i="6"/>
  <c r="J234" i="6"/>
  <c r="I234" i="6"/>
  <c r="M233" i="6"/>
  <c r="L233" i="6"/>
  <c r="K233" i="6"/>
  <c r="J233" i="6"/>
  <c r="I233" i="6"/>
  <c r="M232" i="6"/>
  <c r="L232" i="6"/>
  <c r="K232" i="6"/>
  <c r="J232" i="6"/>
  <c r="I232" i="6"/>
  <c r="M231" i="6"/>
  <c r="L231" i="6"/>
  <c r="K231" i="6"/>
  <c r="J231" i="6"/>
  <c r="I231" i="6"/>
  <c r="M230" i="6"/>
  <c r="L230" i="6"/>
  <c r="K230" i="6"/>
  <c r="J230" i="6"/>
  <c r="I230" i="6"/>
  <c r="M229" i="6"/>
  <c r="L229" i="6"/>
  <c r="K229" i="6"/>
  <c r="J229" i="6"/>
  <c r="I229" i="6"/>
  <c r="M228" i="6"/>
  <c r="L228" i="6"/>
  <c r="K228" i="6"/>
  <c r="J228" i="6"/>
  <c r="I228" i="6"/>
  <c r="M227" i="6"/>
  <c r="L227" i="6"/>
  <c r="K227" i="6"/>
  <c r="J227" i="6"/>
  <c r="I227" i="6"/>
  <c r="M226" i="6"/>
  <c r="L226" i="6"/>
  <c r="K226" i="6"/>
  <c r="J226" i="6"/>
  <c r="I226" i="6"/>
  <c r="M225" i="6"/>
  <c r="L225" i="6"/>
  <c r="K225" i="6"/>
  <c r="J225" i="6"/>
  <c r="I225" i="6"/>
  <c r="M224" i="6"/>
  <c r="L224" i="6"/>
  <c r="K224" i="6"/>
  <c r="J224" i="6"/>
  <c r="I224" i="6"/>
  <c r="M223" i="6"/>
  <c r="L223" i="6"/>
  <c r="K223" i="6"/>
  <c r="J223" i="6"/>
  <c r="I223" i="6"/>
  <c r="M222" i="6"/>
  <c r="L222" i="6"/>
  <c r="K222" i="6"/>
  <c r="J222" i="6"/>
  <c r="I222" i="6"/>
  <c r="M221" i="6"/>
  <c r="L221" i="6"/>
  <c r="K221" i="6"/>
  <c r="J221" i="6"/>
  <c r="I221" i="6"/>
  <c r="M220" i="6"/>
  <c r="L220" i="6"/>
  <c r="K220" i="6"/>
  <c r="J220" i="6"/>
  <c r="I220" i="6"/>
  <c r="M219" i="6"/>
  <c r="L219" i="6"/>
  <c r="K219" i="6"/>
  <c r="J219" i="6"/>
  <c r="I219" i="6"/>
  <c r="M218" i="6"/>
  <c r="L218" i="6"/>
  <c r="K218" i="6"/>
  <c r="J218" i="6"/>
  <c r="I218" i="6"/>
  <c r="M217" i="6"/>
  <c r="L217" i="6"/>
  <c r="K217" i="6"/>
  <c r="J217" i="6"/>
  <c r="I217" i="6"/>
  <c r="M216" i="6"/>
  <c r="L216" i="6"/>
  <c r="K216" i="6"/>
  <c r="J216" i="6"/>
  <c r="I216" i="6"/>
  <c r="M215" i="6"/>
  <c r="L215" i="6"/>
  <c r="K215" i="6"/>
  <c r="J215" i="6"/>
  <c r="I215" i="6"/>
  <c r="M214" i="6"/>
  <c r="L214" i="6"/>
  <c r="K214" i="6"/>
  <c r="J214" i="6"/>
  <c r="I214" i="6"/>
  <c r="M213" i="6"/>
  <c r="L213" i="6"/>
  <c r="K213" i="6"/>
  <c r="J213" i="6"/>
  <c r="I213" i="6"/>
  <c r="M212" i="6"/>
  <c r="L212" i="6"/>
  <c r="K212" i="6"/>
  <c r="J212" i="6"/>
  <c r="I212" i="6"/>
  <c r="M211" i="6"/>
  <c r="L211" i="6"/>
  <c r="K211" i="6"/>
  <c r="J211" i="6"/>
  <c r="I211" i="6"/>
  <c r="M210" i="6"/>
  <c r="L210" i="6"/>
  <c r="K210" i="6"/>
  <c r="J210" i="6"/>
  <c r="I210" i="6"/>
  <c r="M209" i="6"/>
  <c r="L209" i="6"/>
  <c r="K209" i="6"/>
  <c r="J209" i="6"/>
  <c r="I209" i="6"/>
  <c r="M208" i="6"/>
  <c r="L208" i="6"/>
  <c r="K208" i="6"/>
  <c r="J208" i="6"/>
  <c r="I208" i="6"/>
  <c r="M207" i="6"/>
  <c r="L207" i="6"/>
  <c r="K207" i="6"/>
  <c r="J207" i="6"/>
  <c r="I207" i="6"/>
  <c r="M206" i="6"/>
  <c r="L206" i="6"/>
  <c r="K206" i="6"/>
  <c r="J206" i="6"/>
  <c r="I206" i="6"/>
  <c r="M205" i="6"/>
  <c r="L205" i="6"/>
  <c r="K205" i="6"/>
  <c r="J205" i="6"/>
  <c r="I205" i="6"/>
  <c r="M204" i="6"/>
  <c r="L204" i="6"/>
  <c r="K204" i="6"/>
  <c r="J204" i="6"/>
  <c r="I204" i="6"/>
  <c r="M203" i="6"/>
  <c r="L203" i="6"/>
  <c r="K203" i="6"/>
  <c r="J203" i="6"/>
  <c r="I203" i="6"/>
  <c r="M202" i="6"/>
  <c r="L202" i="6"/>
  <c r="K202" i="6"/>
  <c r="J202" i="6"/>
  <c r="I202" i="6"/>
  <c r="M201" i="6"/>
  <c r="L201" i="6"/>
  <c r="K201" i="6"/>
  <c r="J201" i="6"/>
  <c r="I201" i="6"/>
  <c r="M200" i="6"/>
  <c r="L200" i="6"/>
  <c r="K200" i="6"/>
  <c r="J200" i="6"/>
  <c r="I200" i="6"/>
  <c r="M199" i="6"/>
  <c r="L199" i="6"/>
  <c r="K199" i="6"/>
  <c r="J199" i="6"/>
  <c r="I199" i="6"/>
  <c r="M198" i="6"/>
  <c r="L198" i="6"/>
  <c r="K198" i="6"/>
  <c r="J198" i="6"/>
  <c r="I198" i="6"/>
  <c r="M197" i="6"/>
  <c r="L197" i="6"/>
  <c r="K197" i="6"/>
  <c r="J197" i="6"/>
  <c r="I197" i="6"/>
  <c r="M196" i="6"/>
  <c r="L196" i="6"/>
  <c r="K196" i="6"/>
  <c r="J196" i="6"/>
  <c r="I196" i="6"/>
  <c r="M195" i="6"/>
  <c r="L195" i="6"/>
  <c r="K195" i="6"/>
  <c r="J195" i="6"/>
  <c r="I195" i="6"/>
  <c r="M194" i="6"/>
  <c r="L194" i="6"/>
  <c r="K194" i="6"/>
  <c r="J194" i="6"/>
  <c r="I194" i="6"/>
  <c r="M193" i="6"/>
  <c r="L193" i="6"/>
  <c r="K193" i="6"/>
  <c r="J193" i="6"/>
  <c r="I193" i="6"/>
  <c r="D307" i="6"/>
  <c r="E307" i="6" s="1"/>
  <c r="N307" i="6" s="1"/>
  <c r="D306" i="6"/>
  <c r="E306" i="6" s="1"/>
  <c r="N306" i="6" s="1"/>
  <c r="D305" i="6"/>
  <c r="E305" i="6" s="1"/>
  <c r="N305" i="6" s="1"/>
  <c r="D304" i="6"/>
  <c r="E304" i="6" s="1"/>
  <c r="N304" i="6" s="1"/>
  <c r="D303" i="6"/>
  <c r="E303" i="6" s="1"/>
  <c r="N303" i="6" s="1"/>
  <c r="D302" i="6"/>
  <c r="E302" i="6" s="1"/>
  <c r="N302" i="6" s="1"/>
  <c r="D301" i="6"/>
  <c r="E301" i="6" s="1"/>
  <c r="N301" i="6" s="1"/>
  <c r="D300" i="6"/>
  <c r="E300" i="6" s="1"/>
  <c r="N300" i="6" s="1"/>
  <c r="D299" i="6"/>
  <c r="E299" i="6" s="1"/>
  <c r="N299" i="6" s="1"/>
  <c r="D298" i="6"/>
  <c r="E298" i="6" s="1"/>
  <c r="N298" i="6" s="1"/>
  <c r="D297" i="6"/>
  <c r="E297" i="6" s="1"/>
  <c r="N297" i="6" s="1"/>
  <c r="D296" i="6"/>
  <c r="E296" i="6" s="1"/>
  <c r="N296" i="6" s="1"/>
  <c r="D295" i="6"/>
  <c r="E295" i="6" s="1"/>
  <c r="N295" i="6" s="1"/>
  <c r="D294" i="6"/>
  <c r="E294" i="6" s="1"/>
  <c r="N294" i="6" s="1"/>
  <c r="D293" i="6"/>
  <c r="E293" i="6" s="1"/>
  <c r="N293" i="6" s="1"/>
  <c r="D292" i="6"/>
  <c r="E292" i="6" s="1"/>
  <c r="N292" i="6" s="1"/>
  <c r="D291" i="6"/>
  <c r="E291" i="6" s="1"/>
  <c r="N291" i="6" s="1"/>
  <c r="D290" i="6"/>
  <c r="E290" i="6" s="1"/>
  <c r="N290" i="6" s="1"/>
  <c r="D289" i="6"/>
  <c r="E289" i="6" s="1"/>
  <c r="N289" i="6" s="1"/>
  <c r="D288" i="6"/>
  <c r="E288" i="6" s="1"/>
  <c r="N288" i="6" s="1"/>
  <c r="D287" i="6"/>
  <c r="E287" i="6" s="1"/>
  <c r="N287" i="6" s="1"/>
  <c r="D286" i="6"/>
  <c r="E286" i="6" s="1"/>
  <c r="N286" i="6" s="1"/>
  <c r="D285" i="6"/>
  <c r="E285" i="6" s="1"/>
  <c r="N285" i="6" s="1"/>
  <c r="D284" i="6"/>
  <c r="E284" i="6" s="1"/>
  <c r="N284" i="6" s="1"/>
  <c r="D283" i="6"/>
  <c r="E283" i="6" s="1"/>
  <c r="N283" i="6" s="1"/>
  <c r="D282" i="6"/>
  <c r="E282" i="6" s="1"/>
  <c r="N282" i="6" s="1"/>
  <c r="D281" i="6"/>
  <c r="E281" i="6" s="1"/>
  <c r="N281" i="6" s="1"/>
  <c r="D280" i="6"/>
  <c r="E280" i="6" s="1"/>
  <c r="N280" i="6" s="1"/>
  <c r="D279" i="6"/>
  <c r="E279" i="6" s="1"/>
  <c r="N279" i="6" s="1"/>
  <c r="D278" i="6"/>
  <c r="E278" i="6" s="1"/>
  <c r="N278" i="6" s="1"/>
  <c r="D277" i="6"/>
  <c r="E277" i="6" s="1"/>
  <c r="N277" i="6" s="1"/>
  <c r="D276" i="6"/>
  <c r="E276" i="6" s="1"/>
  <c r="N276" i="6" s="1"/>
  <c r="D275" i="6"/>
  <c r="E275" i="6" s="1"/>
  <c r="N275" i="6" s="1"/>
  <c r="D274" i="6"/>
  <c r="E274" i="6" s="1"/>
  <c r="N274" i="6" s="1"/>
  <c r="D273" i="6"/>
  <c r="E273" i="6" s="1"/>
  <c r="N273" i="6" s="1"/>
  <c r="D272" i="6"/>
  <c r="E272" i="6" s="1"/>
  <c r="N272" i="6" s="1"/>
  <c r="D271" i="6"/>
  <c r="E271" i="6" s="1"/>
  <c r="N271" i="6" s="1"/>
  <c r="D270" i="6"/>
  <c r="E270" i="6" s="1"/>
  <c r="N270" i="6" s="1"/>
  <c r="D269" i="6"/>
  <c r="E269" i="6" s="1"/>
  <c r="N269" i="6" s="1"/>
  <c r="D268" i="6"/>
  <c r="E268" i="6" s="1"/>
  <c r="N268" i="6" s="1"/>
  <c r="D267" i="6"/>
  <c r="E267" i="6" s="1"/>
  <c r="N267" i="6" s="1"/>
  <c r="D266" i="6"/>
  <c r="E266" i="6" s="1"/>
  <c r="N266" i="6" s="1"/>
  <c r="D265" i="6"/>
  <c r="E265" i="6" s="1"/>
  <c r="N265" i="6" s="1"/>
  <c r="D264" i="6"/>
  <c r="E264" i="6" s="1"/>
  <c r="N264" i="6" s="1"/>
  <c r="D263" i="6"/>
  <c r="E263" i="6" s="1"/>
  <c r="N263" i="6" s="1"/>
  <c r="D262" i="6"/>
  <c r="E262" i="6" s="1"/>
  <c r="N262" i="6" s="1"/>
  <c r="D261" i="6"/>
  <c r="E261" i="6" s="1"/>
  <c r="N261" i="6" s="1"/>
  <c r="D260" i="6"/>
  <c r="E260" i="6" s="1"/>
  <c r="N260" i="6" s="1"/>
  <c r="D259" i="6"/>
  <c r="E259" i="6" s="1"/>
  <c r="N259" i="6" s="1"/>
  <c r="D258" i="6"/>
  <c r="E258" i="6" s="1"/>
  <c r="N258" i="6" s="1"/>
  <c r="D257" i="6"/>
  <c r="E257" i="6" s="1"/>
  <c r="N257" i="6" s="1"/>
  <c r="D256" i="6"/>
  <c r="E256" i="6" s="1"/>
  <c r="N256" i="6" s="1"/>
  <c r="D255" i="6"/>
  <c r="E255" i="6" s="1"/>
  <c r="N255" i="6" s="1"/>
  <c r="D254" i="6"/>
  <c r="E254" i="6" s="1"/>
  <c r="N254" i="6" s="1"/>
  <c r="D253" i="6"/>
  <c r="E253" i="6" s="1"/>
  <c r="N253" i="6" s="1"/>
  <c r="D252" i="6"/>
  <c r="E252" i="6" s="1"/>
  <c r="N252" i="6" s="1"/>
  <c r="D251" i="6"/>
  <c r="E251" i="6" s="1"/>
  <c r="N251" i="6" s="1"/>
  <c r="D250" i="6"/>
  <c r="E250" i="6" s="1"/>
  <c r="N250" i="6" s="1"/>
  <c r="D249" i="6"/>
  <c r="E249" i="6" s="1"/>
  <c r="N249" i="6" s="1"/>
  <c r="D248" i="6"/>
  <c r="E248" i="6" s="1"/>
  <c r="N248" i="6" s="1"/>
  <c r="D247" i="6"/>
  <c r="E247" i="6" s="1"/>
  <c r="N247" i="6" s="1"/>
  <c r="D246" i="6"/>
  <c r="E246" i="6" s="1"/>
  <c r="N246" i="6" s="1"/>
  <c r="D245" i="6"/>
  <c r="E245" i="6" s="1"/>
  <c r="N245" i="6" s="1"/>
  <c r="D244" i="6"/>
  <c r="E244" i="6" s="1"/>
  <c r="N244" i="6" s="1"/>
  <c r="D243" i="6"/>
  <c r="E243" i="6" s="1"/>
  <c r="N243" i="6" s="1"/>
  <c r="D242" i="6"/>
  <c r="E242" i="6" s="1"/>
  <c r="N242" i="6" s="1"/>
  <c r="D241" i="6"/>
  <c r="E241" i="6" s="1"/>
  <c r="N241" i="6" s="1"/>
  <c r="D240" i="6"/>
  <c r="E240" i="6" s="1"/>
  <c r="N240" i="6" s="1"/>
  <c r="D239" i="6"/>
  <c r="E239" i="6" s="1"/>
  <c r="N239" i="6" s="1"/>
  <c r="D238" i="6"/>
  <c r="E238" i="6" s="1"/>
  <c r="N238" i="6" s="1"/>
  <c r="D237" i="6"/>
  <c r="E237" i="6" s="1"/>
  <c r="N237" i="6" s="1"/>
  <c r="D236" i="6"/>
  <c r="E236" i="6" s="1"/>
  <c r="N236" i="6" s="1"/>
  <c r="D235" i="6"/>
  <c r="E235" i="6" s="1"/>
  <c r="N235" i="6" s="1"/>
  <c r="D234" i="6"/>
  <c r="E234" i="6" s="1"/>
  <c r="N234" i="6" s="1"/>
  <c r="D233" i="6"/>
  <c r="E233" i="6" s="1"/>
  <c r="N233" i="6" s="1"/>
  <c r="D232" i="6"/>
  <c r="E232" i="6" s="1"/>
  <c r="N232" i="6" s="1"/>
  <c r="D231" i="6"/>
  <c r="E231" i="6" s="1"/>
  <c r="N231" i="6" s="1"/>
  <c r="D230" i="6"/>
  <c r="E230" i="6" s="1"/>
  <c r="N230" i="6" s="1"/>
  <c r="D229" i="6"/>
  <c r="E229" i="6" s="1"/>
  <c r="N229" i="6" s="1"/>
  <c r="D228" i="6"/>
  <c r="E228" i="6" s="1"/>
  <c r="N228" i="6" s="1"/>
  <c r="D227" i="6"/>
  <c r="E227" i="6" s="1"/>
  <c r="N227" i="6" s="1"/>
  <c r="D226" i="6"/>
  <c r="E226" i="6" s="1"/>
  <c r="N226" i="6" s="1"/>
  <c r="D225" i="6"/>
  <c r="E225" i="6" s="1"/>
  <c r="N225" i="6" s="1"/>
  <c r="D224" i="6"/>
  <c r="E224" i="6" s="1"/>
  <c r="N224" i="6" s="1"/>
  <c r="D223" i="6"/>
  <c r="E223" i="6" s="1"/>
  <c r="N223" i="6" s="1"/>
  <c r="D222" i="6"/>
  <c r="E222" i="6" s="1"/>
  <c r="N222" i="6" s="1"/>
  <c r="D221" i="6"/>
  <c r="E221" i="6" s="1"/>
  <c r="N221" i="6" s="1"/>
  <c r="D220" i="6"/>
  <c r="E220" i="6" s="1"/>
  <c r="N220" i="6" s="1"/>
  <c r="D219" i="6"/>
  <c r="E219" i="6" s="1"/>
  <c r="N219" i="6" s="1"/>
  <c r="D218" i="6"/>
  <c r="E218" i="6" s="1"/>
  <c r="N218" i="6" s="1"/>
  <c r="D217" i="6"/>
  <c r="E217" i="6" s="1"/>
  <c r="N217" i="6" s="1"/>
  <c r="D216" i="6"/>
  <c r="E216" i="6" s="1"/>
  <c r="N216" i="6" s="1"/>
  <c r="D215" i="6"/>
  <c r="E215" i="6" s="1"/>
  <c r="N215" i="6" s="1"/>
  <c r="D214" i="6"/>
  <c r="E214" i="6" s="1"/>
  <c r="N214" i="6" s="1"/>
  <c r="D213" i="6"/>
  <c r="E213" i="6" s="1"/>
  <c r="N213" i="6" s="1"/>
  <c r="D212" i="6"/>
  <c r="E212" i="6" s="1"/>
  <c r="N212" i="6" s="1"/>
  <c r="D211" i="6"/>
  <c r="E211" i="6" s="1"/>
  <c r="N211" i="6" s="1"/>
  <c r="D210" i="6"/>
  <c r="E210" i="6" s="1"/>
  <c r="N210" i="6" s="1"/>
  <c r="D209" i="6"/>
  <c r="E209" i="6" s="1"/>
  <c r="N209" i="6" s="1"/>
  <c r="D208" i="6"/>
  <c r="E208" i="6" s="1"/>
  <c r="N208" i="6" s="1"/>
  <c r="D207" i="6"/>
  <c r="E207" i="6" s="1"/>
  <c r="N207" i="6" s="1"/>
  <c r="D206" i="6"/>
  <c r="E206" i="6" s="1"/>
  <c r="N206" i="6" s="1"/>
  <c r="D205" i="6"/>
  <c r="E205" i="6" s="1"/>
  <c r="N205" i="6" s="1"/>
  <c r="D204" i="6"/>
  <c r="E204" i="6" s="1"/>
  <c r="N204" i="6" s="1"/>
  <c r="D203" i="6"/>
  <c r="E203" i="6" s="1"/>
  <c r="N203" i="6" s="1"/>
  <c r="D202" i="6"/>
  <c r="E202" i="6" s="1"/>
  <c r="N202" i="6" s="1"/>
  <c r="D201" i="6"/>
  <c r="E201" i="6" s="1"/>
  <c r="N201" i="6" s="1"/>
  <c r="D200" i="6"/>
  <c r="E200" i="6" s="1"/>
  <c r="N200" i="6" s="1"/>
  <c r="D199" i="6"/>
  <c r="E199" i="6" s="1"/>
  <c r="N199" i="6" s="1"/>
  <c r="D198" i="6"/>
  <c r="E198" i="6" s="1"/>
  <c r="N198" i="6" s="1"/>
  <c r="D197" i="6"/>
  <c r="E197" i="6" s="1"/>
  <c r="N197" i="6" s="1"/>
  <c r="D196" i="6"/>
  <c r="E196" i="6" s="1"/>
  <c r="N196" i="6" s="1"/>
  <c r="D195" i="6"/>
  <c r="E195" i="6" s="1"/>
  <c r="N195" i="6" s="1"/>
  <c r="D194" i="6"/>
  <c r="E194" i="6" s="1"/>
  <c r="N194" i="6" s="1"/>
  <c r="D193" i="6"/>
  <c r="E193" i="6" s="1"/>
  <c r="N193" i="6" s="1"/>
  <c r="D117" i="4"/>
  <c r="E117" i="4" s="1"/>
  <c r="D116" i="4"/>
  <c r="E116" i="4" s="1"/>
  <c r="D115" i="4"/>
  <c r="E115" i="4" s="1"/>
  <c r="D114" i="4"/>
  <c r="E114" i="4" s="1"/>
  <c r="D113" i="4"/>
  <c r="D112" i="4"/>
  <c r="E112" i="4" s="1"/>
  <c r="D111" i="4"/>
  <c r="E111" i="4" s="1"/>
  <c r="D110" i="4"/>
  <c r="E110" i="4" s="1"/>
  <c r="D109" i="4"/>
  <c r="D108" i="4"/>
  <c r="D107" i="4"/>
  <c r="E107" i="4" s="1"/>
  <c r="D106" i="4"/>
  <c r="E106" i="4" s="1"/>
  <c r="D105" i="4"/>
  <c r="D104" i="4"/>
  <c r="E104" i="4" s="1"/>
  <c r="D103" i="4"/>
  <c r="E103" i="4" s="1"/>
  <c r="D102" i="4"/>
  <c r="E102" i="4" s="1"/>
  <c r="D101" i="4"/>
  <c r="D100" i="4"/>
  <c r="E100" i="4" s="1"/>
  <c r="D99" i="4"/>
  <c r="E99" i="4" s="1"/>
  <c r="D98" i="4"/>
  <c r="E98" i="4" s="1"/>
  <c r="D97" i="4"/>
  <c r="D96" i="4"/>
  <c r="E96" i="4" s="1"/>
  <c r="D95" i="4"/>
  <c r="E95" i="4" s="1"/>
  <c r="D94" i="4"/>
  <c r="E94" i="4" s="1"/>
  <c r="D93" i="4"/>
  <c r="D92" i="4"/>
  <c r="E92" i="4" s="1"/>
  <c r="D91" i="4"/>
  <c r="E91" i="4" s="1"/>
  <c r="D90" i="4"/>
  <c r="E90" i="4" s="1"/>
  <c r="D89" i="4"/>
  <c r="D88" i="4"/>
  <c r="E88" i="4" s="1"/>
  <c r="D87" i="4"/>
  <c r="E87" i="4" s="1"/>
  <c r="D86" i="4"/>
  <c r="E86" i="4" s="1"/>
  <c r="D85" i="4"/>
  <c r="D84" i="4"/>
  <c r="E84" i="4" s="1"/>
  <c r="D83" i="4"/>
  <c r="E83" i="4" s="1"/>
  <c r="D82" i="4"/>
  <c r="E82" i="4" s="1"/>
  <c r="D81" i="4"/>
  <c r="D80" i="4"/>
  <c r="E80" i="4" s="1"/>
  <c r="D79" i="4"/>
  <c r="E79" i="4" s="1"/>
  <c r="D78" i="4"/>
  <c r="E78" i="4" s="1"/>
  <c r="D77" i="4"/>
  <c r="D76" i="4"/>
  <c r="E76" i="4" s="1"/>
  <c r="D75" i="4"/>
  <c r="E75" i="4" s="1"/>
  <c r="D74" i="4"/>
  <c r="E74" i="4" s="1"/>
  <c r="D73" i="4"/>
  <c r="D72" i="4"/>
  <c r="E72" i="4" s="1"/>
  <c r="D71" i="4"/>
  <c r="E71" i="4" s="1"/>
  <c r="D70" i="4"/>
  <c r="E70" i="4" s="1"/>
  <c r="D69" i="4"/>
  <c r="D68" i="4"/>
  <c r="D67" i="4"/>
  <c r="E67" i="4" s="1"/>
  <c r="D66" i="4"/>
  <c r="E66" i="4" s="1"/>
  <c r="D65" i="4"/>
  <c r="D64" i="4"/>
  <c r="E64" i="4" s="1"/>
  <c r="D63" i="4"/>
  <c r="E63" i="4" s="1"/>
  <c r="D17" i="4"/>
  <c r="E17" i="4" s="1"/>
  <c r="D9" i="4"/>
  <c r="D15" i="4"/>
  <c r="E15" i="4" s="1"/>
  <c r="D46" i="4"/>
  <c r="E46" i="4" s="1"/>
  <c r="D56" i="4"/>
  <c r="E56" i="4" s="1"/>
  <c r="D62" i="4"/>
  <c r="D61" i="4"/>
  <c r="E61" i="4" s="1"/>
  <c r="D30" i="4"/>
  <c r="E30" i="4" s="1"/>
  <c r="D7" i="4"/>
  <c r="E7" i="4" s="1"/>
  <c r="D40" i="4"/>
  <c r="D14" i="4"/>
  <c r="E14" i="4" s="1"/>
  <c r="D35" i="4"/>
  <c r="E35" i="4" s="1"/>
  <c r="D25" i="4"/>
  <c r="E25" i="4" s="1"/>
  <c r="D45" i="4"/>
  <c r="E45" i="4" s="1"/>
  <c r="D55" i="4"/>
  <c r="E55" i="4" s="1"/>
  <c r="D49" i="4"/>
  <c r="E49" i="4" s="1"/>
  <c r="D60" i="4"/>
  <c r="E60" i="4" s="1"/>
  <c r="D29" i="4"/>
  <c r="D6" i="4"/>
  <c r="E6" i="4" s="1"/>
  <c r="D39" i="4"/>
  <c r="E39" i="4" s="1"/>
  <c r="D13" i="4"/>
  <c r="E13" i="4" s="1"/>
  <c r="D34" i="4"/>
  <c r="D24" i="4"/>
  <c r="E24" i="4" s="1"/>
  <c r="D44" i="4"/>
  <c r="E44" i="4" s="1"/>
  <c r="D54" i="4"/>
  <c r="E54" i="4" s="1"/>
  <c r="D48" i="4"/>
  <c r="D59" i="4"/>
  <c r="E59" i="4" s="1"/>
  <c r="D28" i="4"/>
  <c r="E28" i="4" s="1"/>
  <c r="D5" i="4"/>
  <c r="E5" i="4" s="1"/>
  <c r="D38" i="4"/>
  <c r="E38" i="4" s="1"/>
  <c r="D12" i="4"/>
  <c r="D20" i="4"/>
  <c r="E20" i="4" s="1"/>
  <c r="D33" i="4"/>
  <c r="E33" i="4" s="1"/>
  <c r="D23" i="4"/>
  <c r="D43" i="4"/>
  <c r="E43" i="4" s="1"/>
  <c r="D53" i="4"/>
  <c r="E53" i="4" s="1"/>
  <c r="D47" i="4"/>
  <c r="E47" i="4" s="1"/>
  <c r="D58" i="4"/>
  <c r="D27" i="4"/>
  <c r="E27" i="4" s="1"/>
  <c r="D4" i="4"/>
  <c r="E4" i="4" s="1"/>
  <c r="D37" i="4"/>
  <c r="E37" i="4" s="1"/>
  <c r="D11" i="4"/>
  <c r="E11" i="4" s="1"/>
  <c r="D19" i="4"/>
  <c r="E19" i="4" s="1"/>
  <c r="D8" i="4"/>
  <c r="E8" i="4" s="1"/>
  <c r="D32" i="4"/>
  <c r="E32" i="4" s="1"/>
  <c r="D22" i="4"/>
  <c r="D42" i="4"/>
  <c r="E42" i="4" s="1"/>
  <c r="D52" i="4"/>
  <c r="E52" i="4" s="1"/>
  <c r="D50" i="4"/>
  <c r="E50" i="4" s="1"/>
  <c r="D57" i="4"/>
  <c r="E57" i="4" s="1"/>
  <c r="D26" i="4"/>
  <c r="E26" i="4" s="1"/>
  <c r="D3" i="4"/>
  <c r="E3" i="4" s="1"/>
  <c r="D16" i="4"/>
  <c r="E16" i="4" s="1"/>
  <c r="D36" i="4"/>
  <c r="E36" i="4" s="1"/>
  <c r="D18" i="4"/>
  <c r="E18" i="4" s="1"/>
  <c r="D31" i="4"/>
  <c r="E31" i="4" s="1"/>
  <c r="D21" i="4"/>
  <c r="E21" i="4" s="1"/>
  <c r="D41" i="4"/>
  <c r="D51" i="4"/>
  <c r="E51" i="4" s="1"/>
  <c r="D10" i="4"/>
  <c r="E10" i="4" s="1"/>
  <c r="G456" i="7"/>
  <c r="F456" i="7"/>
  <c r="G455" i="7"/>
  <c r="F455" i="7"/>
  <c r="G454" i="7"/>
  <c r="F454" i="7"/>
  <c r="G453" i="7"/>
  <c r="F453" i="7"/>
  <c r="G452" i="7"/>
  <c r="F452" i="7"/>
  <c r="G451" i="7"/>
  <c r="F451" i="7"/>
  <c r="G450" i="7"/>
  <c r="F450" i="7"/>
  <c r="G449" i="7"/>
  <c r="F449" i="7"/>
  <c r="G448" i="7"/>
  <c r="F448" i="7"/>
  <c r="G447" i="7"/>
  <c r="F447" i="7"/>
  <c r="G446" i="7"/>
  <c r="F446" i="7"/>
  <c r="G445" i="7"/>
  <c r="F445" i="7"/>
  <c r="G444" i="7"/>
  <c r="F444" i="7"/>
  <c r="G443" i="7"/>
  <c r="F443" i="7"/>
  <c r="G442" i="7"/>
  <c r="F442" i="7"/>
  <c r="G441" i="7"/>
  <c r="F441" i="7"/>
  <c r="G440" i="7"/>
  <c r="F440" i="7"/>
  <c r="G439" i="7"/>
  <c r="F439" i="7"/>
  <c r="G438" i="7"/>
  <c r="F438" i="7"/>
  <c r="G437" i="7"/>
  <c r="F437" i="7"/>
  <c r="G436" i="7"/>
  <c r="F436" i="7"/>
  <c r="G435" i="7"/>
  <c r="F435" i="7"/>
  <c r="G434" i="7"/>
  <c r="F434" i="7"/>
  <c r="G433" i="7"/>
  <c r="F433" i="7"/>
  <c r="G432" i="7"/>
  <c r="F432" i="7"/>
  <c r="G431" i="7"/>
  <c r="F431" i="7"/>
  <c r="G430" i="7"/>
  <c r="F430" i="7"/>
  <c r="G429" i="7"/>
  <c r="F429" i="7"/>
  <c r="G428" i="7"/>
  <c r="F428" i="7"/>
  <c r="G427" i="7"/>
  <c r="F427" i="7"/>
  <c r="G426" i="7"/>
  <c r="F426" i="7"/>
  <c r="G425" i="7"/>
  <c r="F425" i="7"/>
  <c r="G424" i="7"/>
  <c r="F424" i="7"/>
  <c r="G423" i="7"/>
  <c r="F423" i="7"/>
  <c r="G422" i="7"/>
  <c r="F422" i="7"/>
  <c r="G421" i="7"/>
  <c r="F421" i="7"/>
  <c r="G420" i="7"/>
  <c r="F420" i="7"/>
  <c r="G419" i="7"/>
  <c r="F419" i="7"/>
  <c r="G418" i="7"/>
  <c r="F418" i="7"/>
  <c r="G417" i="7"/>
  <c r="F417" i="7"/>
  <c r="G416" i="7"/>
  <c r="F416" i="7"/>
  <c r="G415" i="7"/>
  <c r="F415" i="7"/>
  <c r="G414" i="7"/>
  <c r="F414" i="7"/>
  <c r="G413" i="7"/>
  <c r="F413" i="7"/>
  <c r="G412" i="7"/>
  <c r="F412" i="7"/>
  <c r="G411" i="7"/>
  <c r="F411" i="7"/>
  <c r="G410" i="7"/>
  <c r="F410" i="7"/>
  <c r="G409" i="7"/>
  <c r="F409" i="7"/>
  <c r="G408" i="7"/>
  <c r="F408" i="7"/>
  <c r="G407" i="7"/>
  <c r="F407" i="7"/>
  <c r="G406" i="7"/>
  <c r="F406" i="7"/>
  <c r="G405" i="7"/>
  <c r="F405" i="7"/>
  <c r="G404" i="7"/>
  <c r="F404" i="7"/>
  <c r="G403" i="7"/>
  <c r="F403" i="7"/>
  <c r="G402" i="7"/>
  <c r="F402" i="7"/>
  <c r="G401" i="7"/>
  <c r="F401" i="7"/>
  <c r="G400" i="7"/>
  <c r="F400" i="7"/>
  <c r="G399" i="7"/>
  <c r="F399" i="7"/>
  <c r="G398" i="7"/>
  <c r="F398" i="7"/>
  <c r="G397" i="7"/>
  <c r="F397" i="7"/>
  <c r="G396" i="7"/>
  <c r="F396" i="7"/>
  <c r="G395" i="7"/>
  <c r="F395" i="7"/>
  <c r="G394" i="7"/>
  <c r="F394" i="7"/>
  <c r="G393" i="7"/>
  <c r="F393" i="7"/>
  <c r="G392" i="7"/>
  <c r="F392" i="7"/>
  <c r="G391" i="7"/>
  <c r="F391" i="7"/>
  <c r="G390" i="7"/>
  <c r="F390" i="7"/>
  <c r="G389" i="7"/>
  <c r="F389" i="7"/>
  <c r="G388" i="7"/>
  <c r="F388" i="7"/>
  <c r="G387" i="7"/>
  <c r="F387" i="7"/>
  <c r="G386" i="7"/>
  <c r="F386" i="7"/>
  <c r="G385" i="7"/>
  <c r="F385" i="7"/>
  <c r="G384" i="7"/>
  <c r="F384" i="7"/>
  <c r="G383" i="7"/>
  <c r="F383" i="7"/>
  <c r="G382" i="7"/>
  <c r="F382" i="7"/>
  <c r="G381" i="7"/>
  <c r="F381" i="7"/>
  <c r="G380" i="7"/>
  <c r="F380" i="7"/>
  <c r="G379" i="7"/>
  <c r="F379" i="7"/>
  <c r="G378" i="7"/>
  <c r="F378" i="7"/>
  <c r="G377" i="7"/>
  <c r="F377" i="7"/>
  <c r="G376" i="7"/>
  <c r="F376" i="7"/>
  <c r="G375" i="7"/>
  <c r="F375" i="7"/>
  <c r="G374" i="7"/>
  <c r="F374" i="7"/>
  <c r="G373" i="7"/>
  <c r="F373" i="7"/>
  <c r="G372" i="7"/>
  <c r="F372" i="7"/>
  <c r="G371" i="7"/>
  <c r="F371" i="7"/>
  <c r="G370" i="7"/>
  <c r="F370" i="7"/>
  <c r="G369" i="7"/>
  <c r="F369" i="7"/>
  <c r="G368" i="7"/>
  <c r="F368" i="7"/>
  <c r="G367" i="7"/>
  <c r="F367" i="7"/>
  <c r="G366" i="7"/>
  <c r="F366" i="7"/>
  <c r="G365" i="7"/>
  <c r="F365" i="7"/>
  <c r="G364" i="7"/>
  <c r="F364" i="7"/>
  <c r="G363" i="7"/>
  <c r="F363" i="7"/>
  <c r="G362" i="7"/>
  <c r="F362" i="7"/>
  <c r="G361" i="7"/>
  <c r="F361" i="7"/>
  <c r="G360" i="7"/>
  <c r="F360" i="7"/>
  <c r="G359" i="7"/>
  <c r="F359" i="7"/>
  <c r="G358" i="7"/>
  <c r="F358" i="7"/>
  <c r="G357" i="7"/>
  <c r="F357" i="7"/>
  <c r="G356" i="7"/>
  <c r="F356" i="7"/>
  <c r="G355" i="7"/>
  <c r="F355" i="7"/>
  <c r="G354" i="7"/>
  <c r="F354" i="7"/>
  <c r="G353" i="7"/>
  <c r="F353" i="7"/>
  <c r="G352" i="7"/>
  <c r="F352" i="7"/>
  <c r="G351" i="7"/>
  <c r="F351" i="7"/>
  <c r="G350" i="7"/>
  <c r="F350" i="7"/>
  <c r="G349" i="7"/>
  <c r="F349" i="7"/>
  <c r="G348" i="7"/>
  <c r="F348" i="7"/>
  <c r="G347" i="7"/>
  <c r="F347" i="7"/>
  <c r="G346" i="7"/>
  <c r="F346" i="7"/>
  <c r="G345" i="7"/>
  <c r="F345" i="7"/>
  <c r="G344" i="7"/>
  <c r="F344" i="7"/>
  <c r="G343" i="7"/>
  <c r="F343" i="7"/>
  <c r="G342" i="7"/>
  <c r="F342" i="7"/>
  <c r="G341" i="7"/>
  <c r="F341" i="7"/>
  <c r="G340" i="7"/>
  <c r="F340" i="7"/>
  <c r="G339" i="7"/>
  <c r="F339" i="7"/>
  <c r="G338" i="7"/>
  <c r="F338" i="7"/>
  <c r="G337" i="7"/>
  <c r="F337" i="7"/>
  <c r="G336" i="7"/>
  <c r="F336" i="7"/>
  <c r="G335" i="7"/>
  <c r="F335" i="7"/>
  <c r="G334" i="7"/>
  <c r="F334" i="7"/>
  <c r="G333" i="7"/>
  <c r="F333" i="7"/>
  <c r="G332" i="7"/>
  <c r="F332" i="7"/>
  <c r="G331" i="7"/>
  <c r="F331" i="7"/>
  <c r="G330" i="7"/>
  <c r="F330" i="7"/>
  <c r="G329" i="7"/>
  <c r="F329" i="7"/>
  <c r="G328" i="7"/>
  <c r="F328" i="7"/>
  <c r="G327" i="7"/>
  <c r="F327" i="7"/>
  <c r="G326" i="7"/>
  <c r="F326" i="7"/>
  <c r="G325" i="7"/>
  <c r="F325" i="7"/>
  <c r="G324" i="7"/>
  <c r="F324" i="7"/>
  <c r="G323" i="7"/>
  <c r="F323" i="7"/>
  <c r="G322" i="7"/>
  <c r="F322" i="7"/>
  <c r="G321" i="7"/>
  <c r="F321" i="7"/>
  <c r="G320" i="7"/>
  <c r="F320" i="7"/>
  <c r="G319" i="7"/>
  <c r="F319" i="7"/>
  <c r="G318" i="7"/>
  <c r="F318" i="7"/>
  <c r="G317" i="7"/>
  <c r="F317" i="7"/>
  <c r="G316" i="7"/>
  <c r="F316" i="7"/>
  <c r="G315" i="7"/>
  <c r="F315" i="7"/>
  <c r="G314" i="7"/>
  <c r="F314" i="7"/>
  <c r="G313" i="7"/>
  <c r="F313" i="7"/>
  <c r="G312" i="7"/>
  <c r="F312" i="7"/>
  <c r="G311" i="7"/>
  <c r="F311" i="7"/>
  <c r="G310" i="7"/>
  <c r="F310" i="7"/>
  <c r="G309" i="7"/>
  <c r="F309" i="7"/>
  <c r="G308" i="7"/>
  <c r="F308" i="7"/>
  <c r="G307" i="7"/>
  <c r="F307" i="7"/>
  <c r="G306" i="7"/>
  <c r="F306" i="7"/>
  <c r="G305" i="7"/>
  <c r="F305" i="7"/>
  <c r="G304" i="7"/>
  <c r="F304" i="7"/>
  <c r="G303" i="7"/>
  <c r="F303" i="7"/>
  <c r="G302" i="7"/>
  <c r="F302" i="7"/>
  <c r="G301" i="7"/>
  <c r="F301" i="7"/>
  <c r="G300" i="7"/>
  <c r="F300" i="7"/>
  <c r="G299" i="7"/>
  <c r="F299" i="7"/>
  <c r="G298" i="7"/>
  <c r="F298" i="7"/>
  <c r="G297" i="7"/>
  <c r="F297" i="7"/>
  <c r="G296" i="7"/>
  <c r="F296" i="7"/>
  <c r="G295" i="7"/>
  <c r="F295" i="7"/>
  <c r="G294" i="7"/>
  <c r="F294" i="7"/>
  <c r="G293" i="7"/>
  <c r="F293" i="7"/>
  <c r="G292" i="7"/>
  <c r="F292" i="7"/>
  <c r="G291" i="7"/>
  <c r="F291" i="7"/>
  <c r="G290" i="7"/>
  <c r="F290" i="7"/>
  <c r="G289" i="7"/>
  <c r="F289" i="7"/>
  <c r="G288" i="7"/>
  <c r="F288" i="7"/>
  <c r="G287" i="7"/>
  <c r="F287" i="7"/>
  <c r="G286" i="7"/>
  <c r="F286" i="7"/>
  <c r="G285" i="7"/>
  <c r="F285" i="7"/>
  <c r="G284" i="7"/>
  <c r="F284" i="7"/>
  <c r="G283" i="7"/>
  <c r="F283" i="7"/>
  <c r="G282" i="7"/>
  <c r="F282" i="7"/>
  <c r="G281" i="7"/>
  <c r="F281" i="7"/>
  <c r="G280" i="7"/>
  <c r="F280" i="7"/>
  <c r="G279" i="7"/>
  <c r="F279" i="7"/>
  <c r="G278" i="7"/>
  <c r="F278" i="7"/>
  <c r="G277" i="7"/>
  <c r="F277" i="7"/>
  <c r="G276" i="7"/>
  <c r="F276" i="7"/>
  <c r="G275" i="7"/>
  <c r="F275" i="7"/>
  <c r="G274" i="7"/>
  <c r="F274" i="7"/>
  <c r="G273" i="7"/>
  <c r="F273" i="7"/>
  <c r="G272" i="7"/>
  <c r="F272" i="7"/>
  <c r="G271" i="7"/>
  <c r="F271" i="7"/>
  <c r="G270" i="7"/>
  <c r="F270" i="7"/>
  <c r="G269" i="7"/>
  <c r="F269" i="7"/>
  <c r="G268" i="7"/>
  <c r="F268" i="7"/>
  <c r="G267" i="7"/>
  <c r="F267" i="7"/>
  <c r="G266" i="7"/>
  <c r="F266" i="7"/>
  <c r="G265" i="7"/>
  <c r="F265" i="7"/>
  <c r="G264" i="7"/>
  <c r="F264" i="7"/>
  <c r="G263" i="7"/>
  <c r="F263" i="7"/>
  <c r="G262" i="7"/>
  <c r="F262" i="7"/>
  <c r="G261" i="7"/>
  <c r="F261" i="7"/>
  <c r="G260" i="7"/>
  <c r="F260" i="7"/>
  <c r="G259" i="7"/>
  <c r="F259" i="7"/>
  <c r="G258" i="7"/>
  <c r="F258" i="7"/>
  <c r="G257" i="7"/>
  <c r="F257" i="7"/>
  <c r="G256" i="7"/>
  <c r="F256" i="7"/>
  <c r="G255" i="7"/>
  <c r="F255" i="7"/>
  <c r="G254" i="7"/>
  <c r="F254" i="7"/>
  <c r="G253" i="7"/>
  <c r="F253" i="7"/>
  <c r="G252" i="7"/>
  <c r="F252" i="7"/>
  <c r="G251" i="7"/>
  <c r="F251" i="7"/>
  <c r="G250" i="7"/>
  <c r="F250" i="7"/>
  <c r="G249" i="7"/>
  <c r="F249" i="7"/>
  <c r="G248" i="7"/>
  <c r="F248" i="7"/>
  <c r="G247" i="7"/>
  <c r="F247" i="7"/>
  <c r="G246" i="7"/>
  <c r="F246" i="7"/>
  <c r="G245" i="7"/>
  <c r="F245" i="7"/>
  <c r="G244" i="7"/>
  <c r="F244" i="7"/>
  <c r="G243" i="7"/>
  <c r="F243" i="7"/>
  <c r="G242" i="7"/>
  <c r="F242" i="7"/>
  <c r="G241" i="7"/>
  <c r="F241" i="7"/>
  <c r="G240" i="7"/>
  <c r="F240" i="7"/>
  <c r="G239" i="7"/>
  <c r="F239" i="7"/>
  <c r="G238" i="7"/>
  <c r="F238" i="7"/>
  <c r="G237" i="7"/>
  <c r="F237" i="7"/>
  <c r="G236" i="7"/>
  <c r="F236" i="7"/>
  <c r="G235" i="7"/>
  <c r="F235" i="7"/>
  <c r="G234" i="7"/>
  <c r="F234" i="7"/>
  <c r="G233" i="7"/>
  <c r="F233" i="7"/>
  <c r="G232" i="7"/>
  <c r="F232" i="7"/>
  <c r="G231" i="7"/>
  <c r="F231" i="7"/>
  <c r="G230" i="7"/>
  <c r="F230" i="7"/>
  <c r="G229" i="7"/>
  <c r="F229" i="7"/>
  <c r="G228" i="7"/>
  <c r="F228" i="7"/>
  <c r="G227" i="7"/>
  <c r="F227" i="7"/>
  <c r="G226" i="7"/>
  <c r="F226" i="7"/>
  <c r="G225" i="7"/>
  <c r="F225" i="7"/>
  <c r="G224" i="7"/>
  <c r="F224" i="7"/>
  <c r="G223" i="7"/>
  <c r="F223" i="7"/>
  <c r="G222" i="7"/>
  <c r="F222" i="7"/>
  <c r="G221" i="7"/>
  <c r="F221" i="7"/>
  <c r="G220" i="7"/>
  <c r="F220" i="7"/>
  <c r="G219" i="7"/>
  <c r="F219" i="7"/>
  <c r="G218" i="7"/>
  <c r="F218" i="7"/>
  <c r="G217" i="7"/>
  <c r="F217" i="7"/>
  <c r="G216" i="7"/>
  <c r="F216" i="7"/>
  <c r="G215" i="7"/>
  <c r="F215" i="7"/>
  <c r="G214" i="7"/>
  <c r="F214" i="7"/>
  <c r="G213" i="7"/>
  <c r="F213" i="7"/>
  <c r="G212" i="7"/>
  <c r="F212" i="7"/>
  <c r="G211" i="7"/>
  <c r="F211" i="7"/>
  <c r="G210" i="7"/>
  <c r="F210" i="7"/>
  <c r="G209" i="7"/>
  <c r="F209" i="7"/>
  <c r="G208" i="7"/>
  <c r="F208" i="7"/>
  <c r="G207" i="7"/>
  <c r="F207" i="7"/>
  <c r="G206" i="7"/>
  <c r="F206" i="7"/>
  <c r="G205" i="7"/>
  <c r="F205" i="7"/>
  <c r="G204" i="7"/>
  <c r="F204" i="7"/>
  <c r="G203" i="7"/>
  <c r="F203" i="7"/>
  <c r="G202" i="7"/>
  <c r="F202" i="7"/>
  <c r="G201" i="7"/>
  <c r="F201" i="7"/>
  <c r="G200" i="7"/>
  <c r="F200" i="7"/>
  <c r="G199" i="7"/>
  <c r="F199" i="7"/>
  <c r="G198" i="7"/>
  <c r="F198" i="7"/>
  <c r="G197" i="7"/>
  <c r="F197" i="7"/>
  <c r="G196" i="7"/>
  <c r="F196" i="7"/>
  <c r="G195" i="7"/>
  <c r="F195" i="7"/>
  <c r="G194" i="7"/>
  <c r="F194" i="7"/>
  <c r="G193" i="7"/>
  <c r="F193" i="7"/>
  <c r="G192" i="7"/>
  <c r="F192" i="7"/>
  <c r="G191" i="7"/>
  <c r="F191" i="7"/>
  <c r="G190" i="7"/>
  <c r="F190" i="7"/>
  <c r="G189" i="7"/>
  <c r="F189" i="7"/>
  <c r="G188" i="7"/>
  <c r="F188" i="7"/>
  <c r="G187" i="7"/>
  <c r="F187" i="7"/>
  <c r="G186" i="7"/>
  <c r="F186" i="7"/>
  <c r="G185" i="7"/>
  <c r="F185" i="7"/>
  <c r="G184" i="7"/>
  <c r="F184" i="7"/>
  <c r="G183" i="7"/>
  <c r="F183" i="7"/>
  <c r="G182" i="7"/>
  <c r="F182" i="7"/>
  <c r="G181" i="7"/>
  <c r="F181" i="7"/>
  <c r="G180" i="7"/>
  <c r="F180" i="7"/>
  <c r="G179" i="7"/>
  <c r="F179" i="7"/>
  <c r="G178" i="7"/>
  <c r="F178" i="7"/>
  <c r="G177" i="7"/>
  <c r="F177" i="7"/>
  <c r="G176" i="7"/>
  <c r="F176" i="7"/>
  <c r="G175" i="7"/>
  <c r="F175" i="7"/>
  <c r="G174" i="7"/>
  <c r="F174" i="7"/>
  <c r="G173" i="7"/>
  <c r="F173" i="7"/>
  <c r="G172" i="7"/>
  <c r="F172" i="7"/>
  <c r="G171" i="7"/>
  <c r="F171" i="7"/>
  <c r="G170" i="7"/>
  <c r="F170" i="7"/>
  <c r="G169" i="7"/>
  <c r="F169" i="7"/>
  <c r="G168" i="7"/>
  <c r="F168" i="7"/>
  <c r="G167" i="7"/>
  <c r="F167" i="7"/>
  <c r="G166" i="7"/>
  <c r="F166" i="7"/>
  <c r="G165" i="7"/>
  <c r="F165" i="7"/>
  <c r="G164" i="7"/>
  <c r="F164" i="7"/>
  <c r="G163" i="7"/>
  <c r="F163" i="7"/>
  <c r="G162" i="7"/>
  <c r="F162" i="7"/>
  <c r="G161" i="7"/>
  <c r="F161" i="7"/>
  <c r="G160" i="7"/>
  <c r="F160" i="7"/>
  <c r="G159" i="7"/>
  <c r="F159" i="7"/>
  <c r="G158" i="7"/>
  <c r="F158" i="7"/>
  <c r="G157" i="7"/>
  <c r="F157" i="7"/>
  <c r="G156" i="7"/>
  <c r="F156" i="7"/>
  <c r="G155" i="7"/>
  <c r="F155" i="7"/>
  <c r="G154" i="7"/>
  <c r="F154" i="7"/>
  <c r="G153" i="7"/>
  <c r="F153" i="7"/>
  <c r="G152" i="7"/>
  <c r="F152" i="7"/>
  <c r="G151" i="7"/>
  <c r="F151" i="7"/>
  <c r="G150" i="7"/>
  <c r="F150" i="7"/>
  <c r="G149" i="7"/>
  <c r="F149" i="7"/>
  <c r="G148" i="7"/>
  <c r="F148" i="7"/>
  <c r="G147" i="7"/>
  <c r="F147" i="7"/>
  <c r="G146" i="7"/>
  <c r="F146" i="7"/>
  <c r="G145" i="7"/>
  <c r="F145" i="7"/>
  <c r="G144" i="7"/>
  <c r="F144" i="7"/>
  <c r="G143" i="7"/>
  <c r="F143" i="7"/>
  <c r="G142" i="7"/>
  <c r="F142" i="7"/>
  <c r="G141" i="7"/>
  <c r="F141" i="7"/>
  <c r="G140" i="7"/>
  <c r="F140" i="7"/>
  <c r="G139" i="7"/>
  <c r="F139" i="7"/>
  <c r="G138" i="7"/>
  <c r="F138" i="7"/>
  <c r="G137" i="7"/>
  <c r="F137" i="7"/>
  <c r="G136" i="7"/>
  <c r="F136" i="7"/>
  <c r="G135" i="7"/>
  <c r="F135" i="7"/>
  <c r="G134" i="7"/>
  <c r="F134" i="7"/>
  <c r="G133" i="7"/>
  <c r="F133" i="7"/>
  <c r="G132" i="7"/>
  <c r="F132" i="7"/>
  <c r="G131" i="7"/>
  <c r="F131" i="7"/>
  <c r="G130" i="7"/>
  <c r="F130" i="7"/>
  <c r="G129" i="7"/>
  <c r="F129" i="7"/>
  <c r="G128" i="7"/>
  <c r="F128" i="7"/>
  <c r="G127" i="7"/>
  <c r="F127" i="7"/>
  <c r="H126" i="7"/>
  <c r="G126" i="7"/>
  <c r="F126" i="7"/>
  <c r="G125" i="7"/>
  <c r="F125" i="7"/>
  <c r="G124" i="7"/>
  <c r="F124" i="7"/>
  <c r="G123" i="7"/>
  <c r="F123" i="7"/>
  <c r="G122" i="7"/>
  <c r="F122" i="7"/>
  <c r="G121" i="7"/>
  <c r="F121" i="7"/>
  <c r="G120" i="7"/>
  <c r="F120" i="7"/>
  <c r="G119" i="7"/>
  <c r="F119" i="7"/>
  <c r="G118" i="7"/>
  <c r="F118" i="7"/>
  <c r="G117" i="7"/>
  <c r="F117" i="7"/>
  <c r="G116" i="7"/>
  <c r="F116" i="7"/>
  <c r="G115" i="7"/>
  <c r="F115" i="7"/>
  <c r="G114" i="7"/>
  <c r="F114" i="7"/>
  <c r="G113" i="7"/>
  <c r="F113" i="7"/>
  <c r="G112" i="7"/>
  <c r="F112" i="7"/>
  <c r="G111" i="7"/>
  <c r="F111" i="7"/>
  <c r="H110" i="7"/>
  <c r="G110" i="7"/>
  <c r="F110" i="7"/>
  <c r="G109" i="7"/>
  <c r="F109" i="7"/>
  <c r="G108" i="7"/>
  <c r="F108" i="7"/>
  <c r="G107" i="7"/>
  <c r="F107" i="7"/>
  <c r="G106" i="7"/>
  <c r="F106" i="7"/>
  <c r="G105" i="7"/>
  <c r="F105" i="7"/>
  <c r="G104" i="7"/>
  <c r="F104" i="7"/>
  <c r="G103" i="7"/>
  <c r="F103" i="7"/>
  <c r="G102" i="7"/>
  <c r="F102" i="7"/>
  <c r="G101" i="7"/>
  <c r="F101" i="7"/>
  <c r="G100" i="7"/>
  <c r="F100" i="7"/>
  <c r="G99" i="7"/>
  <c r="F99" i="7"/>
  <c r="G98" i="7"/>
  <c r="F98" i="7"/>
  <c r="G97" i="7"/>
  <c r="F97" i="7"/>
  <c r="G96" i="7"/>
  <c r="F96" i="7"/>
  <c r="G95" i="7"/>
  <c r="F95" i="7"/>
  <c r="H94" i="7"/>
  <c r="G94" i="7"/>
  <c r="F94" i="7"/>
  <c r="G93" i="7"/>
  <c r="F93" i="7"/>
  <c r="G92" i="7"/>
  <c r="F92" i="7"/>
  <c r="G91" i="7"/>
  <c r="F91" i="7"/>
  <c r="G90" i="7"/>
  <c r="F90" i="7"/>
  <c r="G89" i="7"/>
  <c r="F89" i="7"/>
  <c r="G88" i="7"/>
  <c r="F88" i="7"/>
  <c r="G87" i="7"/>
  <c r="F87" i="7"/>
  <c r="G86" i="7"/>
  <c r="F86" i="7"/>
  <c r="G85" i="7"/>
  <c r="F85" i="7"/>
  <c r="G84" i="7"/>
  <c r="F84" i="7"/>
  <c r="G83" i="7"/>
  <c r="F83" i="7"/>
  <c r="G82" i="7"/>
  <c r="F82" i="7"/>
  <c r="G81" i="7"/>
  <c r="F81" i="7"/>
  <c r="G80" i="7"/>
  <c r="F80" i="7"/>
  <c r="G79" i="7"/>
  <c r="F79" i="7"/>
  <c r="H78" i="7"/>
  <c r="G78" i="7"/>
  <c r="F78" i="7"/>
  <c r="G77" i="7"/>
  <c r="F77" i="7"/>
  <c r="G76" i="7"/>
  <c r="F76" i="7"/>
  <c r="G75" i="7"/>
  <c r="F75" i="7"/>
  <c r="G74" i="7"/>
  <c r="F74" i="7"/>
  <c r="G73" i="7"/>
  <c r="F73" i="7"/>
  <c r="G72" i="7"/>
  <c r="F72" i="7"/>
  <c r="G71" i="7"/>
  <c r="F71" i="7"/>
  <c r="G70" i="7"/>
  <c r="F70" i="7"/>
  <c r="G69" i="7"/>
  <c r="F69" i="7"/>
  <c r="G68" i="7"/>
  <c r="F68" i="7"/>
  <c r="G67" i="7"/>
  <c r="F67" i="7"/>
  <c r="G66" i="7"/>
  <c r="F66" i="7"/>
  <c r="G65" i="7"/>
  <c r="F65" i="7"/>
  <c r="G64" i="7"/>
  <c r="F64" i="7"/>
  <c r="G63" i="7"/>
  <c r="F63" i="7"/>
  <c r="H62" i="7"/>
  <c r="G62" i="7"/>
  <c r="F62" i="7"/>
  <c r="G61" i="7"/>
  <c r="F61" i="7"/>
  <c r="G60" i="7"/>
  <c r="F60" i="7"/>
  <c r="G59" i="7"/>
  <c r="F59" i="7"/>
  <c r="G58" i="7"/>
  <c r="F58" i="7"/>
  <c r="G57" i="7"/>
  <c r="F57" i="7"/>
  <c r="G56" i="7"/>
  <c r="F56" i="7"/>
  <c r="G55" i="7"/>
  <c r="F55" i="7"/>
  <c r="G54" i="7"/>
  <c r="F54" i="7"/>
  <c r="G53" i="7"/>
  <c r="F53" i="7"/>
  <c r="G52" i="7"/>
  <c r="F52" i="7"/>
  <c r="G51" i="7"/>
  <c r="F51" i="7"/>
  <c r="G50" i="7"/>
  <c r="F50" i="7"/>
  <c r="G49" i="7"/>
  <c r="F49" i="7"/>
  <c r="G48" i="7"/>
  <c r="F48" i="7"/>
  <c r="G47" i="7"/>
  <c r="F47" i="7"/>
  <c r="H46" i="7"/>
  <c r="G46" i="7"/>
  <c r="F46" i="7"/>
  <c r="G45" i="7"/>
  <c r="F45" i="7"/>
  <c r="G44" i="7"/>
  <c r="F44" i="7"/>
  <c r="G43" i="7"/>
  <c r="F43" i="7"/>
  <c r="G42" i="7"/>
  <c r="F42" i="7"/>
  <c r="G41" i="7"/>
  <c r="F41" i="7"/>
  <c r="G40" i="7"/>
  <c r="F40" i="7"/>
  <c r="G39" i="7"/>
  <c r="F39" i="7"/>
  <c r="G38" i="7"/>
  <c r="F38" i="7"/>
  <c r="G37" i="7"/>
  <c r="F37" i="7"/>
  <c r="G36" i="7"/>
  <c r="F36" i="7"/>
  <c r="G35" i="7"/>
  <c r="F35" i="7"/>
  <c r="G34" i="7"/>
  <c r="F34" i="7"/>
  <c r="G33" i="7"/>
  <c r="F33" i="7"/>
  <c r="G32" i="7"/>
  <c r="F32" i="7"/>
  <c r="G31" i="7"/>
  <c r="F31" i="7"/>
  <c r="H30" i="7"/>
  <c r="G30" i="7"/>
  <c r="F30" i="7"/>
  <c r="G29" i="7"/>
  <c r="F29" i="7"/>
  <c r="G28" i="7"/>
  <c r="F28" i="7"/>
  <c r="G27" i="7"/>
  <c r="F27" i="7"/>
  <c r="G26" i="7"/>
  <c r="F26" i="7"/>
  <c r="G25" i="7"/>
  <c r="F25" i="7"/>
  <c r="G24" i="7"/>
  <c r="F24" i="7"/>
  <c r="G23" i="7"/>
  <c r="F23" i="7"/>
  <c r="G22" i="7"/>
  <c r="F22" i="7"/>
  <c r="G21" i="7"/>
  <c r="F21" i="7"/>
  <c r="G20" i="7"/>
  <c r="F20" i="7"/>
  <c r="G19" i="7"/>
  <c r="F19" i="7"/>
  <c r="G18" i="7"/>
  <c r="F18" i="7"/>
  <c r="G17" i="7"/>
  <c r="F17" i="7"/>
  <c r="G16" i="7"/>
  <c r="F16" i="7"/>
  <c r="G15" i="7"/>
  <c r="F15" i="7"/>
  <c r="H14" i="7"/>
  <c r="G14" i="7"/>
  <c r="F14" i="7"/>
  <c r="G13" i="7"/>
  <c r="F13" i="7"/>
  <c r="G12" i="7"/>
  <c r="F12" i="7"/>
  <c r="G11" i="7"/>
  <c r="F11" i="7"/>
  <c r="G10" i="7"/>
  <c r="F10" i="7"/>
  <c r="G9" i="7"/>
  <c r="F9" i="7"/>
  <c r="G8" i="7"/>
  <c r="F8" i="7"/>
  <c r="G7" i="7"/>
  <c r="F7" i="7"/>
  <c r="G6" i="7"/>
  <c r="F6" i="7"/>
  <c r="G5" i="7"/>
  <c r="F5" i="7"/>
  <c r="G4" i="7"/>
  <c r="F4" i="7"/>
  <c r="G3" i="7"/>
  <c r="F3" i="7"/>
  <c r="E113" i="4"/>
  <c r="E109" i="4"/>
  <c r="E108" i="4"/>
  <c r="E105" i="4"/>
  <c r="E101" i="4"/>
  <c r="E97" i="4"/>
  <c r="E93" i="4"/>
  <c r="E89" i="4"/>
  <c r="E85" i="4"/>
  <c r="E81" i="4"/>
  <c r="E77" i="4"/>
  <c r="E73" i="4"/>
  <c r="E69" i="4"/>
  <c r="E68" i="4"/>
  <c r="E65" i="4"/>
  <c r="E9" i="4"/>
  <c r="E62" i="4"/>
  <c r="E40" i="4"/>
  <c r="E29" i="4"/>
  <c r="E34" i="4"/>
  <c r="E48" i="4"/>
  <c r="E12" i="4"/>
  <c r="E23" i="4"/>
  <c r="E58" i="4"/>
  <c r="E22" i="4"/>
  <c r="E41" i="4"/>
  <c r="G2" i="7"/>
  <c r="F2" i="7"/>
  <c r="C456" i="7"/>
  <c r="H456" i="7" s="1"/>
  <c r="C455" i="7"/>
  <c r="H455" i="7" s="1"/>
  <c r="C454" i="7"/>
  <c r="H454" i="7" s="1"/>
  <c r="C453" i="7"/>
  <c r="H453" i="7" s="1"/>
  <c r="C452" i="7"/>
  <c r="H452" i="7" s="1"/>
  <c r="C451" i="7"/>
  <c r="H451" i="7" s="1"/>
  <c r="C450" i="7"/>
  <c r="H450" i="7" s="1"/>
  <c r="C449" i="7"/>
  <c r="H449" i="7" s="1"/>
  <c r="C448" i="7"/>
  <c r="H448" i="7" s="1"/>
  <c r="C447" i="7"/>
  <c r="H447" i="7" s="1"/>
  <c r="C446" i="7"/>
  <c r="H446" i="7" s="1"/>
  <c r="C445" i="7"/>
  <c r="H445" i="7" s="1"/>
  <c r="C444" i="7"/>
  <c r="H444" i="7" s="1"/>
  <c r="C443" i="7"/>
  <c r="H443" i="7" s="1"/>
  <c r="C442" i="7"/>
  <c r="H442" i="7" s="1"/>
  <c r="C441" i="7"/>
  <c r="H441" i="7" s="1"/>
  <c r="C440" i="7"/>
  <c r="H440" i="7" s="1"/>
  <c r="C439" i="7"/>
  <c r="H439" i="7" s="1"/>
  <c r="C438" i="7"/>
  <c r="H438" i="7" s="1"/>
  <c r="C437" i="7"/>
  <c r="H437" i="7" s="1"/>
  <c r="C436" i="7"/>
  <c r="H436" i="7" s="1"/>
  <c r="C435" i="7"/>
  <c r="H435" i="7" s="1"/>
  <c r="C434" i="7"/>
  <c r="H434" i="7" s="1"/>
  <c r="C433" i="7"/>
  <c r="H433" i="7" s="1"/>
  <c r="C432" i="7"/>
  <c r="H432" i="7" s="1"/>
  <c r="C431" i="7"/>
  <c r="H431" i="7" s="1"/>
  <c r="C430" i="7"/>
  <c r="H430" i="7" s="1"/>
  <c r="C429" i="7"/>
  <c r="H429" i="7" s="1"/>
  <c r="C428" i="7"/>
  <c r="H428" i="7" s="1"/>
  <c r="C427" i="7"/>
  <c r="H427" i="7" s="1"/>
  <c r="C426" i="7"/>
  <c r="H426" i="7" s="1"/>
  <c r="C425" i="7"/>
  <c r="H425" i="7" s="1"/>
  <c r="C424" i="7"/>
  <c r="H424" i="7" s="1"/>
  <c r="C423" i="7"/>
  <c r="H423" i="7" s="1"/>
  <c r="C422" i="7"/>
  <c r="H422" i="7" s="1"/>
  <c r="C421" i="7"/>
  <c r="H421" i="7" s="1"/>
  <c r="C420" i="7"/>
  <c r="H420" i="7" s="1"/>
  <c r="C419" i="7"/>
  <c r="H419" i="7" s="1"/>
  <c r="C418" i="7"/>
  <c r="H418" i="7" s="1"/>
  <c r="C417" i="7"/>
  <c r="H417" i="7" s="1"/>
  <c r="C416" i="7"/>
  <c r="H416" i="7" s="1"/>
  <c r="C415" i="7"/>
  <c r="H415" i="7" s="1"/>
  <c r="C414" i="7"/>
  <c r="H414" i="7" s="1"/>
  <c r="C413" i="7"/>
  <c r="H413" i="7" s="1"/>
  <c r="C412" i="7"/>
  <c r="H412" i="7" s="1"/>
  <c r="C411" i="7"/>
  <c r="H411" i="7" s="1"/>
  <c r="C410" i="7"/>
  <c r="H410" i="7" s="1"/>
  <c r="C409" i="7"/>
  <c r="H409" i="7" s="1"/>
  <c r="C408" i="7"/>
  <c r="H408" i="7" s="1"/>
  <c r="C407" i="7"/>
  <c r="H407" i="7" s="1"/>
  <c r="C406" i="7"/>
  <c r="H406" i="7" s="1"/>
  <c r="C405" i="7"/>
  <c r="H405" i="7" s="1"/>
  <c r="C404" i="7"/>
  <c r="H404" i="7" s="1"/>
  <c r="C403" i="7"/>
  <c r="H403" i="7" s="1"/>
  <c r="C402" i="7"/>
  <c r="H402" i="7" s="1"/>
  <c r="C401" i="7"/>
  <c r="H401" i="7" s="1"/>
  <c r="C400" i="7"/>
  <c r="H400" i="7" s="1"/>
  <c r="C399" i="7"/>
  <c r="H399" i="7" s="1"/>
  <c r="C398" i="7"/>
  <c r="H398" i="7" s="1"/>
  <c r="C397" i="7"/>
  <c r="H397" i="7" s="1"/>
  <c r="C396" i="7"/>
  <c r="H396" i="7" s="1"/>
  <c r="C395" i="7"/>
  <c r="H395" i="7" s="1"/>
  <c r="C394" i="7"/>
  <c r="H394" i="7" s="1"/>
  <c r="C393" i="7"/>
  <c r="H393" i="7" s="1"/>
  <c r="C392" i="7"/>
  <c r="H392" i="7" s="1"/>
  <c r="C391" i="7"/>
  <c r="H391" i="7" s="1"/>
  <c r="C390" i="7"/>
  <c r="H390" i="7" s="1"/>
  <c r="C389" i="7"/>
  <c r="H389" i="7" s="1"/>
  <c r="C388" i="7"/>
  <c r="H388" i="7" s="1"/>
  <c r="C387" i="7"/>
  <c r="H387" i="7" s="1"/>
  <c r="C386" i="7"/>
  <c r="H386" i="7" s="1"/>
  <c r="C385" i="7"/>
  <c r="H385" i="7" s="1"/>
  <c r="C384" i="7"/>
  <c r="H384" i="7" s="1"/>
  <c r="C383" i="7"/>
  <c r="H383" i="7" s="1"/>
  <c r="C382" i="7"/>
  <c r="H382" i="7" s="1"/>
  <c r="C381" i="7"/>
  <c r="H381" i="7" s="1"/>
  <c r="C380" i="7"/>
  <c r="H380" i="7" s="1"/>
  <c r="C379" i="7"/>
  <c r="H379" i="7" s="1"/>
  <c r="C378" i="7"/>
  <c r="H378" i="7" s="1"/>
  <c r="C377" i="7"/>
  <c r="H377" i="7" s="1"/>
  <c r="C376" i="7"/>
  <c r="H376" i="7" s="1"/>
  <c r="C375" i="7"/>
  <c r="H375" i="7" s="1"/>
  <c r="C374" i="7"/>
  <c r="H374" i="7" s="1"/>
  <c r="C373" i="7"/>
  <c r="H373" i="7" s="1"/>
  <c r="C372" i="7"/>
  <c r="H372" i="7" s="1"/>
  <c r="C371" i="7"/>
  <c r="H371" i="7" s="1"/>
  <c r="C370" i="7"/>
  <c r="H370" i="7" s="1"/>
  <c r="C369" i="7"/>
  <c r="H369" i="7" s="1"/>
  <c r="C368" i="7"/>
  <c r="H368" i="7" s="1"/>
  <c r="C367" i="7"/>
  <c r="H367" i="7" s="1"/>
  <c r="C366" i="7"/>
  <c r="H366" i="7" s="1"/>
  <c r="C365" i="7"/>
  <c r="H365" i="7" s="1"/>
  <c r="C364" i="7"/>
  <c r="H364" i="7" s="1"/>
  <c r="C363" i="7"/>
  <c r="H363" i="7" s="1"/>
  <c r="C362" i="7"/>
  <c r="H362" i="7" s="1"/>
  <c r="C361" i="7"/>
  <c r="H361" i="7" s="1"/>
  <c r="C360" i="7"/>
  <c r="H360" i="7" s="1"/>
  <c r="C359" i="7"/>
  <c r="H359" i="7" s="1"/>
  <c r="C358" i="7"/>
  <c r="H358" i="7" s="1"/>
  <c r="C357" i="7"/>
  <c r="H357" i="7" s="1"/>
  <c r="C356" i="7"/>
  <c r="H356" i="7" s="1"/>
  <c r="C355" i="7"/>
  <c r="H355" i="7" s="1"/>
  <c r="C354" i="7"/>
  <c r="H354" i="7" s="1"/>
  <c r="C353" i="7"/>
  <c r="H353" i="7" s="1"/>
  <c r="C352" i="7"/>
  <c r="H352" i="7" s="1"/>
  <c r="C351" i="7"/>
  <c r="H351" i="7" s="1"/>
  <c r="C350" i="7"/>
  <c r="H350" i="7" s="1"/>
  <c r="C349" i="7"/>
  <c r="H349" i="7" s="1"/>
  <c r="C348" i="7"/>
  <c r="H348" i="7" s="1"/>
  <c r="C347" i="7"/>
  <c r="H347" i="7" s="1"/>
  <c r="C346" i="7"/>
  <c r="H346" i="7" s="1"/>
  <c r="C345" i="7"/>
  <c r="H345" i="7" s="1"/>
  <c r="C344" i="7"/>
  <c r="H344" i="7" s="1"/>
  <c r="C343" i="7"/>
  <c r="H343" i="7" s="1"/>
  <c r="C342" i="7"/>
  <c r="H342" i="7" s="1"/>
  <c r="C341" i="7"/>
  <c r="H341" i="7" s="1"/>
  <c r="C340" i="7"/>
  <c r="H340" i="7" s="1"/>
  <c r="C339" i="7"/>
  <c r="H339" i="7" s="1"/>
  <c r="C338" i="7"/>
  <c r="H338" i="7" s="1"/>
  <c r="C337" i="7"/>
  <c r="H337" i="7" s="1"/>
  <c r="C336" i="7"/>
  <c r="H336" i="7" s="1"/>
  <c r="C335" i="7"/>
  <c r="H335" i="7" s="1"/>
  <c r="C334" i="7"/>
  <c r="H334" i="7" s="1"/>
  <c r="C333" i="7"/>
  <c r="H333" i="7" s="1"/>
  <c r="C332" i="7"/>
  <c r="H332" i="7" s="1"/>
  <c r="C331" i="7"/>
  <c r="H331" i="7" s="1"/>
  <c r="C330" i="7"/>
  <c r="H330" i="7" s="1"/>
  <c r="C329" i="7"/>
  <c r="H329" i="7" s="1"/>
  <c r="C328" i="7"/>
  <c r="H328" i="7" s="1"/>
  <c r="C327" i="7"/>
  <c r="H327" i="7" s="1"/>
  <c r="C326" i="7"/>
  <c r="H326" i="7" s="1"/>
  <c r="C325" i="7"/>
  <c r="H325" i="7" s="1"/>
  <c r="C324" i="7"/>
  <c r="H324" i="7" s="1"/>
  <c r="C323" i="7"/>
  <c r="H323" i="7" s="1"/>
  <c r="C322" i="7"/>
  <c r="H322" i="7" s="1"/>
  <c r="C321" i="7"/>
  <c r="H321" i="7" s="1"/>
  <c r="C320" i="7"/>
  <c r="H320" i="7" s="1"/>
  <c r="C319" i="7"/>
  <c r="H319" i="7" s="1"/>
  <c r="C318" i="7"/>
  <c r="H318" i="7" s="1"/>
  <c r="C317" i="7"/>
  <c r="H317" i="7" s="1"/>
  <c r="C316" i="7"/>
  <c r="H316" i="7" s="1"/>
  <c r="C315" i="7"/>
  <c r="H315" i="7" s="1"/>
  <c r="C314" i="7"/>
  <c r="H314" i="7" s="1"/>
  <c r="C313" i="7"/>
  <c r="H313" i="7" s="1"/>
  <c r="C312" i="7"/>
  <c r="H312" i="7" s="1"/>
  <c r="C311" i="7"/>
  <c r="H311" i="7" s="1"/>
  <c r="C310" i="7"/>
  <c r="H310" i="7" s="1"/>
  <c r="C309" i="7"/>
  <c r="H309" i="7" s="1"/>
  <c r="C308" i="7"/>
  <c r="H308" i="7" s="1"/>
  <c r="C307" i="7"/>
  <c r="H307" i="7" s="1"/>
  <c r="C306" i="7"/>
  <c r="H306" i="7" s="1"/>
  <c r="C305" i="7"/>
  <c r="H305" i="7" s="1"/>
  <c r="C304" i="7"/>
  <c r="H304" i="7" s="1"/>
  <c r="C303" i="7"/>
  <c r="H303" i="7" s="1"/>
  <c r="C302" i="7"/>
  <c r="H302" i="7" s="1"/>
  <c r="C301" i="7"/>
  <c r="H301" i="7" s="1"/>
  <c r="C300" i="7"/>
  <c r="H300" i="7" s="1"/>
  <c r="C299" i="7"/>
  <c r="H299" i="7" s="1"/>
  <c r="C298" i="7"/>
  <c r="H298" i="7" s="1"/>
  <c r="C297" i="7"/>
  <c r="H297" i="7" s="1"/>
  <c r="C296" i="7"/>
  <c r="H296" i="7" s="1"/>
  <c r="C295" i="7"/>
  <c r="H295" i="7" s="1"/>
  <c r="C294" i="7"/>
  <c r="H294" i="7" s="1"/>
  <c r="C293" i="7"/>
  <c r="H293" i="7" s="1"/>
  <c r="C292" i="7"/>
  <c r="H292" i="7" s="1"/>
  <c r="C291" i="7"/>
  <c r="H291" i="7" s="1"/>
  <c r="C290" i="7"/>
  <c r="H290" i="7" s="1"/>
  <c r="C289" i="7"/>
  <c r="H289" i="7" s="1"/>
  <c r="C288" i="7"/>
  <c r="H288" i="7" s="1"/>
  <c r="C287" i="7"/>
  <c r="H287" i="7" s="1"/>
  <c r="C286" i="7"/>
  <c r="H286" i="7" s="1"/>
  <c r="C285" i="7"/>
  <c r="H285" i="7" s="1"/>
  <c r="C284" i="7"/>
  <c r="H284" i="7" s="1"/>
  <c r="C283" i="7"/>
  <c r="H283" i="7" s="1"/>
  <c r="C282" i="7"/>
  <c r="H282" i="7" s="1"/>
  <c r="C281" i="7"/>
  <c r="H281" i="7" s="1"/>
  <c r="C280" i="7"/>
  <c r="H280" i="7" s="1"/>
  <c r="C279" i="7"/>
  <c r="H279" i="7" s="1"/>
  <c r="C278" i="7"/>
  <c r="H278" i="7" s="1"/>
  <c r="C277" i="7"/>
  <c r="H277" i="7" s="1"/>
  <c r="C276" i="7"/>
  <c r="H276" i="7" s="1"/>
  <c r="C275" i="7"/>
  <c r="H275" i="7" s="1"/>
  <c r="C274" i="7"/>
  <c r="H274" i="7" s="1"/>
  <c r="C273" i="7"/>
  <c r="H273" i="7" s="1"/>
  <c r="C272" i="7"/>
  <c r="H272" i="7" s="1"/>
  <c r="C271" i="7"/>
  <c r="H271" i="7" s="1"/>
  <c r="C270" i="7"/>
  <c r="H270" i="7" s="1"/>
  <c r="C269" i="7"/>
  <c r="H269" i="7" s="1"/>
  <c r="C268" i="7"/>
  <c r="H268" i="7" s="1"/>
  <c r="C267" i="7"/>
  <c r="H267" i="7" s="1"/>
  <c r="C266" i="7"/>
  <c r="H266" i="7" s="1"/>
  <c r="C265" i="7"/>
  <c r="H265" i="7" s="1"/>
  <c r="C264" i="7"/>
  <c r="H264" i="7" s="1"/>
  <c r="C263" i="7"/>
  <c r="H263" i="7" s="1"/>
  <c r="C262" i="7"/>
  <c r="H262" i="7" s="1"/>
  <c r="C261" i="7"/>
  <c r="H261" i="7" s="1"/>
  <c r="C260" i="7"/>
  <c r="H260" i="7" s="1"/>
  <c r="C259" i="7"/>
  <c r="H259" i="7" s="1"/>
  <c r="C258" i="7"/>
  <c r="H258" i="7" s="1"/>
  <c r="C257" i="7"/>
  <c r="H257" i="7" s="1"/>
  <c r="C256" i="7"/>
  <c r="H256" i="7" s="1"/>
  <c r="C255" i="7"/>
  <c r="H255" i="7" s="1"/>
  <c r="C254" i="7"/>
  <c r="H254" i="7" s="1"/>
  <c r="C253" i="7"/>
  <c r="H253" i="7" s="1"/>
  <c r="C252" i="7"/>
  <c r="H252" i="7" s="1"/>
  <c r="C251" i="7"/>
  <c r="H251" i="7" s="1"/>
  <c r="C250" i="7"/>
  <c r="H250" i="7" s="1"/>
  <c r="C249" i="7"/>
  <c r="H249" i="7" s="1"/>
  <c r="C248" i="7"/>
  <c r="H248" i="7" s="1"/>
  <c r="C247" i="7"/>
  <c r="H247" i="7" s="1"/>
  <c r="C246" i="7"/>
  <c r="H246" i="7" s="1"/>
  <c r="C245" i="7"/>
  <c r="H245" i="7" s="1"/>
  <c r="C244" i="7"/>
  <c r="H244" i="7" s="1"/>
  <c r="C243" i="7"/>
  <c r="H243" i="7" s="1"/>
  <c r="C242" i="7"/>
  <c r="H242" i="7" s="1"/>
  <c r="C241" i="7"/>
  <c r="H241" i="7" s="1"/>
  <c r="C240" i="7"/>
  <c r="H240" i="7" s="1"/>
  <c r="C239" i="7"/>
  <c r="H239" i="7" s="1"/>
  <c r="C238" i="7"/>
  <c r="H238" i="7" s="1"/>
  <c r="C237" i="7"/>
  <c r="H237" i="7" s="1"/>
  <c r="C236" i="7"/>
  <c r="H236" i="7" s="1"/>
  <c r="C235" i="7"/>
  <c r="H235" i="7" s="1"/>
  <c r="C234" i="7"/>
  <c r="H234" i="7" s="1"/>
  <c r="C233" i="7"/>
  <c r="H233" i="7" s="1"/>
  <c r="C232" i="7"/>
  <c r="H232" i="7" s="1"/>
  <c r="C231" i="7"/>
  <c r="H231" i="7" s="1"/>
  <c r="C230" i="7"/>
  <c r="H230" i="7" s="1"/>
  <c r="C229" i="7"/>
  <c r="H229" i="7" s="1"/>
  <c r="C228" i="7"/>
  <c r="H228" i="7" s="1"/>
  <c r="C227" i="7"/>
  <c r="H227" i="7" s="1"/>
  <c r="C226" i="7"/>
  <c r="H226" i="7" s="1"/>
  <c r="C225" i="7"/>
  <c r="H225" i="7" s="1"/>
  <c r="C224" i="7"/>
  <c r="H224" i="7" s="1"/>
  <c r="C223" i="7"/>
  <c r="H223" i="7" s="1"/>
  <c r="C222" i="7"/>
  <c r="H222" i="7" s="1"/>
  <c r="C221" i="7"/>
  <c r="H221" i="7" s="1"/>
  <c r="C220" i="7"/>
  <c r="H220" i="7" s="1"/>
  <c r="C219" i="7"/>
  <c r="H219" i="7" s="1"/>
  <c r="C218" i="7"/>
  <c r="H218" i="7" s="1"/>
  <c r="C217" i="7"/>
  <c r="H217" i="7" s="1"/>
  <c r="C216" i="7"/>
  <c r="H216" i="7" s="1"/>
  <c r="C215" i="7"/>
  <c r="H215" i="7" s="1"/>
  <c r="C214" i="7"/>
  <c r="H214" i="7" s="1"/>
  <c r="C213" i="7"/>
  <c r="H213" i="7" s="1"/>
  <c r="C212" i="7"/>
  <c r="H212" i="7" s="1"/>
  <c r="C211" i="7"/>
  <c r="H211" i="7" s="1"/>
  <c r="C210" i="7"/>
  <c r="H210" i="7" s="1"/>
  <c r="C209" i="7"/>
  <c r="H209" i="7" s="1"/>
  <c r="C208" i="7"/>
  <c r="H208" i="7" s="1"/>
  <c r="C207" i="7"/>
  <c r="H207" i="7" s="1"/>
  <c r="C206" i="7"/>
  <c r="H206" i="7" s="1"/>
  <c r="C205" i="7"/>
  <c r="H205" i="7" s="1"/>
  <c r="C204" i="7"/>
  <c r="H204" i="7" s="1"/>
  <c r="C203" i="7"/>
  <c r="H203" i="7" s="1"/>
  <c r="C202" i="7"/>
  <c r="H202" i="7" s="1"/>
  <c r="C201" i="7"/>
  <c r="H201" i="7" s="1"/>
  <c r="C200" i="7"/>
  <c r="H200" i="7" s="1"/>
  <c r="C199" i="7"/>
  <c r="H199" i="7" s="1"/>
  <c r="C198" i="7"/>
  <c r="H198" i="7" s="1"/>
  <c r="C197" i="7"/>
  <c r="H197" i="7" s="1"/>
  <c r="C196" i="7"/>
  <c r="H196" i="7" s="1"/>
  <c r="C195" i="7"/>
  <c r="H195" i="7" s="1"/>
  <c r="C194" i="7"/>
  <c r="H194" i="7" s="1"/>
  <c r="C193" i="7"/>
  <c r="H193" i="7" s="1"/>
  <c r="C192" i="7"/>
  <c r="H192" i="7" s="1"/>
  <c r="C191" i="7"/>
  <c r="H191" i="7" s="1"/>
  <c r="C190" i="7"/>
  <c r="H190" i="7" s="1"/>
  <c r="C189" i="7"/>
  <c r="H189" i="7" s="1"/>
  <c r="C188" i="7"/>
  <c r="H188" i="7" s="1"/>
  <c r="C187" i="7"/>
  <c r="H187" i="7" s="1"/>
  <c r="C186" i="7"/>
  <c r="H186" i="7" s="1"/>
  <c r="C185" i="7"/>
  <c r="H185" i="7" s="1"/>
  <c r="C184" i="7"/>
  <c r="H184" i="7" s="1"/>
  <c r="C183" i="7"/>
  <c r="H183" i="7" s="1"/>
  <c r="C182" i="7"/>
  <c r="H182" i="7" s="1"/>
  <c r="C181" i="7"/>
  <c r="H181" i="7" s="1"/>
  <c r="C180" i="7"/>
  <c r="H180" i="7" s="1"/>
  <c r="C179" i="7"/>
  <c r="H179" i="7" s="1"/>
  <c r="C178" i="7"/>
  <c r="H178" i="7" s="1"/>
  <c r="C177" i="7"/>
  <c r="H177" i="7" s="1"/>
  <c r="C176" i="7"/>
  <c r="H176" i="7" s="1"/>
  <c r="C175" i="7"/>
  <c r="H175" i="7" s="1"/>
  <c r="C174" i="7"/>
  <c r="H174" i="7" s="1"/>
  <c r="C173" i="7"/>
  <c r="H173" i="7" s="1"/>
  <c r="C172" i="7"/>
  <c r="H172" i="7" s="1"/>
  <c r="C171" i="7"/>
  <c r="H171" i="7" s="1"/>
  <c r="C170" i="7"/>
  <c r="H170" i="7" s="1"/>
  <c r="C169" i="7"/>
  <c r="H169" i="7" s="1"/>
  <c r="C168" i="7"/>
  <c r="H168" i="7" s="1"/>
  <c r="C167" i="7"/>
  <c r="H167" i="7" s="1"/>
  <c r="C166" i="7"/>
  <c r="H166" i="7" s="1"/>
  <c r="C165" i="7"/>
  <c r="H165" i="7" s="1"/>
  <c r="C164" i="7"/>
  <c r="H164" i="7" s="1"/>
  <c r="C163" i="7"/>
  <c r="H163" i="7" s="1"/>
  <c r="C162" i="7"/>
  <c r="H162" i="7" s="1"/>
  <c r="C161" i="7"/>
  <c r="H161" i="7" s="1"/>
  <c r="C160" i="7"/>
  <c r="H160" i="7" s="1"/>
  <c r="C159" i="7"/>
  <c r="H159" i="7" s="1"/>
  <c r="C158" i="7"/>
  <c r="H158" i="7" s="1"/>
  <c r="C157" i="7"/>
  <c r="H157" i="7" s="1"/>
  <c r="C156" i="7"/>
  <c r="H156" i="7" s="1"/>
  <c r="C155" i="7"/>
  <c r="H155" i="7" s="1"/>
  <c r="C154" i="7"/>
  <c r="H154" i="7" s="1"/>
  <c r="C153" i="7"/>
  <c r="H153" i="7" s="1"/>
  <c r="C152" i="7"/>
  <c r="H152" i="7" s="1"/>
  <c r="C151" i="7"/>
  <c r="H151" i="7" s="1"/>
  <c r="C150" i="7"/>
  <c r="H150" i="7" s="1"/>
  <c r="C149" i="7"/>
  <c r="H149" i="7" s="1"/>
  <c r="C148" i="7"/>
  <c r="H148" i="7" s="1"/>
  <c r="C147" i="7"/>
  <c r="H147" i="7" s="1"/>
  <c r="C146" i="7"/>
  <c r="H146" i="7" s="1"/>
  <c r="C145" i="7"/>
  <c r="H145" i="7" s="1"/>
  <c r="C144" i="7"/>
  <c r="H144" i="7" s="1"/>
  <c r="C143" i="7"/>
  <c r="H143" i="7" s="1"/>
  <c r="C142" i="7"/>
  <c r="H142" i="7" s="1"/>
  <c r="C141" i="7"/>
  <c r="H141" i="7" s="1"/>
  <c r="C140" i="7"/>
  <c r="H140" i="7" s="1"/>
  <c r="C139" i="7"/>
  <c r="H139" i="7" s="1"/>
  <c r="C138" i="7"/>
  <c r="H138" i="7" s="1"/>
  <c r="C137" i="7"/>
  <c r="H137" i="7" s="1"/>
  <c r="C136" i="7"/>
  <c r="H136" i="7" s="1"/>
  <c r="C135" i="7"/>
  <c r="H135" i="7" s="1"/>
  <c r="C134" i="7"/>
  <c r="H134" i="7" s="1"/>
  <c r="C133" i="7"/>
  <c r="H133" i="7" s="1"/>
  <c r="C132" i="7"/>
  <c r="H132" i="7" s="1"/>
  <c r="C131" i="7"/>
  <c r="H131" i="7" s="1"/>
  <c r="C130" i="7"/>
  <c r="H130" i="7" s="1"/>
  <c r="C129" i="7"/>
  <c r="H129" i="7" s="1"/>
  <c r="C128" i="7"/>
  <c r="H128" i="7" s="1"/>
  <c r="C127" i="7"/>
  <c r="H127" i="7" s="1"/>
  <c r="C126" i="7"/>
  <c r="C125" i="7"/>
  <c r="H125" i="7" s="1"/>
  <c r="C124" i="7"/>
  <c r="H124" i="7" s="1"/>
  <c r="C123" i="7"/>
  <c r="H123" i="7" s="1"/>
  <c r="C122" i="7"/>
  <c r="H122" i="7" s="1"/>
  <c r="C121" i="7"/>
  <c r="H121" i="7" s="1"/>
  <c r="C120" i="7"/>
  <c r="H120" i="7" s="1"/>
  <c r="C119" i="7"/>
  <c r="H119" i="7" s="1"/>
  <c r="C118" i="7"/>
  <c r="H118" i="7" s="1"/>
  <c r="C117" i="7"/>
  <c r="H117" i="7" s="1"/>
  <c r="C116" i="7"/>
  <c r="H116" i="7" s="1"/>
  <c r="C115" i="7"/>
  <c r="H115" i="7" s="1"/>
  <c r="C114" i="7"/>
  <c r="H114" i="7" s="1"/>
  <c r="C113" i="7"/>
  <c r="H113" i="7" s="1"/>
  <c r="C112" i="7"/>
  <c r="H112" i="7" s="1"/>
  <c r="C111" i="7"/>
  <c r="H111" i="7" s="1"/>
  <c r="C110" i="7"/>
  <c r="C109" i="7"/>
  <c r="H109" i="7" s="1"/>
  <c r="C108" i="7"/>
  <c r="H108" i="7" s="1"/>
  <c r="C107" i="7"/>
  <c r="H107" i="7" s="1"/>
  <c r="C106" i="7"/>
  <c r="H106" i="7" s="1"/>
  <c r="C105" i="7"/>
  <c r="H105" i="7" s="1"/>
  <c r="C104" i="7"/>
  <c r="H104" i="7" s="1"/>
  <c r="C103" i="7"/>
  <c r="H103" i="7" s="1"/>
  <c r="C102" i="7"/>
  <c r="H102" i="7" s="1"/>
  <c r="C101" i="7"/>
  <c r="H101" i="7" s="1"/>
  <c r="C100" i="7"/>
  <c r="H100" i="7" s="1"/>
  <c r="C99" i="7"/>
  <c r="H99" i="7" s="1"/>
  <c r="C98" i="7"/>
  <c r="H98" i="7" s="1"/>
  <c r="C97" i="7"/>
  <c r="H97" i="7" s="1"/>
  <c r="C96" i="7"/>
  <c r="H96" i="7" s="1"/>
  <c r="C95" i="7"/>
  <c r="H95" i="7" s="1"/>
  <c r="C94" i="7"/>
  <c r="C93" i="7"/>
  <c r="H93" i="7" s="1"/>
  <c r="C92" i="7"/>
  <c r="H92" i="7" s="1"/>
  <c r="C91" i="7"/>
  <c r="H91" i="7" s="1"/>
  <c r="C90" i="7"/>
  <c r="H90" i="7" s="1"/>
  <c r="C89" i="7"/>
  <c r="H89" i="7" s="1"/>
  <c r="C88" i="7"/>
  <c r="H88" i="7" s="1"/>
  <c r="C87" i="7"/>
  <c r="H87" i="7" s="1"/>
  <c r="C86" i="7"/>
  <c r="H86" i="7" s="1"/>
  <c r="C85" i="7"/>
  <c r="H85" i="7" s="1"/>
  <c r="C84" i="7"/>
  <c r="H84" i="7" s="1"/>
  <c r="C83" i="7"/>
  <c r="H83" i="7" s="1"/>
  <c r="C82" i="7"/>
  <c r="H82" i="7" s="1"/>
  <c r="C81" i="7"/>
  <c r="H81" i="7" s="1"/>
  <c r="C80" i="7"/>
  <c r="H80" i="7" s="1"/>
  <c r="C79" i="7"/>
  <c r="H79" i="7" s="1"/>
  <c r="C78" i="7"/>
  <c r="C77" i="7"/>
  <c r="H77" i="7" s="1"/>
  <c r="C76" i="7"/>
  <c r="H76" i="7" s="1"/>
  <c r="C75" i="7"/>
  <c r="H75" i="7" s="1"/>
  <c r="C74" i="7"/>
  <c r="H74" i="7" s="1"/>
  <c r="C73" i="7"/>
  <c r="H73" i="7" s="1"/>
  <c r="C72" i="7"/>
  <c r="H72" i="7" s="1"/>
  <c r="C71" i="7"/>
  <c r="H71" i="7" s="1"/>
  <c r="C70" i="7"/>
  <c r="H70" i="7" s="1"/>
  <c r="C69" i="7"/>
  <c r="H69" i="7" s="1"/>
  <c r="C68" i="7"/>
  <c r="H68" i="7" s="1"/>
  <c r="C67" i="7"/>
  <c r="H67" i="7" s="1"/>
  <c r="C66" i="7"/>
  <c r="H66" i="7" s="1"/>
  <c r="C65" i="7"/>
  <c r="H65" i="7" s="1"/>
  <c r="C64" i="7"/>
  <c r="H64" i="7" s="1"/>
  <c r="C63" i="7"/>
  <c r="H63" i="7" s="1"/>
  <c r="C62" i="7"/>
  <c r="C61" i="7"/>
  <c r="H61" i="7" s="1"/>
  <c r="C60" i="7"/>
  <c r="H60" i="7" s="1"/>
  <c r="C59" i="7"/>
  <c r="H59" i="7" s="1"/>
  <c r="C58" i="7"/>
  <c r="H58" i="7" s="1"/>
  <c r="C57" i="7"/>
  <c r="H57" i="7" s="1"/>
  <c r="C56" i="7"/>
  <c r="H56" i="7" s="1"/>
  <c r="C55" i="7"/>
  <c r="H55" i="7" s="1"/>
  <c r="C54" i="7"/>
  <c r="H54" i="7" s="1"/>
  <c r="C53" i="7"/>
  <c r="H53" i="7" s="1"/>
  <c r="C52" i="7"/>
  <c r="H52" i="7" s="1"/>
  <c r="C51" i="7"/>
  <c r="H51" i="7" s="1"/>
  <c r="C50" i="7"/>
  <c r="H50" i="7" s="1"/>
  <c r="C49" i="7"/>
  <c r="H49" i="7" s="1"/>
  <c r="C48" i="7"/>
  <c r="H48" i="7" s="1"/>
  <c r="C47" i="7"/>
  <c r="H47" i="7" s="1"/>
  <c r="C46" i="7"/>
  <c r="C45" i="7"/>
  <c r="H45" i="7" s="1"/>
  <c r="C44" i="7"/>
  <c r="C43" i="7"/>
  <c r="C42" i="7"/>
  <c r="H42" i="7" s="1"/>
  <c r="C41" i="7"/>
  <c r="C40" i="7"/>
  <c r="C39" i="7"/>
  <c r="C38" i="7"/>
  <c r="H38" i="7" s="1"/>
  <c r="C37" i="7"/>
  <c r="C36" i="7"/>
  <c r="C35" i="7"/>
  <c r="C34" i="7"/>
  <c r="H34" i="7" s="1"/>
  <c r="C33" i="7"/>
  <c r="C32" i="7"/>
  <c r="C31" i="7"/>
  <c r="C30" i="7"/>
  <c r="C29" i="7"/>
  <c r="C28" i="7"/>
  <c r="C27" i="7"/>
  <c r="C26" i="7"/>
  <c r="H26" i="7" s="1"/>
  <c r="C25" i="7"/>
  <c r="C24" i="7"/>
  <c r="C23" i="7"/>
  <c r="C22" i="7"/>
  <c r="H22" i="7" s="1"/>
  <c r="C21" i="7"/>
  <c r="C20" i="7"/>
  <c r="C19" i="7"/>
  <c r="C18" i="7"/>
  <c r="H18" i="7" s="1"/>
  <c r="C17" i="7"/>
  <c r="C16" i="7"/>
  <c r="C15" i="7"/>
  <c r="C14" i="7"/>
  <c r="C13" i="7"/>
  <c r="C12" i="7"/>
  <c r="C11" i="7"/>
  <c r="C10" i="7"/>
  <c r="H10" i="7" s="1"/>
  <c r="C9" i="7"/>
  <c r="C8" i="7"/>
  <c r="C7" i="7"/>
  <c r="C6" i="7"/>
  <c r="H6" i="7" s="1"/>
  <c r="C5" i="7"/>
  <c r="C4" i="7"/>
  <c r="C3" i="7"/>
  <c r="C2" i="7"/>
  <c r="H2" i="7" s="1"/>
  <c r="M191" i="6"/>
  <c r="L191" i="6"/>
  <c r="K191" i="6"/>
  <c r="J191" i="6"/>
  <c r="I191" i="6"/>
  <c r="M190" i="6"/>
  <c r="L190" i="6"/>
  <c r="K190" i="6"/>
  <c r="J190" i="6"/>
  <c r="I190" i="6"/>
  <c r="M189" i="6"/>
  <c r="L189" i="6"/>
  <c r="K189" i="6"/>
  <c r="J189" i="6"/>
  <c r="I189" i="6"/>
  <c r="M188" i="6"/>
  <c r="L188" i="6"/>
  <c r="K188" i="6"/>
  <c r="J188" i="6"/>
  <c r="I188" i="6"/>
  <c r="M187" i="6"/>
  <c r="L187" i="6"/>
  <c r="K187" i="6"/>
  <c r="J187" i="6"/>
  <c r="I187" i="6"/>
  <c r="M186" i="6"/>
  <c r="L186" i="6"/>
  <c r="K186" i="6"/>
  <c r="J186" i="6"/>
  <c r="I186" i="6"/>
  <c r="M185" i="6"/>
  <c r="L185" i="6"/>
  <c r="K185" i="6"/>
  <c r="J185" i="6"/>
  <c r="I185" i="6"/>
  <c r="M184" i="6"/>
  <c r="L184" i="6"/>
  <c r="K184" i="6"/>
  <c r="J184" i="6"/>
  <c r="I184" i="6"/>
  <c r="M183" i="6"/>
  <c r="L183" i="6"/>
  <c r="K183" i="6"/>
  <c r="J183" i="6"/>
  <c r="I183" i="6"/>
  <c r="M182" i="6"/>
  <c r="L182" i="6"/>
  <c r="K182" i="6"/>
  <c r="J182" i="6"/>
  <c r="I182" i="6"/>
  <c r="M181" i="6"/>
  <c r="L181" i="6"/>
  <c r="K181" i="6"/>
  <c r="J181" i="6"/>
  <c r="I181" i="6"/>
  <c r="M180" i="6"/>
  <c r="L180" i="6"/>
  <c r="K180" i="6"/>
  <c r="J180" i="6"/>
  <c r="I180" i="6"/>
  <c r="M179" i="6"/>
  <c r="L179" i="6"/>
  <c r="K179" i="6"/>
  <c r="J179" i="6"/>
  <c r="I179" i="6"/>
  <c r="M178" i="6"/>
  <c r="L178" i="6"/>
  <c r="K178" i="6"/>
  <c r="J178" i="6"/>
  <c r="I178" i="6"/>
  <c r="M177" i="6"/>
  <c r="L177" i="6"/>
  <c r="K177" i="6"/>
  <c r="J177" i="6"/>
  <c r="I177" i="6"/>
  <c r="M176" i="6"/>
  <c r="L176" i="6"/>
  <c r="K176" i="6"/>
  <c r="J176" i="6"/>
  <c r="I176" i="6"/>
  <c r="M175" i="6"/>
  <c r="L175" i="6"/>
  <c r="K175" i="6"/>
  <c r="J175" i="6"/>
  <c r="I175" i="6"/>
  <c r="M174" i="6"/>
  <c r="L174" i="6"/>
  <c r="K174" i="6"/>
  <c r="J174" i="6"/>
  <c r="I174" i="6"/>
  <c r="M173" i="6"/>
  <c r="L173" i="6"/>
  <c r="K173" i="6"/>
  <c r="J173" i="6"/>
  <c r="I173" i="6"/>
  <c r="M172" i="6"/>
  <c r="L172" i="6"/>
  <c r="K172" i="6"/>
  <c r="J172" i="6"/>
  <c r="I172" i="6"/>
  <c r="M171" i="6"/>
  <c r="L171" i="6"/>
  <c r="K171" i="6"/>
  <c r="J171" i="6"/>
  <c r="I171" i="6"/>
  <c r="M170" i="6"/>
  <c r="L170" i="6"/>
  <c r="K170" i="6"/>
  <c r="J170" i="6"/>
  <c r="I170" i="6"/>
  <c r="M169" i="6"/>
  <c r="L169" i="6"/>
  <c r="K169" i="6"/>
  <c r="J169" i="6"/>
  <c r="I169" i="6"/>
  <c r="M168" i="6"/>
  <c r="L168" i="6"/>
  <c r="K168" i="6"/>
  <c r="J168" i="6"/>
  <c r="I168" i="6"/>
  <c r="M167" i="6"/>
  <c r="L167" i="6"/>
  <c r="K167" i="6"/>
  <c r="J167" i="6"/>
  <c r="I167" i="6"/>
  <c r="M166" i="6"/>
  <c r="L166" i="6"/>
  <c r="K166" i="6"/>
  <c r="J166" i="6"/>
  <c r="I166" i="6"/>
  <c r="M165" i="6"/>
  <c r="L165" i="6"/>
  <c r="K165" i="6"/>
  <c r="J165" i="6"/>
  <c r="I165" i="6"/>
  <c r="M164" i="6"/>
  <c r="L164" i="6"/>
  <c r="K164" i="6"/>
  <c r="J164" i="6"/>
  <c r="I164" i="6"/>
  <c r="M163" i="6"/>
  <c r="L163" i="6"/>
  <c r="K163" i="6"/>
  <c r="J163" i="6"/>
  <c r="I163" i="6"/>
  <c r="M162" i="6"/>
  <c r="L162" i="6"/>
  <c r="K162" i="6"/>
  <c r="J162" i="6"/>
  <c r="I162" i="6"/>
  <c r="M161" i="6"/>
  <c r="L161" i="6"/>
  <c r="K161" i="6"/>
  <c r="J161" i="6"/>
  <c r="I161" i="6"/>
  <c r="M160" i="6"/>
  <c r="L160" i="6"/>
  <c r="K160" i="6"/>
  <c r="J160" i="6"/>
  <c r="I160" i="6"/>
  <c r="M159" i="6"/>
  <c r="L159" i="6"/>
  <c r="K159" i="6"/>
  <c r="J159" i="6"/>
  <c r="I159" i="6"/>
  <c r="M158" i="6"/>
  <c r="L158" i="6"/>
  <c r="K158" i="6"/>
  <c r="J158" i="6"/>
  <c r="I158" i="6"/>
  <c r="M157" i="6"/>
  <c r="L157" i="6"/>
  <c r="K157" i="6"/>
  <c r="J157" i="6"/>
  <c r="I157" i="6"/>
  <c r="M156" i="6"/>
  <c r="L156" i="6"/>
  <c r="K156" i="6"/>
  <c r="J156" i="6"/>
  <c r="I156" i="6"/>
  <c r="M155" i="6"/>
  <c r="L155" i="6"/>
  <c r="K155" i="6"/>
  <c r="J155" i="6"/>
  <c r="I155" i="6"/>
  <c r="M154" i="6"/>
  <c r="L154" i="6"/>
  <c r="K154" i="6"/>
  <c r="J154" i="6"/>
  <c r="I154" i="6"/>
  <c r="M153" i="6"/>
  <c r="L153" i="6"/>
  <c r="K153" i="6"/>
  <c r="J153" i="6"/>
  <c r="I153" i="6"/>
  <c r="M152" i="6"/>
  <c r="L152" i="6"/>
  <c r="K152" i="6"/>
  <c r="J152" i="6"/>
  <c r="I152" i="6"/>
  <c r="M151" i="6"/>
  <c r="L151" i="6"/>
  <c r="K151" i="6"/>
  <c r="J151" i="6"/>
  <c r="I151" i="6"/>
  <c r="M150" i="6"/>
  <c r="L150" i="6"/>
  <c r="K150" i="6"/>
  <c r="J150" i="6"/>
  <c r="I150" i="6"/>
  <c r="M149" i="6"/>
  <c r="L149" i="6"/>
  <c r="K149" i="6"/>
  <c r="J149" i="6"/>
  <c r="I149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K147" i="6"/>
  <c r="K146" i="6"/>
  <c r="K145" i="6"/>
  <c r="K144" i="6"/>
  <c r="K143" i="6"/>
  <c r="K142" i="6"/>
  <c r="K141" i="6"/>
  <c r="K140" i="6"/>
  <c r="K139" i="6"/>
  <c r="K138" i="6"/>
  <c r="K137" i="6"/>
  <c r="K136" i="6"/>
  <c r="K135" i="6"/>
  <c r="K134" i="6"/>
  <c r="K133" i="6"/>
  <c r="K132" i="6"/>
  <c r="K131" i="6"/>
  <c r="K130" i="6"/>
  <c r="K129" i="6"/>
  <c r="K128" i="6"/>
  <c r="K127" i="6"/>
  <c r="K126" i="6"/>
  <c r="K125" i="6"/>
  <c r="K124" i="6"/>
  <c r="K123" i="6"/>
  <c r="K122" i="6"/>
  <c r="K121" i="6"/>
  <c r="K120" i="6"/>
  <c r="K119" i="6"/>
  <c r="K118" i="6"/>
  <c r="K117" i="6"/>
  <c r="K116" i="6"/>
  <c r="K115" i="6"/>
  <c r="K114" i="6"/>
  <c r="K113" i="6"/>
  <c r="K112" i="6"/>
  <c r="K111" i="6"/>
  <c r="K110" i="6"/>
  <c r="K109" i="6"/>
  <c r="K108" i="6"/>
  <c r="K107" i="6"/>
  <c r="K106" i="6"/>
  <c r="K105" i="6"/>
  <c r="K104" i="6"/>
  <c r="K103" i="6"/>
  <c r="K102" i="6"/>
  <c r="K101" i="6"/>
  <c r="K100" i="6"/>
  <c r="K99" i="6"/>
  <c r="K98" i="6"/>
  <c r="K97" i="6"/>
  <c r="K96" i="6"/>
  <c r="K95" i="6"/>
  <c r="K94" i="6"/>
  <c r="K93" i="6"/>
  <c r="K92" i="6"/>
  <c r="K91" i="6"/>
  <c r="K90" i="6"/>
  <c r="K89" i="6"/>
  <c r="K88" i="6"/>
  <c r="K87" i="6"/>
  <c r="K86" i="6"/>
  <c r="K85" i="6"/>
  <c r="K84" i="6"/>
  <c r="K83" i="6"/>
  <c r="K82" i="6"/>
  <c r="K81" i="6"/>
  <c r="K80" i="6"/>
  <c r="K79" i="6"/>
  <c r="K78" i="6"/>
  <c r="K77" i="6"/>
  <c r="K76" i="6"/>
  <c r="K75" i="6"/>
  <c r="K74" i="6"/>
  <c r="K73" i="6"/>
  <c r="K72" i="6"/>
  <c r="K71" i="6"/>
  <c r="K70" i="6"/>
  <c r="K69" i="6"/>
  <c r="K68" i="6"/>
  <c r="K67" i="6"/>
  <c r="K66" i="6"/>
  <c r="K65" i="6"/>
  <c r="K64" i="6"/>
  <c r="K63" i="6"/>
  <c r="K62" i="6"/>
  <c r="K61" i="6"/>
  <c r="K60" i="6"/>
  <c r="K59" i="6"/>
  <c r="K58" i="6"/>
  <c r="K57" i="6"/>
  <c r="K56" i="6"/>
  <c r="K55" i="6"/>
  <c r="K54" i="6"/>
  <c r="K53" i="6"/>
  <c r="K52" i="6"/>
  <c r="K51" i="6"/>
  <c r="K50" i="6"/>
  <c r="K49" i="6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0" i="6"/>
  <c r="K9" i="6"/>
  <c r="K8" i="6"/>
  <c r="K7" i="6"/>
  <c r="K6" i="6"/>
  <c r="K5" i="6"/>
  <c r="K4" i="6"/>
  <c r="K3" i="6"/>
  <c r="K2" i="6"/>
  <c r="D191" i="6"/>
  <c r="E191" i="6" s="1"/>
  <c r="N191" i="6" s="1"/>
  <c r="D190" i="6"/>
  <c r="E190" i="6" s="1"/>
  <c r="N190" i="6" s="1"/>
  <c r="D189" i="6"/>
  <c r="E189" i="6" s="1"/>
  <c r="N189" i="6" s="1"/>
  <c r="D188" i="6"/>
  <c r="E188" i="6" s="1"/>
  <c r="N188" i="6" s="1"/>
  <c r="D187" i="6"/>
  <c r="E187" i="6" s="1"/>
  <c r="N187" i="6" s="1"/>
  <c r="D186" i="6"/>
  <c r="E186" i="6" s="1"/>
  <c r="N186" i="6" s="1"/>
  <c r="D185" i="6"/>
  <c r="E185" i="6" s="1"/>
  <c r="N185" i="6" s="1"/>
  <c r="D184" i="6"/>
  <c r="E184" i="6" s="1"/>
  <c r="N184" i="6" s="1"/>
  <c r="D183" i="6"/>
  <c r="E183" i="6" s="1"/>
  <c r="N183" i="6" s="1"/>
  <c r="D182" i="6"/>
  <c r="E182" i="6" s="1"/>
  <c r="N182" i="6" s="1"/>
  <c r="D181" i="6"/>
  <c r="E181" i="6" s="1"/>
  <c r="N181" i="6" s="1"/>
  <c r="D180" i="6"/>
  <c r="E180" i="6" s="1"/>
  <c r="N180" i="6" s="1"/>
  <c r="D179" i="6"/>
  <c r="E179" i="6" s="1"/>
  <c r="N179" i="6" s="1"/>
  <c r="D178" i="6"/>
  <c r="E178" i="6" s="1"/>
  <c r="N178" i="6" s="1"/>
  <c r="D177" i="6"/>
  <c r="E177" i="6" s="1"/>
  <c r="N177" i="6" s="1"/>
  <c r="D176" i="6"/>
  <c r="E176" i="6" s="1"/>
  <c r="N176" i="6" s="1"/>
  <c r="D175" i="6"/>
  <c r="E175" i="6" s="1"/>
  <c r="N175" i="6" s="1"/>
  <c r="D174" i="6"/>
  <c r="E174" i="6" s="1"/>
  <c r="N174" i="6" s="1"/>
  <c r="D173" i="6"/>
  <c r="E173" i="6" s="1"/>
  <c r="N173" i="6" s="1"/>
  <c r="D172" i="6"/>
  <c r="E172" i="6" s="1"/>
  <c r="N172" i="6" s="1"/>
  <c r="D171" i="6"/>
  <c r="E171" i="6" s="1"/>
  <c r="N171" i="6" s="1"/>
  <c r="D170" i="6"/>
  <c r="E170" i="6" s="1"/>
  <c r="N170" i="6" s="1"/>
  <c r="D169" i="6"/>
  <c r="E169" i="6" s="1"/>
  <c r="N169" i="6" s="1"/>
  <c r="D168" i="6"/>
  <c r="E168" i="6" s="1"/>
  <c r="N168" i="6" s="1"/>
  <c r="D167" i="6"/>
  <c r="E167" i="6" s="1"/>
  <c r="N167" i="6" s="1"/>
  <c r="D166" i="6"/>
  <c r="E166" i="6" s="1"/>
  <c r="N166" i="6" s="1"/>
  <c r="D165" i="6"/>
  <c r="E165" i="6" s="1"/>
  <c r="N165" i="6" s="1"/>
  <c r="D164" i="6"/>
  <c r="E164" i="6" s="1"/>
  <c r="N164" i="6" s="1"/>
  <c r="D163" i="6"/>
  <c r="E163" i="6" s="1"/>
  <c r="N163" i="6" s="1"/>
  <c r="D162" i="6"/>
  <c r="E162" i="6" s="1"/>
  <c r="N162" i="6" s="1"/>
  <c r="D161" i="6"/>
  <c r="E161" i="6" s="1"/>
  <c r="N161" i="6" s="1"/>
  <c r="D160" i="6"/>
  <c r="E160" i="6" s="1"/>
  <c r="N160" i="6" s="1"/>
  <c r="D159" i="6"/>
  <c r="E159" i="6" s="1"/>
  <c r="N159" i="6" s="1"/>
  <c r="D158" i="6"/>
  <c r="E158" i="6" s="1"/>
  <c r="N158" i="6" s="1"/>
  <c r="D157" i="6"/>
  <c r="E157" i="6" s="1"/>
  <c r="N157" i="6" s="1"/>
  <c r="D156" i="6"/>
  <c r="E156" i="6" s="1"/>
  <c r="N156" i="6" s="1"/>
  <c r="D155" i="6"/>
  <c r="E155" i="6" s="1"/>
  <c r="N155" i="6" s="1"/>
  <c r="D154" i="6"/>
  <c r="E154" i="6" s="1"/>
  <c r="N154" i="6" s="1"/>
  <c r="D153" i="6"/>
  <c r="E153" i="6" s="1"/>
  <c r="N153" i="6" s="1"/>
  <c r="D152" i="6"/>
  <c r="E152" i="6" s="1"/>
  <c r="N152" i="6" s="1"/>
  <c r="D151" i="6"/>
  <c r="E151" i="6" s="1"/>
  <c r="N151" i="6" s="1"/>
  <c r="D150" i="6"/>
  <c r="E150" i="6" s="1"/>
  <c r="N150" i="6" s="1"/>
  <c r="D149" i="6"/>
  <c r="E149" i="6" s="1"/>
  <c r="N149" i="6" s="1"/>
  <c r="D2" i="4"/>
  <c r="E2" i="4" s="1"/>
  <c r="N147" i="6"/>
  <c r="M147" i="6"/>
  <c r="L147" i="6"/>
  <c r="I147" i="6"/>
  <c r="N146" i="6"/>
  <c r="M146" i="6"/>
  <c r="L146" i="6"/>
  <c r="I146" i="6"/>
  <c r="N145" i="6"/>
  <c r="M145" i="6"/>
  <c r="L145" i="6"/>
  <c r="I145" i="6"/>
  <c r="N144" i="6"/>
  <c r="M144" i="6"/>
  <c r="L144" i="6"/>
  <c r="I144" i="6"/>
  <c r="N143" i="6"/>
  <c r="M143" i="6"/>
  <c r="L143" i="6"/>
  <c r="I143" i="6"/>
  <c r="N142" i="6"/>
  <c r="M142" i="6"/>
  <c r="L142" i="6"/>
  <c r="I142" i="6"/>
  <c r="N141" i="6"/>
  <c r="M141" i="6"/>
  <c r="L141" i="6"/>
  <c r="I141" i="6"/>
  <c r="N140" i="6"/>
  <c r="M140" i="6"/>
  <c r="L140" i="6"/>
  <c r="I140" i="6"/>
  <c r="N139" i="6"/>
  <c r="M139" i="6"/>
  <c r="L139" i="6"/>
  <c r="I139" i="6"/>
  <c r="N138" i="6"/>
  <c r="M138" i="6"/>
  <c r="L138" i="6"/>
  <c r="I138" i="6"/>
  <c r="N137" i="6"/>
  <c r="M137" i="6"/>
  <c r="L137" i="6"/>
  <c r="I137" i="6"/>
  <c r="N136" i="6"/>
  <c r="M136" i="6"/>
  <c r="L136" i="6"/>
  <c r="I136" i="6"/>
  <c r="N135" i="6"/>
  <c r="M135" i="6"/>
  <c r="L135" i="6"/>
  <c r="I135" i="6"/>
  <c r="N134" i="6"/>
  <c r="M134" i="6"/>
  <c r="L134" i="6"/>
  <c r="I134" i="6"/>
  <c r="N133" i="6"/>
  <c r="M133" i="6"/>
  <c r="L133" i="6"/>
  <c r="I133" i="6"/>
  <c r="N132" i="6"/>
  <c r="M132" i="6"/>
  <c r="L132" i="6"/>
  <c r="I132" i="6"/>
  <c r="N131" i="6"/>
  <c r="M131" i="6"/>
  <c r="L131" i="6"/>
  <c r="I131" i="6"/>
  <c r="N130" i="6"/>
  <c r="M130" i="6"/>
  <c r="L130" i="6"/>
  <c r="I130" i="6"/>
  <c r="N129" i="6"/>
  <c r="M129" i="6"/>
  <c r="L129" i="6"/>
  <c r="I129" i="6"/>
  <c r="N128" i="6"/>
  <c r="M128" i="6"/>
  <c r="L128" i="6"/>
  <c r="I128" i="6"/>
  <c r="N127" i="6"/>
  <c r="M127" i="6"/>
  <c r="L127" i="6"/>
  <c r="I127" i="6"/>
  <c r="N126" i="6"/>
  <c r="M126" i="6"/>
  <c r="L126" i="6"/>
  <c r="I126" i="6"/>
  <c r="M125" i="6"/>
  <c r="L125" i="6"/>
  <c r="I125" i="6"/>
  <c r="M124" i="6"/>
  <c r="L124" i="6"/>
  <c r="I124" i="6"/>
  <c r="M123" i="6"/>
  <c r="L123" i="6"/>
  <c r="I123" i="6"/>
  <c r="M122" i="6"/>
  <c r="L122" i="6"/>
  <c r="I122" i="6"/>
  <c r="M121" i="6"/>
  <c r="L121" i="6"/>
  <c r="I121" i="6"/>
  <c r="M120" i="6"/>
  <c r="L120" i="6"/>
  <c r="I120" i="6"/>
  <c r="M119" i="6"/>
  <c r="L119" i="6"/>
  <c r="I119" i="6"/>
  <c r="M118" i="6"/>
  <c r="L118" i="6"/>
  <c r="I118" i="6"/>
  <c r="M117" i="6"/>
  <c r="L117" i="6"/>
  <c r="I117" i="6"/>
  <c r="M116" i="6"/>
  <c r="L116" i="6"/>
  <c r="I116" i="6"/>
  <c r="M115" i="6"/>
  <c r="L115" i="6"/>
  <c r="I115" i="6"/>
  <c r="M114" i="6"/>
  <c r="L114" i="6"/>
  <c r="I114" i="6"/>
  <c r="M113" i="6"/>
  <c r="L113" i="6"/>
  <c r="I113" i="6"/>
  <c r="M112" i="6"/>
  <c r="L112" i="6"/>
  <c r="I112" i="6"/>
  <c r="M111" i="6"/>
  <c r="L111" i="6"/>
  <c r="I111" i="6"/>
  <c r="M110" i="6"/>
  <c r="L110" i="6"/>
  <c r="I110" i="6"/>
  <c r="M109" i="6"/>
  <c r="L109" i="6"/>
  <c r="I109" i="6"/>
  <c r="M108" i="6"/>
  <c r="L108" i="6"/>
  <c r="I108" i="6"/>
  <c r="M107" i="6"/>
  <c r="L107" i="6"/>
  <c r="I107" i="6"/>
  <c r="M106" i="6"/>
  <c r="L106" i="6"/>
  <c r="I106" i="6"/>
  <c r="M105" i="6"/>
  <c r="L105" i="6"/>
  <c r="I105" i="6"/>
  <c r="M104" i="6"/>
  <c r="L104" i="6"/>
  <c r="I104" i="6"/>
  <c r="M103" i="6"/>
  <c r="L103" i="6"/>
  <c r="I103" i="6"/>
  <c r="M102" i="6"/>
  <c r="L102" i="6"/>
  <c r="I102" i="6"/>
  <c r="M101" i="6"/>
  <c r="L101" i="6"/>
  <c r="I101" i="6"/>
  <c r="M100" i="6"/>
  <c r="L100" i="6"/>
  <c r="I100" i="6"/>
  <c r="M99" i="6"/>
  <c r="L99" i="6"/>
  <c r="I99" i="6"/>
  <c r="M98" i="6"/>
  <c r="L98" i="6"/>
  <c r="I98" i="6"/>
  <c r="M97" i="6"/>
  <c r="L97" i="6"/>
  <c r="I97" i="6"/>
  <c r="M96" i="6"/>
  <c r="L96" i="6"/>
  <c r="I96" i="6"/>
  <c r="M95" i="6"/>
  <c r="L95" i="6"/>
  <c r="I95" i="6"/>
  <c r="M94" i="6"/>
  <c r="L94" i="6"/>
  <c r="I94" i="6"/>
  <c r="M93" i="6"/>
  <c r="L93" i="6"/>
  <c r="I93" i="6"/>
  <c r="M92" i="6"/>
  <c r="L92" i="6"/>
  <c r="I92" i="6"/>
  <c r="M91" i="6"/>
  <c r="L91" i="6"/>
  <c r="I91" i="6"/>
  <c r="M90" i="6"/>
  <c r="L90" i="6"/>
  <c r="I90" i="6"/>
  <c r="M89" i="6"/>
  <c r="L89" i="6"/>
  <c r="I89" i="6"/>
  <c r="M88" i="6"/>
  <c r="L88" i="6"/>
  <c r="I88" i="6"/>
  <c r="M87" i="6"/>
  <c r="L87" i="6"/>
  <c r="I87" i="6"/>
  <c r="M86" i="6"/>
  <c r="L86" i="6"/>
  <c r="I86" i="6"/>
  <c r="M85" i="6"/>
  <c r="L85" i="6"/>
  <c r="I85" i="6"/>
  <c r="M84" i="6"/>
  <c r="L84" i="6"/>
  <c r="I84" i="6"/>
  <c r="M83" i="6"/>
  <c r="L83" i="6"/>
  <c r="I83" i="6"/>
  <c r="M82" i="6"/>
  <c r="L82" i="6"/>
  <c r="I82" i="6"/>
  <c r="M81" i="6"/>
  <c r="L81" i="6"/>
  <c r="I81" i="6"/>
  <c r="M80" i="6"/>
  <c r="L80" i="6"/>
  <c r="I80" i="6"/>
  <c r="M79" i="6"/>
  <c r="L79" i="6"/>
  <c r="I79" i="6"/>
  <c r="M78" i="6"/>
  <c r="L78" i="6"/>
  <c r="I78" i="6"/>
  <c r="M77" i="6"/>
  <c r="L77" i="6"/>
  <c r="I77" i="6"/>
  <c r="M76" i="6"/>
  <c r="L76" i="6"/>
  <c r="I76" i="6"/>
  <c r="M75" i="6"/>
  <c r="L75" i="6"/>
  <c r="I75" i="6"/>
  <c r="M74" i="6"/>
  <c r="L74" i="6"/>
  <c r="I74" i="6"/>
  <c r="M73" i="6"/>
  <c r="L73" i="6"/>
  <c r="I73" i="6"/>
  <c r="M72" i="6"/>
  <c r="L72" i="6"/>
  <c r="I72" i="6"/>
  <c r="M71" i="6"/>
  <c r="L71" i="6"/>
  <c r="I71" i="6"/>
  <c r="M70" i="6"/>
  <c r="L70" i="6"/>
  <c r="I70" i="6"/>
  <c r="M69" i="6"/>
  <c r="L69" i="6"/>
  <c r="I69" i="6"/>
  <c r="M68" i="6"/>
  <c r="L68" i="6"/>
  <c r="I68" i="6"/>
  <c r="M67" i="6"/>
  <c r="L67" i="6"/>
  <c r="I67" i="6"/>
  <c r="M66" i="6"/>
  <c r="L66" i="6"/>
  <c r="I66" i="6"/>
  <c r="M65" i="6"/>
  <c r="L65" i="6"/>
  <c r="I65" i="6"/>
  <c r="M64" i="6"/>
  <c r="L64" i="6"/>
  <c r="I64" i="6"/>
  <c r="M63" i="6"/>
  <c r="L63" i="6"/>
  <c r="I63" i="6"/>
  <c r="M62" i="6"/>
  <c r="L62" i="6"/>
  <c r="I62" i="6"/>
  <c r="M61" i="6"/>
  <c r="L61" i="6"/>
  <c r="I61" i="6"/>
  <c r="M60" i="6"/>
  <c r="L60" i="6"/>
  <c r="I60" i="6"/>
  <c r="M59" i="6"/>
  <c r="L59" i="6"/>
  <c r="I59" i="6"/>
  <c r="M58" i="6"/>
  <c r="L58" i="6"/>
  <c r="I58" i="6"/>
  <c r="M57" i="6"/>
  <c r="L57" i="6"/>
  <c r="I57" i="6"/>
  <c r="M56" i="6"/>
  <c r="L56" i="6"/>
  <c r="I56" i="6"/>
  <c r="M55" i="6"/>
  <c r="L55" i="6"/>
  <c r="I55" i="6"/>
  <c r="M54" i="6"/>
  <c r="L54" i="6"/>
  <c r="I54" i="6"/>
  <c r="M53" i="6"/>
  <c r="L53" i="6"/>
  <c r="I53" i="6"/>
  <c r="M52" i="6"/>
  <c r="L52" i="6"/>
  <c r="I52" i="6"/>
  <c r="M51" i="6"/>
  <c r="L51" i="6"/>
  <c r="I51" i="6"/>
  <c r="M50" i="6"/>
  <c r="L50" i="6"/>
  <c r="I50" i="6"/>
  <c r="M49" i="6"/>
  <c r="L49" i="6"/>
  <c r="I49" i="6"/>
  <c r="M48" i="6"/>
  <c r="L48" i="6"/>
  <c r="I48" i="6"/>
  <c r="M47" i="6"/>
  <c r="L47" i="6"/>
  <c r="I47" i="6"/>
  <c r="M46" i="6"/>
  <c r="L46" i="6"/>
  <c r="I46" i="6"/>
  <c r="M45" i="6"/>
  <c r="L45" i="6"/>
  <c r="I45" i="6"/>
  <c r="M44" i="6"/>
  <c r="L44" i="6"/>
  <c r="I44" i="6"/>
  <c r="M43" i="6"/>
  <c r="L43" i="6"/>
  <c r="I43" i="6"/>
  <c r="M42" i="6"/>
  <c r="L42" i="6"/>
  <c r="I42" i="6"/>
  <c r="M41" i="6"/>
  <c r="L41" i="6"/>
  <c r="I41" i="6"/>
  <c r="M40" i="6"/>
  <c r="L40" i="6"/>
  <c r="I40" i="6"/>
  <c r="M39" i="6"/>
  <c r="L39" i="6"/>
  <c r="I39" i="6"/>
  <c r="M38" i="6"/>
  <c r="L38" i="6"/>
  <c r="I38" i="6"/>
  <c r="M37" i="6"/>
  <c r="L37" i="6"/>
  <c r="I37" i="6"/>
  <c r="M36" i="6"/>
  <c r="L36" i="6"/>
  <c r="I36" i="6"/>
  <c r="M35" i="6"/>
  <c r="L35" i="6"/>
  <c r="I35" i="6"/>
  <c r="M34" i="6"/>
  <c r="L34" i="6"/>
  <c r="I34" i="6"/>
  <c r="M33" i="6"/>
  <c r="L33" i="6"/>
  <c r="I33" i="6"/>
  <c r="M32" i="6"/>
  <c r="L32" i="6"/>
  <c r="I32" i="6"/>
  <c r="M31" i="6"/>
  <c r="L31" i="6"/>
  <c r="I31" i="6"/>
  <c r="M30" i="6"/>
  <c r="L30" i="6"/>
  <c r="I30" i="6"/>
  <c r="M29" i="6"/>
  <c r="L29" i="6"/>
  <c r="I29" i="6"/>
  <c r="M28" i="6"/>
  <c r="L28" i="6"/>
  <c r="I28" i="6"/>
  <c r="M27" i="6"/>
  <c r="L27" i="6"/>
  <c r="I27" i="6"/>
  <c r="M26" i="6"/>
  <c r="L26" i="6"/>
  <c r="I26" i="6"/>
  <c r="M25" i="6"/>
  <c r="L25" i="6"/>
  <c r="I25" i="6"/>
  <c r="M24" i="6"/>
  <c r="L24" i="6"/>
  <c r="I24" i="6"/>
  <c r="M23" i="6"/>
  <c r="L23" i="6"/>
  <c r="I23" i="6"/>
  <c r="M22" i="6"/>
  <c r="L22" i="6"/>
  <c r="I22" i="6"/>
  <c r="M21" i="6"/>
  <c r="L21" i="6"/>
  <c r="I21" i="6"/>
  <c r="M20" i="6"/>
  <c r="L20" i="6"/>
  <c r="I20" i="6"/>
  <c r="M19" i="6"/>
  <c r="L19" i="6"/>
  <c r="I19" i="6"/>
  <c r="M18" i="6"/>
  <c r="L18" i="6"/>
  <c r="I18" i="6"/>
  <c r="M17" i="6"/>
  <c r="L17" i="6"/>
  <c r="I17" i="6"/>
  <c r="M16" i="6"/>
  <c r="L16" i="6"/>
  <c r="I16" i="6"/>
  <c r="M15" i="6"/>
  <c r="L15" i="6"/>
  <c r="I15" i="6"/>
  <c r="M14" i="6"/>
  <c r="L14" i="6"/>
  <c r="I14" i="6"/>
  <c r="M13" i="6"/>
  <c r="L13" i="6"/>
  <c r="I13" i="6"/>
  <c r="M12" i="6"/>
  <c r="L12" i="6"/>
  <c r="I12" i="6"/>
  <c r="M11" i="6"/>
  <c r="L11" i="6"/>
  <c r="I11" i="6"/>
  <c r="M10" i="6"/>
  <c r="L10" i="6"/>
  <c r="I10" i="6"/>
  <c r="M9" i="6"/>
  <c r="L9" i="6"/>
  <c r="I9" i="6"/>
  <c r="M8" i="6"/>
  <c r="L8" i="6"/>
  <c r="I8" i="6"/>
  <c r="M7" i="6"/>
  <c r="L7" i="6"/>
  <c r="I7" i="6"/>
  <c r="M6" i="6"/>
  <c r="L6" i="6"/>
  <c r="I6" i="6"/>
  <c r="M5" i="6"/>
  <c r="L5" i="6"/>
  <c r="I5" i="6"/>
  <c r="M4" i="6"/>
  <c r="L4" i="6"/>
  <c r="I4" i="6"/>
  <c r="M3" i="6"/>
  <c r="L3" i="6"/>
  <c r="I3" i="6"/>
  <c r="M2" i="6"/>
  <c r="L2" i="6"/>
  <c r="I2" i="6"/>
  <c r="D125" i="6"/>
  <c r="E125" i="6" s="1"/>
  <c r="N125" i="6" s="1"/>
  <c r="D124" i="6"/>
  <c r="E124" i="6" s="1"/>
  <c r="N124" i="6" s="1"/>
  <c r="D123" i="6"/>
  <c r="E123" i="6" s="1"/>
  <c r="N123" i="6" s="1"/>
  <c r="D122" i="6"/>
  <c r="E122" i="6" s="1"/>
  <c r="N122" i="6" s="1"/>
  <c r="D121" i="6"/>
  <c r="E121" i="6" s="1"/>
  <c r="N121" i="6" s="1"/>
  <c r="D120" i="6"/>
  <c r="E120" i="6" s="1"/>
  <c r="N120" i="6" s="1"/>
  <c r="D119" i="6"/>
  <c r="E119" i="6" s="1"/>
  <c r="N119" i="6" s="1"/>
  <c r="D118" i="6"/>
  <c r="E118" i="6" s="1"/>
  <c r="N118" i="6" s="1"/>
  <c r="D79" i="6"/>
  <c r="E79" i="6" s="1"/>
  <c r="N79" i="6" s="1"/>
  <c r="D12" i="6"/>
  <c r="E12" i="6" s="1"/>
  <c r="N12" i="6" s="1"/>
  <c r="D117" i="6"/>
  <c r="E117" i="6" s="1"/>
  <c r="N117" i="6" s="1"/>
  <c r="D26" i="6"/>
  <c r="E26" i="6" s="1"/>
  <c r="N26" i="6" s="1"/>
  <c r="D104" i="6"/>
  <c r="E104" i="6" s="1"/>
  <c r="N104" i="6" s="1"/>
  <c r="D41" i="6"/>
  <c r="E41" i="6" s="1"/>
  <c r="N41" i="6" s="1"/>
  <c r="D57" i="6"/>
  <c r="E57" i="6" s="1"/>
  <c r="N57" i="6" s="1"/>
  <c r="D116" i="6"/>
  <c r="E116" i="6" s="1"/>
  <c r="N116" i="6" s="1"/>
  <c r="D25" i="6"/>
  <c r="E25" i="6" s="1"/>
  <c r="N25" i="6" s="1"/>
  <c r="D103" i="6"/>
  <c r="E103" i="6" s="1"/>
  <c r="N103" i="6" s="1"/>
  <c r="D40" i="6"/>
  <c r="E40" i="6" s="1"/>
  <c r="N40" i="6" s="1"/>
  <c r="D56" i="6"/>
  <c r="E56" i="6" s="1"/>
  <c r="N56" i="6" s="1"/>
  <c r="D90" i="6"/>
  <c r="E90" i="6" s="1"/>
  <c r="N90" i="6" s="1"/>
  <c r="D68" i="6"/>
  <c r="E68" i="6" s="1"/>
  <c r="N68" i="6" s="1"/>
  <c r="D78" i="6"/>
  <c r="E78" i="6" s="1"/>
  <c r="N78" i="6" s="1"/>
  <c r="D11" i="6"/>
  <c r="E11" i="6" s="1"/>
  <c r="N11" i="6" s="1"/>
  <c r="D102" i="6"/>
  <c r="E102" i="6" s="1"/>
  <c r="N102" i="6" s="1"/>
  <c r="D39" i="6"/>
  <c r="E39" i="6" s="1"/>
  <c r="N39" i="6" s="1"/>
  <c r="D55" i="6"/>
  <c r="E55" i="6" s="1"/>
  <c r="N55" i="6" s="1"/>
  <c r="D43" i="6"/>
  <c r="E43" i="6" s="1"/>
  <c r="N43" i="6" s="1"/>
  <c r="D27" i="6"/>
  <c r="E27" i="6" s="1"/>
  <c r="N27" i="6" s="1"/>
  <c r="D24" i="6"/>
  <c r="E24" i="6" s="1"/>
  <c r="N24" i="6" s="1"/>
  <c r="D89" i="6"/>
  <c r="E89" i="6" s="1"/>
  <c r="N89" i="6" s="1"/>
  <c r="D67" i="6"/>
  <c r="E67" i="6" s="1"/>
  <c r="N67" i="6" s="1"/>
  <c r="D115" i="6"/>
  <c r="E115" i="6" s="1"/>
  <c r="N115" i="6" s="1"/>
  <c r="D77" i="6"/>
  <c r="E77" i="6" s="1"/>
  <c r="N77" i="6" s="1"/>
  <c r="D10" i="6"/>
  <c r="E10" i="6" s="1"/>
  <c r="N10" i="6" s="1"/>
  <c r="D114" i="6"/>
  <c r="E114" i="6" s="1"/>
  <c r="N114" i="6" s="1"/>
  <c r="D23" i="6"/>
  <c r="E23" i="6" s="1"/>
  <c r="N23" i="6" s="1"/>
  <c r="D101" i="6"/>
  <c r="E101" i="6" s="1"/>
  <c r="N101" i="6" s="1"/>
  <c r="D38" i="6"/>
  <c r="E38" i="6" s="1"/>
  <c r="N38" i="6" s="1"/>
  <c r="D54" i="6"/>
  <c r="E54" i="6" s="1"/>
  <c r="N54" i="6" s="1"/>
  <c r="D113" i="6"/>
  <c r="E113" i="6" s="1"/>
  <c r="N113" i="6" s="1"/>
  <c r="D22" i="6"/>
  <c r="E22" i="6" s="1"/>
  <c r="N22" i="6" s="1"/>
  <c r="D100" i="6"/>
  <c r="E100" i="6" s="1"/>
  <c r="N100" i="6" s="1"/>
  <c r="D37" i="6"/>
  <c r="E37" i="6" s="1"/>
  <c r="N37" i="6" s="1"/>
  <c r="D53" i="6"/>
  <c r="E53" i="6" s="1"/>
  <c r="N53" i="6" s="1"/>
  <c r="D88" i="6"/>
  <c r="E88" i="6" s="1"/>
  <c r="N88" i="6" s="1"/>
  <c r="D66" i="6"/>
  <c r="E66" i="6" s="1"/>
  <c r="N66" i="6" s="1"/>
  <c r="D76" i="6"/>
  <c r="E76" i="6" s="1"/>
  <c r="N76" i="6" s="1"/>
  <c r="D9" i="6"/>
  <c r="E9" i="6" s="1"/>
  <c r="N9" i="6" s="1"/>
  <c r="D21" i="6"/>
  <c r="E21" i="6" s="1"/>
  <c r="N21" i="6" s="1"/>
  <c r="D99" i="6"/>
  <c r="E99" i="6" s="1"/>
  <c r="N99" i="6" s="1"/>
  <c r="D36" i="6"/>
  <c r="E36" i="6" s="1"/>
  <c r="N36" i="6" s="1"/>
  <c r="D52" i="6"/>
  <c r="E52" i="6" s="1"/>
  <c r="N52" i="6" s="1"/>
  <c r="D87" i="6"/>
  <c r="E87" i="6" s="1"/>
  <c r="N87" i="6" s="1"/>
  <c r="D65" i="6"/>
  <c r="E65" i="6" s="1"/>
  <c r="N65" i="6" s="1"/>
  <c r="D112" i="6"/>
  <c r="E112" i="6" s="1"/>
  <c r="N112" i="6" s="1"/>
  <c r="D75" i="6"/>
  <c r="E75" i="6" s="1"/>
  <c r="N75" i="6" s="1"/>
  <c r="D8" i="6"/>
  <c r="E8" i="6" s="1"/>
  <c r="N8" i="6" s="1"/>
  <c r="D111" i="6"/>
  <c r="E111" i="6" s="1"/>
  <c r="N111" i="6" s="1"/>
  <c r="D20" i="6"/>
  <c r="E20" i="6" s="1"/>
  <c r="N20" i="6" s="1"/>
  <c r="D98" i="6"/>
  <c r="E98" i="6" s="1"/>
  <c r="N98" i="6" s="1"/>
  <c r="D35" i="6"/>
  <c r="E35" i="6" s="1"/>
  <c r="N35" i="6" s="1"/>
  <c r="D51" i="6"/>
  <c r="E51" i="6" s="1"/>
  <c r="N51" i="6" s="1"/>
  <c r="D86" i="6"/>
  <c r="E86" i="6" s="1"/>
  <c r="N86" i="6" s="1"/>
  <c r="D64" i="6"/>
  <c r="E64" i="6" s="1"/>
  <c r="N64" i="6" s="1"/>
  <c r="D74" i="6"/>
  <c r="E74" i="6" s="1"/>
  <c r="N74" i="6" s="1"/>
  <c r="D7" i="6"/>
  <c r="E7" i="6" s="1"/>
  <c r="N7" i="6" s="1"/>
  <c r="D97" i="6"/>
  <c r="E97" i="6" s="1"/>
  <c r="N97" i="6" s="1"/>
  <c r="D34" i="6"/>
  <c r="E34" i="6" s="1"/>
  <c r="N34" i="6" s="1"/>
  <c r="D50" i="6"/>
  <c r="E50" i="6" s="1"/>
  <c r="N50" i="6" s="1"/>
  <c r="D19" i="6"/>
  <c r="E19" i="6" s="1"/>
  <c r="N19" i="6" s="1"/>
  <c r="D85" i="6"/>
  <c r="E85" i="6" s="1"/>
  <c r="N85" i="6" s="1"/>
  <c r="D63" i="6"/>
  <c r="E63" i="6" s="1"/>
  <c r="N63" i="6" s="1"/>
  <c r="D110" i="6"/>
  <c r="E110" i="6" s="1"/>
  <c r="N110" i="6" s="1"/>
  <c r="D18" i="6"/>
  <c r="E18" i="6" s="1"/>
  <c r="N18" i="6" s="1"/>
  <c r="D73" i="6"/>
  <c r="E73" i="6" s="1"/>
  <c r="N73" i="6" s="1"/>
  <c r="D6" i="6"/>
  <c r="E6" i="6" s="1"/>
  <c r="N6" i="6" s="1"/>
  <c r="D109" i="6"/>
  <c r="E109" i="6" s="1"/>
  <c r="N109" i="6" s="1"/>
  <c r="D17" i="6"/>
  <c r="E17" i="6" s="1"/>
  <c r="N17" i="6" s="1"/>
  <c r="D96" i="6"/>
  <c r="E96" i="6" s="1"/>
  <c r="N96" i="6" s="1"/>
  <c r="D33" i="6"/>
  <c r="E33" i="6" s="1"/>
  <c r="N33" i="6" s="1"/>
  <c r="D49" i="6"/>
  <c r="E49" i="6" s="1"/>
  <c r="N49" i="6" s="1"/>
  <c r="D84" i="6"/>
  <c r="E84" i="6" s="1"/>
  <c r="N84" i="6" s="1"/>
  <c r="D62" i="6"/>
  <c r="E62" i="6" s="1"/>
  <c r="N62" i="6" s="1"/>
  <c r="O62" i="6" s="1"/>
  <c r="D72" i="6"/>
  <c r="E72" i="6" s="1"/>
  <c r="N72" i="6" s="1"/>
  <c r="D5" i="6"/>
  <c r="E5" i="6" s="1"/>
  <c r="N5" i="6" s="1"/>
  <c r="D16" i="6"/>
  <c r="E16" i="6" s="1"/>
  <c r="N16" i="6" s="1"/>
  <c r="D95" i="6"/>
  <c r="E95" i="6" s="1"/>
  <c r="N95" i="6" s="1"/>
  <c r="D32" i="6"/>
  <c r="E32" i="6" s="1"/>
  <c r="N32" i="6" s="1"/>
  <c r="D48" i="6"/>
  <c r="E48" i="6" s="1"/>
  <c r="N48" i="6" s="1"/>
  <c r="D83" i="6"/>
  <c r="E83" i="6" s="1"/>
  <c r="N83" i="6" s="1"/>
  <c r="D61" i="6"/>
  <c r="E61" i="6" s="1"/>
  <c r="N61" i="6" s="1"/>
  <c r="D108" i="6"/>
  <c r="E108" i="6" s="1"/>
  <c r="N108" i="6" s="1"/>
  <c r="D71" i="6"/>
  <c r="E71" i="6" s="1"/>
  <c r="N71" i="6" s="1"/>
  <c r="D4" i="6"/>
  <c r="E4" i="6" s="1"/>
  <c r="N4" i="6" s="1"/>
  <c r="D42" i="6"/>
  <c r="E42" i="6" s="1"/>
  <c r="N42" i="6" s="1"/>
  <c r="O42" i="6" s="1"/>
  <c r="D15" i="6"/>
  <c r="E15" i="6" s="1"/>
  <c r="N15" i="6" s="1"/>
  <c r="D94" i="6"/>
  <c r="E94" i="6" s="1"/>
  <c r="N94" i="6" s="1"/>
  <c r="D31" i="6"/>
  <c r="E31" i="6" s="1"/>
  <c r="N31" i="6" s="1"/>
  <c r="D47" i="6"/>
  <c r="E47" i="6" s="1"/>
  <c r="N47" i="6" s="1"/>
  <c r="D82" i="6"/>
  <c r="E82" i="6" s="1"/>
  <c r="N82" i="6" s="1"/>
  <c r="D60" i="6"/>
  <c r="E60" i="6" s="1"/>
  <c r="N60" i="6" s="1"/>
  <c r="D107" i="6"/>
  <c r="E107" i="6" s="1"/>
  <c r="N107" i="6" s="1"/>
  <c r="D70" i="6"/>
  <c r="E70" i="6" s="1"/>
  <c r="N70" i="6" s="1"/>
  <c r="O70" i="6" s="1"/>
  <c r="D3" i="6"/>
  <c r="E3" i="6" s="1"/>
  <c r="N3" i="6" s="1"/>
  <c r="D93" i="6"/>
  <c r="E93" i="6" s="1"/>
  <c r="N93" i="6" s="1"/>
  <c r="D30" i="6"/>
  <c r="E30" i="6" s="1"/>
  <c r="N30" i="6" s="1"/>
  <c r="D46" i="6"/>
  <c r="E46" i="6" s="1"/>
  <c r="N46" i="6" s="1"/>
  <c r="O46" i="6" s="1"/>
  <c r="D106" i="6"/>
  <c r="E106" i="6" s="1"/>
  <c r="N106" i="6" s="1"/>
  <c r="D14" i="6"/>
  <c r="E14" i="6" s="1"/>
  <c r="N14" i="6" s="1"/>
  <c r="D92" i="6"/>
  <c r="E92" i="6" s="1"/>
  <c r="N92" i="6" s="1"/>
  <c r="D29" i="6"/>
  <c r="E29" i="6" s="1"/>
  <c r="N29" i="6" s="1"/>
  <c r="D45" i="6"/>
  <c r="E45" i="6" s="1"/>
  <c r="N45" i="6" s="1"/>
  <c r="D81" i="6"/>
  <c r="E81" i="6" s="1"/>
  <c r="N81" i="6" s="1"/>
  <c r="D59" i="6"/>
  <c r="E59" i="6" s="1"/>
  <c r="N59" i="6" s="1"/>
  <c r="D69" i="6"/>
  <c r="E69" i="6" s="1"/>
  <c r="N69" i="6" s="1"/>
  <c r="D2" i="6"/>
  <c r="E2" i="6" s="1"/>
  <c r="N2" i="6" s="1"/>
  <c r="D13" i="6"/>
  <c r="E13" i="6" s="1"/>
  <c r="N13" i="6" s="1"/>
  <c r="D91" i="6"/>
  <c r="E91" i="6" s="1"/>
  <c r="N91" i="6" s="1"/>
  <c r="D28" i="6"/>
  <c r="E28" i="6" s="1"/>
  <c r="N28" i="6" s="1"/>
  <c r="D44" i="6"/>
  <c r="E44" i="6" s="1"/>
  <c r="N44" i="6" s="1"/>
  <c r="D80" i="6"/>
  <c r="E80" i="6" s="1"/>
  <c r="N80" i="6" s="1"/>
  <c r="D58" i="6"/>
  <c r="E58" i="6" s="1"/>
  <c r="N58" i="6" s="1"/>
  <c r="D105" i="6"/>
  <c r="E105" i="6" s="1"/>
  <c r="N105" i="6" s="1"/>
  <c r="D210" i="3"/>
  <c r="E210" i="3" s="1"/>
  <c r="D209" i="3"/>
  <c r="E209" i="3" s="1"/>
  <c r="D208" i="3"/>
  <c r="E208" i="3" s="1"/>
  <c r="D207" i="3"/>
  <c r="E207" i="3" s="1"/>
  <c r="D206" i="3"/>
  <c r="D205" i="3"/>
  <c r="E205" i="3" s="1"/>
  <c r="D204" i="3"/>
  <c r="E204" i="3" s="1"/>
  <c r="D203" i="3"/>
  <c r="E203" i="3" s="1"/>
  <c r="D202" i="3"/>
  <c r="E202" i="3" s="1"/>
  <c r="D201" i="3"/>
  <c r="E201" i="3" s="1"/>
  <c r="D200" i="3"/>
  <c r="E200" i="3" s="1"/>
  <c r="D199" i="3"/>
  <c r="E199" i="3" s="1"/>
  <c r="D198" i="3"/>
  <c r="D197" i="3"/>
  <c r="E197" i="3" s="1"/>
  <c r="D196" i="3"/>
  <c r="E196" i="3" s="1"/>
  <c r="D195" i="3"/>
  <c r="E195" i="3" s="1"/>
  <c r="D194" i="3"/>
  <c r="E194" i="3" s="1"/>
  <c r="D193" i="3"/>
  <c r="E193" i="3" s="1"/>
  <c r="D192" i="3"/>
  <c r="E192" i="3" s="1"/>
  <c r="D191" i="3"/>
  <c r="E191" i="3" s="1"/>
  <c r="D190" i="3"/>
  <c r="D189" i="3"/>
  <c r="E189" i="3" s="1"/>
  <c r="D188" i="3"/>
  <c r="E188" i="3" s="1"/>
  <c r="D187" i="3"/>
  <c r="E187" i="3" s="1"/>
  <c r="D186" i="3"/>
  <c r="E186" i="3" s="1"/>
  <c r="D185" i="3"/>
  <c r="E185" i="3" s="1"/>
  <c r="D184" i="3"/>
  <c r="E184" i="3" s="1"/>
  <c r="D183" i="3"/>
  <c r="E183" i="3" s="1"/>
  <c r="D182" i="3"/>
  <c r="D181" i="3"/>
  <c r="E181" i="3" s="1"/>
  <c r="D180" i="3"/>
  <c r="E180" i="3" s="1"/>
  <c r="D179" i="3"/>
  <c r="E179" i="3" s="1"/>
  <c r="D178" i="3"/>
  <c r="E178" i="3" s="1"/>
  <c r="D177" i="3"/>
  <c r="E177" i="3" s="1"/>
  <c r="D176" i="3"/>
  <c r="E176" i="3" s="1"/>
  <c r="D175" i="3"/>
  <c r="E175" i="3" s="1"/>
  <c r="D174" i="3"/>
  <c r="D173" i="3"/>
  <c r="E173" i="3" s="1"/>
  <c r="D172" i="3"/>
  <c r="E172" i="3" s="1"/>
  <c r="D171" i="3"/>
  <c r="E171" i="3" s="1"/>
  <c r="D170" i="3"/>
  <c r="E170" i="3" s="1"/>
  <c r="D169" i="3"/>
  <c r="E169" i="3" s="1"/>
  <c r="D168" i="3"/>
  <c r="E168" i="3" s="1"/>
  <c r="D167" i="3"/>
  <c r="E167" i="3" s="1"/>
  <c r="D166" i="3"/>
  <c r="D165" i="3"/>
  <c r="E165" i="3" s="1"/>
  <c r="D164" i="3"/>
  <c r="E164" i="3" s="1"/>
  <c r="D163" i="3"/>
  <c r="E163" i="3" s="1"/>
  <c r="D162" i="3"/>
  <c r="E162" i="3" s="1"/>
  <c r="D161" i="3"/>
  <c r="E161" i="3" s="1"/>
  <c r="D160" i="3"/>
  <c r="E160" i="3" s="1"/>
  <c r="D159" i="3"/>
  <c r="E159" i="3" s="1"/>
  <c r="D158" i="3"/>
  <c r="D157" i="3"/>
  <c r="E157" i="3" s="1"/>
  <c r="D156" i="3"/>
  <c r="E156" i="3" s="1"/>
  <c r="D155" i="3"/>
  <c r="E155" i="3" s="1"/>
  <c r="D154" i="3"/>
  <c r="E154" i="3" s="1"/>
  <c r="D153" i="3"/>
  <c r="E153" i="3" s="1"/>
  <c r="D152" i="3"/>
  <c r="E152" i="3" s="1"/>
  <c r="D151" i="3"/>
  <c r="E151" i="3" s="1"/>
  <c r="D150" i="3"/>
  <c r="D149" i="3"/>
  <c r="E149" i="3" s="1"/>
  <c r="D148" i="3"/>
  <c r="E148" i="3" s="1"/>
  <c r="D147" i="3"/>
  <c r="E147" i="3" s="1"/>
  <c r="D146" i="3"/>
  <c r="E146" i="3" s="1"/>
  <c r="D145" i="3"/>
  <c r="E145" i="3" s="1"/>
  <c r="D144" i="3"/>
  <c r="E144" i="3" s="1"/>
  <c r="D143" i="3"/>
  <c r="E143" i="3" s="1"/>
  <c r="D142" i="3"/>
  <c r="D141" i="3"/>
  <c r="E141" i="3" s="1"/>
  <c r="D140" i="3"/>
  <c r="E140" i="3" s="1"/>
  <c r="D139" i="3"/>
  <c r="E139" i="3" s="1"/>
  <c r="D138" i="3"/>
  <c r="E138" i="3" s="1"/>
  <c r="D137" i="3"/>
  <c r="E137" i="3" s="1"/>
  <c r="D136" i="3"/>
  <c r="E136" i="3" s="1"/>
  <c r="D135" i="3"/>
  <c r="E135" i="3" s="1"/>
  <c r="D134" i="3"/>
  <c r="D133" i="3"/>
  <c r="E133" i="3" s="1"/>
  <c r="D132" i="3"/>
  <c r="E132" i="3" s="1"/>
  <c r="D131" i="3"/>
  <c r="E131" i="3" s="1"/>
  <c r="D130" i="3"/>
  <c r="E130" i="3" s="1"/>
  <c r="D129" i="3"/>
  <c r="E129" i="3" s="1"/>
  <c r="D128" i="3"/>
  <c r="E128" i="3" s="1"/>
  <c r="D127" i="3"/>
  <c r="E127" i="3" s="1"/>
  <c r="D126" i="3"/>
  <c r="D125" i="3"/>
  <c r="E125" i="3" s="1"/>
  <c r="D124" i="3"/>
  <c r="E124" i="3" s="1"/>
  <c r="D123" i="3"/>
  <c r="E123" i="3" s="1"/>
  <c r="D122" i="3"/>
  <c r="E122" i="3" s="1"/>
  <c r="D121" i="3"/>
  <c r="E121" i="3" s="1"/>
  <c r="D120" i="3"/>
  <c r="E120" i="3" s="1"/>
  <c r="D119" i="3"/>
  <c r="E119" i="3" s="1"/>
  <c r="D118" i="3"/>
  <c r="D117" i="3"/>
  <c r="E117" i="3" s="1"/>
  <c r="D116" i="3"/>
  <c r="E116" i="3" s="1"/>
  <c r="D115" i="3"/>
  <c r="E115" i="3" s="1"/>
  <c r="D114" i="3"/>
  <c r="E114" i="3" s="1"/>
  <c r="D113" i="3"/>
  <c r="E113" i="3" s="1"/>
  <c r="D112" i="3"/>
  <c r="E112" i="3" s="1"/>
  <c r="D111" i="3"/>
  <c r="E111" i="3" s="1"/>
  <c r="D110" i="3"/>
  <c r="D109" i="3"/>
  <c r="E109" i="3" s="1"/>
  <c r="D108" i="3"/>
  <c r="E108" i="3" s="1"/>
  <c r="D107" i="3"/>
  <c r="E107" i="3" s="1"/>
  <c r="D106" i="3"/>
  <c r="E106" i="3" s="1"/>
  <c r="D105" i="3"/>
  <c r="E105" i="3" s="1"/>
  <c r="D104" i="3"/>
  <c r="E104" i="3" s="1"/>
  <c r="D103" i="3"/>
  <c r="E103" i="3" s="1"/>
  <c r="D102" i="3"/>
  <c r="D101" i="3"/>
  <c r="E101" i="3" s="1"/>
  <c r="D100" i="3"/>
  <c r="E100" i="3" s="1"/>
  <c r="D99" i="3"/>
  <c r="E99" i="3" s="1"/>
  <c r="D98" i="3"/>
  <c r="E98" i="3" s="1"/>
  <c r="D97" i="3"/>
  <c r="E97" i="3" s="1"/>
  <c r="D96" i="3"/>
  <c r="E96" i="3" s="1"/>
  <c r="D95" i="3"/>
  <c r="E95" i="3" s="1"/>
  <c r="D94" i="3"/>
  <c r="D93" i="3"/>
  <c r="E93" i="3" s="1"/>
  <c r="D92" i="3"/>
  <c r="E92" i="3" s="1"/>
  <c r="D91" i="3"/>
  <c r="E91" i="3" s="1"/>
  <c r="D90" i="3"/>
  <c r="E90" i="3" s="1"/>
  <c r="D89" i="3"/>
  <c r="E89" i="3" s="1"/>
  <c r="D88" i="3"/>
  <c r="E88" i="3" s="1"/>
  <c r="D87" i="3"/>
  <c r="E87" i="3" s="1"/>
  <c r="D86" i="3"/>
  <c r="D85" i="3"/>
  <c r="E85" i="3" s="1"/>
  <c r="D84" i="3"/>
  <c r="E84" i="3" s="1"/>
  <c r="D83" i="3"/>
  <c r="E83" i="3" s="1"/>
  <c r="D82" i="3"/>
  <c r="E82" i="3" s="1"/>
  <c r="D81" i="3"/>
  <c r="E81" i="3" s="1"/>
  <c r="D80" i="3"/>
  <c r="E80" i="3" s="1"/>
  <c r="D79" i="3"/>
  <c r="E79" i="3" s="1"/>
  <c r="D78" i="3"/>
  <c r="D77" i="3"/>
  <c r="E77" i="3" s="1"/>
  <c r="D76" i="3"/>
  <c r="E76" i="3" s="1"/>
  <c r="D75" i="3"/>
  <c r="E75" i="3" s="1"/>
  <c r="D74" i="3"/>
  <c r="E74" i="3" s="1"/>
  <c r="D73" i="3"/>
  <c r="E73" i="3" s="1"/>
  <c r="D72" i="3"/>
  <c r="E72" i="3" s="1"/>
  <c r="D71" i="3"/>
  <c r="E71" i="3" s="1"/>
  <c r="D70" i="3"/>
  <c r="D69" i="3"/>
  <c r="E69" i="3" s="1"/>
  <c r="D68" i="3"/>
  <c r="E68" i="3" s="1"/>
  <c r="D67" i="3"/>
  <c r="E67" i="3" s="1"/>
  <c r="D66" i="3"/>
  <c r="E66" i="3" s="1"/>
  <c r="D65" i="3"/>
  <c r="E65" i="3" s="1"/>
  <c r="D64" i="3"/>
  <c r="E64" i="3" s="1"/>
  <c r="D63" i="3"/>
  <c r="E63" i="3" s="1"/>
  <c r="D62" i="3"/>
  <c r="D61" i="3"/>
  <c r="E61" i="3" s="1"/>
  <c r="D60" i="3"/>
  <c r="E60" i="3" s="1"/>
  <c r="D59" i="3"/>
  <c r="E59" i="3" s="1"/>
  <c r="D58" i="3"/>
  <c r="E58" i="3" s="1"/>
  <c r="D57" i="3"/>
  <c r="E57" i="3" s="1"/>
  <c r="D56" i="3"/>
  <c r="E56" i="3" s="1"/>
  <c r="D55" i="3"/>
  <c r="E55" i="3" s="1"/>
  <c r="D54" i="3"/>
  <c r="D53" i="3"/>
  <c r="E53" i="3" s="1"/>
  <c r="D52" i="3"/>
  <c r="E52" i="3" s="1"/>
  <c r="D51" i="3"/>
  <c r="E51" i="3" s="1"/>
  <c r="D50" i="3"/>
  <c r="E50" i="3" s="1"/>
  <c r="D49" i="3"/>
  <c r="E49" i="3" s="1"/>
  <c r="D48" i="3"/>
  <c r="E48" i="3" s="1"/>
  <c r="D47" i="3"/>
  <c r="E47" i="3" s="1"/>
  <c r="D46" i="3"/>
  <c r="D45" i="3"/>
  <c r="E45" i="3" s="1"/>
  <c r="D44" i="3"/>
  <c r="E44" i="3" s="1"/>
  <c r="D43" i="3"/>
  <c r="E43" i="3" s="1"/>
  <c r="D42" i="3"/>
  <c r="E42" i="3" s="1"/>
  <c r="D41" i="3"/>
  <c r="E41" i="3" s="1"/>
  <c r="D40" i="3"/>
  <c r="E40" i="3" s="1"/>
  <c r="D39" i="3"/>
  <c r="E39" i="3" s="1"/>
  <c r="D38" i="3"/>
  <c r="D37" i="3"/>
  <c r="E37" i="3" s="1"/>
  <c r="D36" i="3"/>
  <c r="E36" i="3" s="1"/>
  <c r="D35" i="3"/>
  <c r="E35" i="3" s="1"/>
  <c r="D34" i="3"/>
  <c r="E34" i="3" s="1"/>
  <c r="D33" i="3"/>
  <c r="E33" i="3" s="1"/>
  <c r="D32" i="3"/>
  <c r="E32" i="3" s="1"/>
  <c r="D31" i="3"/>
  <c r="E31" i="3" s="1"/>
  <c r="D30" i="3"/>
  <c r="D29" i="3"/>
  <c r="E29" i="3" s="1"/>
  <c r="D28" i="3"/>
  <c r="E28" i="3" s="1"/>
  <c r="D27" i="3"/>
  <c r="E27" i="3" s="1"/>
  <c r="D26" i="3"/>
  <c r="E26" i="3" s="1"/>
  <c r="D25" i="3"/>
  <c r="E25" i="3" s="1"/>
  <c r="D24" i="3"/>
  <c r="E24" i="3" s="1"/>
  <c r="D23" i="3"/>
  <c r="E23" i="3" s="1"/>
  <c r="D22" i="3"/>
  <c r="D21" i="3"/>
  <c r="E21" i="3" s="1"/>
  <c r="D20" i="3"/>
  <c r="E20" i="3" s="1"/>
  <c r="D19" i="3"/>
  <c r="E19" i="3" s="1"/>
  <c r="D18" i="3"/>
  <c r="E18" i="3" s="1"/>
  <c r="D17" i="3"/>
  <c r="E17" i="3" s="1"/>
  <c r="D16" i="3"/>
  <c r="E16" i="3" s="1"/>
  <c r="D15" i="3"/>
  <c r="E15" i="3" s="1"/>
  <c r="D14" i="3"/>
  <c r="D13" i="3"/>
  <c r="E13" i="3" s="1"/>
  <c r="D12" i="3"/>
  <c r="E12" i="3" s="1"/>
  <c r="D11" i="3"/>
  <c r="E11" i="3" s="1"/>
  <c r="D10" i="3"/>
  <c r="E10" i="3" s="1"/>
  <c r="D9" i="3"/>
  <c r="E9" i="3" s="1"/>
  <c r="D8" i="3"/>
  <c r="E8" i="3" s="1"/>
  <c r="D7" i="3"/>
  <c r="E7" i="3" s="1"/>
  <c r="D6" i="3"/>
  <c r="D5" i="3"/>
  <c r="E5" i="3" s="1"/>
  <c r="D4" i="3"/>
  <c r="E4" i="3" s="1"/>
  <c r="D3" i="3"/>
  <c r="E3" i="3" s="1"/>
  <c r="D2" i="3"/>
  <c r="E2" i="3" s="1"/>
  <c r="D1" i="3"/>
  <c r="E1" i="3" s="1"/>
  <c r="F53" i="3"/>
  <c r="E206" i="3"/>
  <c r="E198" i="3"/>
  <c r="E190" i="3"/>
  <c r="E182" i="3"/>
  <c r="E174" i="3"/>
  <c r="E166" i="3"/>
  <c r="E158" i="3"/>
  <c r="E150" i="3"/>
  <c r="E142" i="3"/>
  <c r="E134" i="3"/>
  <c r="E126" i="3"/>
  <c r="E118" i="3"/>
  <c r="E110" i="3"/>
  <c r="E102" i="3"/>
  <c r="E94" i="3"/>
  <c r="E86" i="3"/>
  <c r="E78" i="3"/>
  <c r="E70" i="3"/>
  <c r="E62" i="3"/>
  <c r="E54" i="3"/>
  <c r="E46" i="3"/>
  <c r="E38" i="3"/>
  <c r="E30" i="3"/>
  <c r="E22" i="3"/>
  <c r="E14" i="3"/>
  <c r="E6" i="3"/>
  <c r="O197" i="6" l="1"/>
  <c r="O86" i="6"/>
  <c r="O54" i="6"/>
  <c r="O114" i="6"/>
  <c r="O26" i="6"/>
  <c r="O118" i="6"/>
  <c r="O122" i="6"/>
  <c r="O126" i="6"/>
  <c r="O130" i="6"/>
  <c r="O131" i="6"/>
  <c r="O134" i="6"/>
  <c r="O138" i="6"/>
  <c r="O139" i="6"/>
  <c r="O142" i="6"/>
  <c r="O146" i="6"/>
  <c r="O147" i="6"/>
  <c r="O308" i="6"/>
  <c r="O310" i="6"/>
  <c r="O311" i="6"/>
  <c r="O312" i="6"/>
  <c r="O314" i="6"/>
  <c r="O316" i="6"/>
  <c r="O320" i="6"/>
  <c r="O322" i="6"/>
  <c r="O324" i="6"/>
  <c r="O328" i="6"/>
  <c r="O332" i="6"/>
  <c r="O334" i="6"/>
  <c r="O372" i="6"/>
  <c r="O182" i="6"/>
  <c r="O216" i="6"/>
  <c r="O228" i="6"/>
  <c r="O240" i="6"/>
  <c r="O252" i="6"/>
  <c r="O264" i="6"/>
  <c r="O272" i="6"/>
  <c r="O284" i="6"/>
  <c r="O296" i="6"/>
  <c r="O300" i="6"/>
  <c r="O304" i="6"/>
  <c r="O176" i="6"/>
  <c r="O205" i="6"/>
  <c r="O209" i="6"/>
  <c r="O213" i="6"/>
  <c r="O217" i="6"/>
  <c r="O221" i="6"/>
  <c r="O225" i="6"/>
  <c r="O229" i="6"/>
  <c r="O233" i="6"/>
  <c r="O237" i="6"/>
  <c r="O241" i="6"/>
  <c r="O245" i="6"/>
  <c r="O249" i="6"/>
  <c r="O253" i="6"/>
  <c r="O257" i="6"/>
  <c r="O261" i="6"/>
  <c r="O265" i="6"/>
  <c r="O269" i="6"/>
  <c r="O273" i="6"/>
  <c r="O277" i="6"/>
  <c r="O281" i="6"/>
  <c r="O285" i="6"/>
  <c r="O289" i="6"/>
  <c r="O293" i="6"/>
  <c r="O297" i="6"/>
  <c r="O301" i="6"/>
  <c r="O305" i="6"/>
  <c r="O208" i="6"/>
  <c r="O220" i="6"/>
  <c r="O232" i="6"/>
  <c r="O244" i="6"/>
  <c r="O256" i="6"/>
  <c r="O268" i="6"/>
  <c r="O280" i="6"/>
  <c r="O292" i="6"/>
  <c r="O170" i="6"/>
  <c r="O376" i="6"/>
  <c r="O212" i="6"/>
  <c r="O224" i="6"/>
  <c r="O236" i="6"/>
  <c r="O248" i="6"/>
  <c r="O260" i="6"/>
  <c r="O276" i="6"/>
  <c r="O288" i="6"/>
  <c r="O200" i="6"/>
  <c r="O143" i="6"/>
  <c r="O180" i="6"/>
  <c r="O191" i="6"/>
  <c r="O47" i="6"/>
  <c r="O43" i="6"/>
  <c r="O11" i="6"/>
  <c r="O127" i="6"/>
  <c r="O91" i="6"/>
  <c r="O92" i="6"/>
  <c r="O107" i="6"/>
  <c r="O4" i="6"/>
  <c r="O16" i="6"/>
  <c r="O17" i="6"/>
  <c r="O19" i="6"/>
  <c r="O7" i="6"/>
  <c r="O51" i="6"/>
  <c r="O183" i="6"/>
  <c r="O95" i="6"/>
  <c r="O67" i="6"/>
  <c r="O135" i="6"/>
  <c r="O187" i="6"/>
  <c r="O58" i="6"/>
  <c r="O59" i="6"/>
  <c r="O30" i="6"/>
  <c r="O31" i="6"/>
  <c r="O83" i="6"/>
  <c r="O84" i="6"/>
  <c r="O18" i="6"/>
  <c r="O172" i="6"/>
  <c r="O66" i="6"/>
  <c r="O38" i="6"/>
  <c r="O55" i="6"/>
  <c r="O57" i="6"/>
  <c r="O123" i="6"/>
  <c r="O150" i="6"/>
  <c r="O153" i="6"/>
  <c r="O161" i="6"/>
  <c r="O165" i="6"/>
  <c r="O198" i="6"/>
  <c r="O199" i="6"/>
  <c r="O207" i="6"/>
  <c r="O211" i="6"/>
  <c r="O215" i="6"/>
  <c r="O219" i="6"/>
  <c r="O223" i="6"/>
  <c r="O227" i="6"/>
  <c r="O231" i="6"/>
  <c r="O235" i="6"/>
  <c r="O239" i="6"/>
  <c r="O243" i="6"/>
  <c r="O247" i="6"/>
  <c r="O295" i="6"/>
  <c r="O299" i="6"/>
  <c r="O303" i="6"/>
  <c r="O307" i="6"/>
  <c r="O111" i="6"/>
  <c r="O100" i="6"/>
  <c r="O89" i="6"/>
  <c r="O78" i="6"/>
  <c r="O117" i="6"/>
  <c r="O158" i="6"/>
  <c r="O162" i="6"/>
  <c r="O169" i="6"/>
  <c r="O184" i="6"/>
  <c r="O188" i="6"/>
  <c r="O81" i="6"/>
  <c r="O93" i="6"/>
  <c r="O94" i="6"/>
  <c r="O5" i="6"/>
  <c r="O109" i="6"/>
  <c r="O50" i="6"/>
  <c r="O35" i="6"/>
  <c r="O87" i="6"/>
  <c r="O22" i="6"/>
  <c r="O77" i="6"/>
  <c r="O103" i="6"/>
  <c r="O41" i="6"/>
  <c r="O151" i="6"/>
  <c r="O167" i="6"/>
  <c r="O173" i="6"/>
  <c r="O174" i="6"/>
  <c r="O177" i="6"/>
  <c r="O178" i="6"/>
  <c r="O181" i="6"/>
  <c r="O193" i="6"/>
  <c r="O196" i="6"/>
  <c r="O201" i="6"/>
  <c r="O204" i="6"/>
  <c r="O206" i="6"/>
  <c r="O210" i="6"/>
  <c r="O214" i="6"/>
  <c r="O218" i="6"/>
  <c r="O222" i="6"/>
  <c r="O226" i="6"/>
  <c r="O230" i="6"/>
  <c r="O234" i="6"/>
  <c r="O238" i="6"/>
  <c r="O290" i="6"/>
  <c r="O294" i="6"/>
  <c r="O298" i="6"/>
  <c r="O302" i="6"/>
  <c r="O306" i="6"/>
  <c r="O309" i="6"/>
  <c r="O313" i="6"/>
  <c r="O315" i="6"/>
  <c r="O317" i="6"/>
  <c r="O319" i="6"/>
  <c r="O321" i="6"/>
  <c r="O323" i="6"/>
  <c r="O325" i="6"/>
  <c r="O327" i="6"/>
  <c r="O329" i="6"/>
  <c r="O331" i="6"/>
  <c r="O333" i="6"/>
  <c r="O335" i="6"/>
  <c r="O371" i="6"/>
  <c r="O65" i="6"/>
  <c r="O99" i="6"/>
  <c r="O10" i="6"/>
  <c r="O40" i="6"/>
  <c r="O119" i="6"/>
  <c r="O149" i="6"/>
  <c r="O154" i="6"/>
  <c r="O157" i="6"/>
  <c r="O166" i="6"/>
  <c r="O13" i="6"/>
  <c r="O14" i="6"/>
  <c r="O71" i="6"/>
  <c r="O49" i="6"/>
  <c r="O110" i="6"/>
  <c r="O74" i="6"/>
  <c r="O21" i="6"/>
  <c r="O101" i="6"/>
  <c r="O39" i="6"/>
  <c r="O106" i="6"/>
  <c r="O3" i="6"/>
  <c r="O82" i="6"/>
  <c r="O15" i="6"/>
  <c r="O6" i="6"/>
  <c r="O63" i="6"/>
  <c r="O34" i="6"/>
  <c r="O98" i="6"/>
  <c r="O75" i="6"/>
  <c r="O23" i="6"/>
  <c r="O115" i="6"/>
  <c r="O27" i="6"/>
  <c r="O102" i="6"/>
  <c r="O90" i="6"/>
  <c r="O79" i="6"/>
  <c r="O152" i="6"/>
  <c r="O155" i="6"/>
  <c r="O156" i="6"/>
  <c r="O159" i="6"/>
  <c r="O160" i="6"/>
  <c r="O163" i="6"/>
  <c r="O164" i="6"/>
  <c r="O168" i="6"/>
  <c r="O171" i="6"/>
  <c r="O175" i="6"/>
  <c r="O179" i="6"/>
  <c r="O185" i="6"/>
  <c r="O186" i="6"/>
  <c r="O189" i="6"/>
  <c r="O190" i="6"/>
  <c r="O194" i="6"/>
  <c r="O195" i="6"/>
  <c r="O202" i="6"/>
  <c r="O203" i="6"/>
  <c r="O251" i="6"/>
  <c r="O255" i="6"/>
  <c r="O259" i="6"/>
  <c r="O263" i="6"/>
  <c r="O267" i="6"/>
  <c r="O271" i="6"/>
  <c r="O275" i="6"/>
  <c r="O279" i="6"/>
  <c r="O283" i="6"/>
  <c r="O287" i="6"/>
  <c r="O291" i="6"/>
  <c r="O337" i="6"/>
  <c r="O340" i="6"/>
  <c r="O341" i="6"/>
  <c r="O344" i="6"/>
  <c r="O345" i="6"/>
  <c r="O348" i="6"/>
  <c r="O349" i="6"/>
  <c r="O352" i="6"/>
  <c r="O353" i="6"/>
  <c r="O356" i="6"/>
  <c r="O357" i="6"/>
  <c r="O361" i="6"/>
  <c r="O365" i="6"/>
  <c r="O368" i="6"/>
  <c r="O369" i="6"/>
  <c r="O242" i="6"/>
  <c r="O246" i="6"/>
  <c r="O250" i="6"/>
  <c r="O254" i="6"/>
  <c r="O258" i="6"/>
  <c r="O262" i="6"/>
  <c r="O266" i="6"/>
  <c r="O270" i="6"/>
  <c r="O274" i="6"/>
  <c r="O278" i="6"/>
  <c r="O282" i="6"/>
  <c r="O286" i="6"/>
  <c r="O318" i="6"/>
  <c r="O326" i="6"/>
  <c r="O330" i="6"/>
  <c r="O373" i="6"/>
  <c r="O377" i="6"/>
  <c r="O338" i="6"/>
  <c r="O339" i="6"/>
  <c r="O342" i="6"/>
  <c r="O343" i="6"/>
  <c r="O346" i="6"/>
  <c r="O347" i="6"/>
  <c r="O350" i="6"/>
  <c r="O351" i="6"/>
  <c r="O354" i="6"/>
  <c r="O355" i="6"/>
  <c r="O358" i="6"/>
  <c r="O359" i="6"/>
  <c r="O362" i="6"/>
  <c r="O363" i="6"/>
  <c r="O366" i="6"/>
  <c r="O367" i="6"/>
  <c r="O370" i="6"/>
  <c r="O360" i="6"/>
  <c r="O364" i="6"/>
  <c r="O374" i="6"/>
  <c r="O375" i="6"/>
  <c r="O378" i="6"/>
  <c r="O379" i="6"/>
  <c r="H5" i="7"/>
  <c r="H9" i="7"/>
  <c r="H13" i="7"/>
  <c r="H17" i="7"/>
  <c r="H21" i="7"/>
  <c r="H25" i="7"/>
  <c r="H29" i="7"/>
  <c r="H33" i="7"/>
  <c r="H37" i="7"/>
  <c r="H41" i="7"/>
  <c r="H4" i="7"/>
  <c r="H8" i="7"/>
  <c r="H12" i="7"/>
  <c r="H16" i="7"/>
  <c r="H20" i="7"/>
  <c r="H24" i="7"/>
  <c r="H28" i="7"/>
  <c r="H32" i="7"/>
  <c r="H36" i="7"/>
  <c r="H40" i="7"/>
  <c r="H44" i="7"/>
  <c r="H3" i="7"/>
  <c r="H7" i="7"/>
  <c r="H11" i="7"/>
  <c r="H15" i="7"/>
  <c r="H19" i="7"/>
  <c r="H23" i="7"/>
  <c r="H27" i="7"/>
  <c r="H31" i="7"/>
  <c r="H35" i="7"/>
  <c r="H39" i="7"/>
  <c r="H43" i="7"/>
  <c r="O44" i="6"/>
  <c r="O45" i="6"/>
  <c r="O108" i="6"/>
  <c r="O32" i="6"/>
  <c r="O72" i="6"/>
  <c r="O33" i="6"/>
  <c r="O9" i="6"/>
  <c r="O53" i="6"/>
  <c r="O113" i="6"/>
  <c r="O25" i="6"/>
  <c r="O88" i="6"/>
  <c r="O120" i="6"/>
  <c r="O128" i="6"/>
  <c r="O132" i="6"/>
  <c r="O136" i="6"/>
  <c r="O140" i="6"/>
  <c r="O144" i="6"/>
  <c r="O105" i="6"/>
  <c r="O28" i="6"/>
  <c r="O69" i="6"/>
  <c r="O29" i="6"/>
  <c r="O61" i="6"/>
  <c r="O73" i="6"/>
  <c r="O85" i="6"/>
  <c r="O97" i="6"/>
  <c r="O37" i="6"/>
  <c r="O129" i="6"/>
  <c r="O133" i="6"/>
  <c r="O137" i="6"/>
  <c r="O141" i="6"/>
  <c r="O145" i="6"/>
  <c r="O56" i="6"/>
  <c r="O80" i="6"/>
  <c r="O60" i="6"/>
  <c r="O48" i="6"/>
  <c r="O8" i="6"/>
  <c r="O24" i="6"/>
  <c r="O68" i="6"/>
  <c r="O12" i="6"/>
  <c r="O124" i="6"/>
  <c r="O36" i="6"/>
  <c r="O104" i="6"/>
  <c r="O121" i="6"/>
  <c r="O125" i="6"/>
  <c r="O64" i="6"/>
  <c r="O52" i="6"/>
  <c r="O96" i="6"/>
  <c r="O112" i="6"/>
  <c r="O76" i="6"/>
  <c r="O116" i="6"/>
  <c r="O20" i="6"/>
  <c r="O2" i="6"/>
</calcChain>
</file>

<file path=xl/sharedStrings.xml><?xml version="1.0" encoding="utf-8"?>
<sst xmlns="http://schemas.openxmlformats.org/spreadsheetml/2006/main" count="10023" uniqueCount="6405">
  <si>
    <t>AP</t>
  </si>
  <si>
    <t>MA</t>
  </si>
  <si>
    <t>PA</t>
  </si>
  <si>
    <t>AL</t>
  </si>
  <si>
    <t>AM</t>
  </si>
  <si>
    <t>BA</t>
  </si>
  <si>
    <t>CE</t>
  </si>
  <si>
    <t>DF</t>
  </si>
  <si>
    <t>ES</t>
  </si>
  <si>
    <t>GO</t>
  </si>
  <si>
    <t>MT</t>
  </si>
  <si>
    <t>MS</t>
  </si>
  <si>
    <t>MG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</si>
  <si>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</si>
  <si>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</si>
  <si>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</si>
  <si>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</si>
  <si>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</si>
  <si>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</si>
  <si>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</si>
  <si>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</si>
  <si>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</si>
  <si>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</si>
  <si>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</si>
  <si>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</si>
  <si>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</si>
  <si>
    <t>AC</t>
  </si>
  <si>
    <t>RecepcaoEvento</t>
  </si>
  <si>
    <t>1.00</t>
  </si>
  <si>
    <t>https://nfe.sefaz.am.gov.br/services2/services/RecepcaoEvento</t>
  </si>
  <si>
    <t>NfeRecepcao</t>
  </si>
  <si>
    <t>2.00</t>
  </si>
  <si>
    <t>https://nfe.sefaz.am.gov.br/services2/services/NfeRecepcao2</t>
  </si>
  <si>
    <t>NfeRetRecepcao</t>
  </si>
  <si>
    <t>https://nfe.sefaz.am.gov.br/services2/services/NfeRetRecepcao2</t>
  </si>
  <si>
    <t>NfeInutilizacao</t>
  </si>
  <si>
    <t>2.00 / 3.10</t>
  </si>
  <si>
    <t>https://nfe.sefaz.am.gov.br/services2/services/NfeInutilizacao2</t>
  </si>
  <si>
    <t>NfeConsultaProtocolo</t>
  </si>
  <si>
    <t>https://nfe.sefaz.am.gov.br/services2/services/NfeConsulta2</t>
  </si>
  <si>
    <t>NfeStatusServico</t>
  </si>
  <si>
    <t>https://nfe.sefaz.am.gov.br/services2/services/NfeStatusServico2</t>
  </si>
  <si>
    <t>NfeConsultaCadastro</t>
  </si>
  <si>
    <t>https://nfe.sefaz.am.gov.br/services2/services/cadconsultacadastro2</t>
  </si>
  <si>
    <t>NFeAutorizacao</t>
  </si>
  <si>
    <t>3.10</t>
  </si>
  <si>
    <t>https://nfe.sefaz.am.gov.br/services2/services/NfeAutorizacao</t>
  </si>
  <si>
    <t>NFeRetAutorizacao</t>
  </si>
  <si>
    <t>https://nfe.sefaz.am.gov.br/services2/services/NfeRetAutorizacao</t>
  </si>
  <si>
    <t>Voltar ao topo da página</t>
  </si>
  <si>
    <t>Serviço</t>
  </si>
  <si>
    <t>Versão</t>
  </si>
  <si>
    <t>URL</t>
  </si>
  <si>
    <t>https://nfe.sefaz.ba.gov.br/webservices/nfenw/NfeRecepcao2.asmx</t>
  </si>
  <si>
    <t>https://nfe.sefaz.ba.gov.br/webservices/nfenw/NfeRetRecepcao2.asmx</t>
  </si>
  <si>
    <t>https://nfe.sefaz.ba.gov.br/webservices/nfenw/nfeinutilizacao2.asmx</t>
  </si>
  <si>
    <t>https://nfe.sefaz.ba.gov.br/webservices/nfenw/nfeconsulta2.asmx</t>
  </si>
  <si>
    <t>https://nfe.sefaz.ba.gov.br/webservices/nfenw/NfeStatusServico2.asmx</t>
  </si>
  <si>
    <t>https://nfe.sefaz.ba.gov.br/webservices/nfenw/CadConsultaCadastro2.asmx</t>
  </si>
  <si>
    <t>https://nfe.sefaz.ba.gov.br/webservices/sre/recepcaoevento.asmx</t>
  </si>
  <si>
    <t>https://nfe.sefaz.ba.gov.br/webservices/NfeInutilizacao/NfeInutilizacao.asmx</t>
  </si>
  <si>
    <t>https://nfe.sefaz.ba.gov.br/webservices/NfeConsulta/NfeConsulta.asmx</t>
  </si>
  <si>
    <t>https://nfe.sefaz.ba.gov.br/webservices/NfeStatusServico/NfeStatusServico.asmx</t>
  </si>
  <si>
    <t>https://nfe.sefaz.ba.gov.br/webservices/NfeAutorizacao/NfeAutorizacao.asmx</t>
  </si>
  <si>
    <t>https://nfe.sefaz.ba.gov.br/webservices/NfeRetAutorizacao/NfeRetAutorizacao.asmx</t>
  </si>
  <si>
    <t>https://nfe.sefaz.ce.gov.br/nfe2/services/RecepcaoEvento?wsdl</t>
  </si>
  <si>
    <t>https://nfe.sefaz.ce.gov.br/nfe2/services/NfeRecepcao2?wsdl</t>
  </si>
  <si>
    <t>https://nfe.sefaz.ce.gov.br/nfe2/services/NfeRetRecepcao2?wsdl</t>
  </si>
  <si>
    <t>https://nfe.sefaz.ce.gov.br/nfe2/services/NfeInutilizacao2?wsdl</t>
  </si>
  <si>
    <t>https://nfe.sefaz.ce.gov.br/nfe2/services/NfeConsulta2?wsdl</t>
  </si>
  <si>
    <t>https://nfe.sefaz.ce.gov.br/nfe2/services/NfeStatusServico2?wsdl</t>
  </si>
  <si>
    <t>https://nfe.sefaz.ce.gov.br/nfe2/services/CadConsultaCadastro2?wsdl</t>
  </si>
  <si>
    <t>NfeDownloadNF</t>
  </si>
  <si>
    <t>https://nfe.sefaz.ce.gov.br/nfe2/services/NfeDownloadNF?wsdl</t>
  </si>
  <si>
    <t>https://nfe.sefaz.ce.gov.br/nfe2/services/NfeAutorizacao?wsdl</t>
  </si>
  <si>
    <t>https://nfe.sefaz.ce.gov.br/nfe2/services/NfeRetAutorizacao?wsdl</t>
  </si>
  <si>
    <t>https://nfe.sefaz.go.gov.br/nfe/services/v2/RecepcaoEvento?wsdl</t>
  </si>
  <si>
    <t>https://nfe.sefaz.go.gov.br/nfe/services/v2/NfeRecepcao2?wsdl</t>
  </si>
  <si>
    <t>https://nfe.sefaz.go.gov.br/nfe/services/v2/NfeRetRecepcao2?wsdl</t>
  </si>
  <si>
    <t>https://nfe.sefaz.go.gov.br/nfe/services/v2/NfeInutilizacao2?wsdl</t>
  </si>
  <si>
    <t>https://nfe.sefaz.go.gov.br/nfe/services/v2/NfeConsulta2?wsdl</t>
  </si>
  <si>
    <t>https://nfe.sefaz.go.gov.br/nfe/services/v2/NfeStatusServico2?wsdl</t>
  </si>
  <si>
    <t>https://nfe.sefaz.go.gov.br/nfe/services/v2/CadConsultaCadastro2?wsdl</t>
  </si>
  <si>
    <t>https://nfe.sefaz.go.gov.br/nfe/services/v2/NfeAutorizacao?wsdl</t>
  </si>
  <si>
    <t>https://nfe.sefaz.go.gov.br/nfe/services/v2/NfeRetAutorizacao?wsdl</t>
  </si>
  <si>
    <t>https://nfe.fazenda.mg.gov.br/nfe2/services/NfeRecepcao2</t>
  </si>
  <si>
    <t>https://nfe.fazenda.mg.gov.br/nfe2/services/NfeRetRecepcao2</t>
  </si>
  <si>
    <t>https://nfe.fazenda.mg.gov.br/nfe2/services/NfeInutilizacao2</t>
  </si>
  <si>
    <t>https://nfe.fazenda.mg.gov.br/nfe2/services/NfeConsulta2</t>
  </si>
  <si>
    <t>https://nfe.fazenda.mg.gov.br/nfe2/services/NfeStatus2</t>
  </si>
  <si>
    <t>https://nfe.fazenda.mg.gov.br/nfe2/services/cadconsultacadastro2</t>
  </si>
  <si>
    <t>https://nfe.fazenda.mg.gov.br/nfe2/services/RecepcaoEvento</t>
  </si>
  <si>
    <t>https://nfe.fazenda.mg.gov.br/nfe2/services/NfeAutorizacao</t>
  </si>
  <si>
    <t>https://nfe.fazenda.mg.gov.br/nfe2/services/NfeRetAutorizacao</t>
  </si>
  <si>
    <t>https://sistemas.sefaz.ma.gov.br/wscadastro/CadConsultaCadastro2?wsdl</t>
  </si>
  <si>
    <t>https://nfe.fazenda.ms.gov.br/producao/services2/RecepcaoEvento</t>
  </si>
  <si>
    <t>https://nfe.fazenda.ms.gov.br/producao/services2/NfeRecepcao2</t>
  </si>
  <si>
    <t>https://nfe.fazenda.ms.gov.br/producao/services2/NfeRetRecepcao2</t>
  </si>
  <si>
    <t>https://nfe.fazenda.ms.gov.br/producao/services2/CadConsultaCadastro2</t>
  </si>
  <si>
    <t>https://nfe.fazenda.ms.gov.br/producao/services2/NfeInutilizacao2</t>
  </si>
  <si>
    <t>https://nfe.fazenda.ms.gov.br/producao/services2/NfeConsulta2</t>
  </si>
  <si>
    <t>https://nfe.fazenda.ms.gov.br/producao/services2/NfeStatusServico2</t>
  </si>
  <si>
    <t>https://nfe.fazenda.ms.gov.br/producao/services2/NfeAutorizacao</t>
  </si>
  <si>
    <t>https://nfe.fazenda.ms.gov.br/producao/services2/NfeRetAutorizacao</t>
  </si>
  <si>
    <t>https://nfe.sefaz.mt.gov.br/nfews/v2/services/NfeRecepcao2?wsdl</t>
  </si>
  <si>
    <t>https://nfe.sefaz.mt.gov.br/nfews/v2/services/NfeRetRecepcao2?wsdl</t>
  </si>
  <si>
    <t>https://nfe.sefaz.mt.gov.br/nfews/v2/services/NfeInutilizacao2?wsdl</t>
  </si>
  <si>
    <t>https://nfe.sefaz.mt.gov.br/nfews/v2/services/NfeConsulta2?wsdl</t>
  </si>
  <si>
    <t>https://nfe.sefaz.mt.gov.br/nfews/v2/services/NfeStatusServico2?wsdl</t>
  </si>
  <si>
    <t>https://nfe.sefaz.mt.gov.br/nfews/v2/services/CadConsultaCadastro2?wsdl</t>
  </si>
  <si>
    <t>https://nfe.sefaz.mt.gov.br/nfews/v2/services/RecepcaoEvento?wsdl</t>
  </si>
  <si>
    <t>https://nfe.sefaz.mt.gov.br/nfews/v2/services/NfeAutorizacao?wsdl</t>
  </si>
  <si>
    <t>https://nfe.sefaz.mt.gov.br/nfews/v2/services/NfeRetAutorizacao?wsdl</t>
  </si>
  <si>
    <t>https://nfe.sefaz.pe.gov.br/nfe-service/services/RecepcaoEvento</t>
  </si>
  <si>
    <t>https://nfe.sefaz.pe.gov.br/nfe-service/services/NfeRecepcao2</t>
  </si>
  <si>
    <t>https://nfe.sefaz.pe.gov.br/nfe-service/services/NfeRetRecepcao2</t>
  </si>
  <si>
    <t>https://nfe.sefaz.pe.gov.br/nfe-service/services/NfeInutilizacao2</t>
  </si>
  <si>
    <t>https://nfe.sefaz.pe.gov.br/nfe-service/services/NfeConsulta2</t>
  </si>
  <si>
    <t>https://nfe.sefaz.pe.gov.br/nfe-service/services/NfeStatusServico2</t>
  </si>
  <si>
    <t>https://nfe.sefaz.pe.gov.br/nfe-service/services/CadConsultaCadastro2</t>
  </si>
  <si>
    <t>https://nfe.sefaz.pe.gov.br/nfe-service/services/NfeAutorizacao?wsdl</t>
  </si>
  <si>
    <t>https://nfe.sefaz.pe.gov.br/nfe-service/services/NfeRetAutorizacao?wsdl</t>
  </si>
  <si>
    <t>https://nfe2.fazenda.pr.gov.br/nfe/NFeRecepcao2?wsdl</t>
  </si>
  <si>
    <t>https://nfe2.fazenda.pr.gov.br/nfe/NFeRetRecepcao2?wsdl</t>
  </si>
  <si>
    <t>https://nfe2.fazenda.pr.gov.br/nfe/NFeInutilizacao2?wsdl</t>
  </si>
  <si>
    <t>https://nfe2.fazenda.pr.gov.br/nfe/NFeConsulta2?wsdl</t>
  </si>
  <si>
    <t>https://nfe2.fazenda.pr.gov.br/nfe/NFeStatusServico2?wsdl</t>
  </si>
  <si>
    <t>https://nfe2.fazenda.pr.gov.br/nfe/CadConsultaCadastro2?wsdl</t>
  </si>
  <si>
    <t>https://nfe2.fazenda.pr.gov.br/nfe-evento/NFeRecepcaoEvento?wsdl</t>
  </si>
  <si>
    <t>https://nfe.fazenda.pr.gov.br/nfe/NFeInutilizacao3?wsdl</t>
  </si>
  <si>
    <t>https://nfe.fazenda.pr.gov.br/nfe/NFeConsulta3?wsdl</t>
  </si>
  <si>
    <t>https://nfe.fazenda.pr.gov.br/nfe/NFeStatusServico3?wsdl</t>
  </si>
  <si>
    <t>https://nfe.fazenda.pr.gov.br/nfe/CadConsultaCadastro2?wsdl</t>
  </si>
  <si>
    <t>https://nfe.fazenda.pr.gov.br/nfe/NFeRecepcaoEvento?wsdl</t>
  </si>
  <si>
    <t>https://nfe.fazenda.pr.gov.br/nfe/NFeAutorizacao3?wsdl</t>
  </si>
  <si>
    <t>https://nfe.fazenda.pr.gov.br/nfe/NFeRetAutorizacao3?wsdl</t>
  </si>
  <si>
    <t>https://nfe.sefaz.rs.gov.br/ws/recepcaoevento/recepcaoevento.asmx</t>
  </si>
  <si>
    <t>https://nfe.sefaz.rs.gov.br/ws/Nferecepcao/NFeRecepcao2.asmx</t>
  </si>
  <si>
    <t>https://nfe.sefaz.rs.gov.br/ws/NfeRetRecepcao/NfeRetRecepcao2.asmx</t>
  </si>
  <si>
    <t>https://sef.sefaz.rs.gov.br/ws/cadconsultacadastro/cadconsultacadastro2.asmx</t>
  </si>
  <si>
    <t>NfeConsultaDest</t>
  </si>
  <si>
    <t>https://nfe.sefaz.rs.gov.br/ws/nfeConsultaDest/nfeConsultaDest.asmx</t>
  </si>
  <si>
    <t>https://nfe.sefaz.rs.gov.br/ws/nfeDownloadNF/nfeDownloadNF.asmx</t>
  </si>
  <si>
    <t>https://nfe.sefaz.rs.gov.br/ws/NfeInutilizacao/NfeInutilizacao2.asmx</t>
  </si>
  <si>
    <t>https://nfe.sefaz.rs.gov.br/ws/NfeConsulta/NfeConsulta2.asmx</t>
  </si>
  <si>
    <t>https://nfe.sefaz.rs.gov.br/ws/NfeStatusServico/NfeStatusServico2.asmx</t>
  </si>
  <si>
    <t>https://nfe.sefaz.rs.gov.br/ws/NfeAutorizacao/NFeAutorizacao.asmx</t>
  </si>
  <si>
    <t>https://nfe.sefaz.rs.gov.br/ws/NfeRetAutorizacao/NFeRetAutorizacao.asmx</t>
  </si>
  <si>
    <t>https://nfe.fazenda.sp.gov.br/nfeweb/services/nferecepcao2.asmx</t>
  </si>
  <si>
    <t>https://nfe.fazenda.sp.gov.br/nfeweb/services/nferetrecepcao2.asmx</t>
  </si>
  <si>
    <t>https://nfe.fazenda.sp.gov.br/nfeweb/services/nfeinutilizacao2.asmx</t>
  </si>
  <si>
    <t>https://nfe.fazenda.sp.gov.br/nfeweb/services/nfeconsulta2.asmx</t>
  </si>
  <si>
    <t>https://nfe.fazenda.sp.gov.br/nfeweb/services/nfestatusservico2.asmx</t>
  </si>
  <si>
    <t>https://nfe.fazenda.sp.gov.br/nfeweb/services/cadconsultacadastro2.asmx</t>
  </si>
  <si>
    <t>https://nfe.fazenda.sp.gov.br/eventosWEB/services/RecepcaoEvento.asmx</t>
  </si>
  <si>
    <t>https://nfe.fazenda.sp.gov.br/ws/nfeinutilizacao2.asmx</t>
  </si>
  <si>
    <t>https://nfe.fazenda.sp.gov.br/ws/nfeconsulta2.asmx</t>
  </si>
  <si>
    <t>https://nfe.fazenda.sp.gov.br/ws/nfestatusservico2.asmx</t>
  </si>
  <si>
    <t>https://nfe.fazenda.sp.gov.br/ws/cadconsultacadastro2.asmx</t>
  </si>
  <si>
    <t>https://nfe.fazenda.sp.gov.br/ws/recepcaoevento.asmx</t>
  </si>
  <si>
    <t>https://nfe.fazenda.sp.gov.br/ws/nfeautorizacao.asmx</t>
  </si>
  <si>
    <t>https://nfe.fazenda.sp.gov.br/ws/nferetautorizacao.asmx</t>
  </si>
  <si>
    <t>Sefaz Virtual Ambiente Nacional - (SVAN)</t>
  </si>
  <si>
    <t>https://www.sefazvirtual.fazenda.gov.br/RecepcaoEvento/RecepcaoEvento.asmx</t>
  </si>
  <si>
    <t>https://www.sefazvirtual.fazenda.gov.br/NfeRecepcao2/NfeRecepcao2.asmx</t>
  </si>
  <si>
    <t>https://www.sefazvirtual.fazenda.gov.br/NfeRetRecepcao2/NfeRetRecepcao2.asmx</t>
  </si>
  <si>
    <t>https://www.sefazvirtual.fazenda.gov.br/NfeInutilizacao2/NfeInutilizacao2.asmx</t>
  </si>
  <si>
    <t>https://www.sefazvirtual.fazenda.gov.br/NfeConsulta2/NfeConsulta2.asmx</t>
  </si>
  <si>
    <t>https://www.sefazvirtual.fazenda.gov.br/NfeStatusServico2/NfeStatusServico2.asmx</t>
  </si>
  <si>
    <t>https://www.sefazvirtual.fazenda.gov.br/NfeDownloadNF/NfeDownloadNF.asmx</t>
  </si>
  <si>
    <t>https://www.sefazvirtual.fazenda.gov.br/NfeAutorizacao/NfeAutorizacao.asmx</t>
  </si>
  <si>
    <t>https://www.sefazvirtual.fazenda.gov.br/NfeRetAutorizacao/NfeRetAutorizacao.asmx</t>
  </si>
  <si>
    <t>Sefaz Virtual Rio Grande do Sul - (SVRS)</t>
  </si>
  <si>
    <t>https://nfe.sefazvirtual.rs.gov.br/ws/recepcaoevento/recepcaoevento.asmx</t>
  </si>
  <si>
    <t>https://nfe.sefazvirtual.rs.gov.br/ws/Nferecepcao/NFeRecepcao2.asmx</t>
  </si>
  <si>
    <t>https://nfe.sefazvirtual.rs.gov.br/ws/NfeRetRecepcao/NfeRetRecepcao2.asmx</t>
  </si>
  <si>
    <t>https://svp-ws.sefazvirtual.rs.gov.br/ws/CadConsultaCadastro/CadConsultaCadastro2.asmx</t>
  </si>
  <si>
    <t>https://nfe.sefazvirtual.rs.gov.br/ws/nfeinutilizacao/nfeinutilizacao2.asmx</t>
  </si>
  <si>
    <t>https://nfe.sefazvirtual.rs.gov.br/ws/NfeConsulta/NfeConsulta2.asmx</t>
  </si>
  <si>
    <t>https://nfe.sefazvirtual.rs.gov.br/ws/NfeStatusServico/NfeStatusServico2.asmx</t>
  </si>
  <si>
    <t>https://nfe.sefazvirtual.rs.gov.br/ws/NfeAutorizacao/NFeAutorizacao.asmx</t>
  </si>
  <si>
    <t>https://nfe.sefazvirtual.rs.gov.br/ws/NfeRetAutorizacao/NFeRetAutorizacao.asmx</t>
  </si>
  <si>
    <t>Sefaz Contingência Ambiente Nacional - (SCAN)</t>
  </si>
  <si>
    <t>https://www.scan.fazenda.gov.br/RecepcaoEvento/RecepcaoEvento.asmx</t>
  </si>
  <si>
    <t>https://www.scan.fazenda.gov.br/NfeRecepcao2/NfeRecepcao2.asmx</t>
  </si>
  <si>
    <t>https://www.scan.fazenda.gov.br/NfeRetRecepcao2/NfeRetRecepcao2.asmx</t>
  </si>
  <si>
    <t>https://www.scan.fazenda.gov.br/NfeInutilizacao2/NfeInutilizacao2.asmx</t>
  </si>
  <si>
    <t>https://www.scan.fazenda.gov.br/NfeConsulta2/NfeConsulta2.asmx</t>
  </si>
  <si>
    <t>https://www.scan.fazenda.gov.br/NfeStatusServico2/NfeStatusServico2.asmx</t>
  </si>
  <si>
    <t>https://www.scan.fazenda.gov.br/NfeAutorizacao/NfeAutorizacao.asmx</t>
  </si>
  <si>
    <t>https://www.scan.fazenda.gov.br/NfeRetAutorizacao/NfeRetAutorizacao.asmx</t>
  </si>
  <si>
    <t>Sefaz Virtual de Contingência Ambiente Nacional - (SVC-AN)</t>
  </si>
  <si>
    <t>https://www.svc.fazenda.gov.br/RecepcaoEvento/RecepcaoEvento.asmx</t>
  </si>
  <si>
    <t>https://www.svc.fazenda.gov.br/NfeRecepcao2/NfeRecepcao2.asmx</t>
  </si>
  <si>
    <t>https://www.svc.fazenda.gov.br/NfeRetRecepcao2/NfeRetRecepcao2.asmx</t>
  </si>
  <si>
    <t>https://www.svc.fazenda.gov.br/NfeConsulta2/NfeConsulta2.asmx</t>
  </si>
  <si>
    <t>https://www.svc.fazenda.gov.br/NfeStatusServico2/NfeStatusServico2.asmx</t>
  </si>
  <si>
    <t>https://www.svc.fazenda.gov.br/NfeAutorizacao/NfeAutorizacao.asmx</t>
  </si>
  <si>
    <t>https://www.svc.fazenda.gov.br/NfeRetAutorizacao/NfeRetAutorizacao.asmx</t>
  </si>
  <si>
    <t>Sefaz Virtual de Contingência Rio Grande do Sul - (SVC-RS)</t>
  </si>
  <si>
    <t>Ambiente Nacional - (AN)</t>
  </si>
  <si>
    <t>https://www.nfe.fazenda.gov.br/RecepcaoEvento/RecepcaoEvento.asmx</t>
  </si>
  <si>
    <t>https://www.nfe.fazenda.gov.br/NFeConsultaDest/NFeConsultaDest.asmx</t>
  </si>
  <si>
    <t>https://www.nfe.fazenda.gov.br/NfeDownloadNF/NfeDownloadNF.asmx</t>
  </si>
  <si>
    <t>id</t>
  </si>
  <si>
    <t>versao</t>
  </si>
  <si>
    <t>tipoAmb</t>
  </si>
  <si>
    <t>contingencia</t>
  </si>
  <si>
    <t>metodo</t>
  </si>
  <si>
    <t>url</t>
  </si>
  <si>
    <t>NULL</t>
  </si>
  <si>
    <t>P</t>
  </si>
  <si>
    <t>Método</t>
  </si>
  <si>
    <t>Url</t>
  </si>
  <si>
    <t>UF</t>
  </si>
  <si>
    <t>Codigo UF</t>
  </si>
  <si>
    <t>go</t>
  </si>
  <si>
    <t>ms</t>
  </si>
  <si>
    <t>mt</t>
  </si>
  <si>
    <t>pe</t>
  </si>
  <si>
    <t>rs</t>
  </si>
  <si>
    <t>ce</t>
  </si>
  <si>
    <t>am</t>
  </si>
  <si>
    <t>ba</t>
  </si>
  <si>
    <t>ufIBGEId</t>
  </si>
  <si>
    <t>Contingencia</t>
  </si>
  <si>
    <t>Tipo Ambiente</t>
  </si>
  <si>
    <t>Autorizado o uso da NF-e</t>
  </si>
  <si>
    <t>Cancelamento de NF-e homologado</t>
  </si>
  <si>
    <t>Inutilização de número homologado</t>
  </si>
  <si>
    <t>Lote recebido com sucesso</t>
  </si>
  <si>
    <t>Lote processado</t>
  </si>
  <si>
    <t>Lote em processamento</t>
  </si>
  <si>
    <t>Lote não localizado</t>
  </si>
  <si>
    <t>Serviço em Operação</t>
  </si>
  <si>
    <t>Serviço Paralisado Momentaneamente (curto prazo)</t>
  </si>
  <si>
    <t>Serviço Paralisado sem Previsão</t>
  </si>
  <si>
    <t>Uso Denegado</t>
  </si>
  <si>
    <t>Consulta cadastro com uma ocorrência</t>
  </si>
  <si>
    <t>Consulta cadastro com mais de uma ocorrência</t>
  </si>
  <si>
    <t>SCAN será desabilitado para a UF às hh:mm</t>
  </si>
  <si>
    <t>SCAN desabilitado pela SEFAZ Origem</t>
  </si>
  <si>
    <t>Lote de Evento Processado</t>
  </si>
  <si>
    <t>Evento registrado e vinculado a NF-e</t>
  </si>
  <si>
    <t>Evento registrado, mas não vinculado a NF-e</t>
  </si>
  <si>
    <t>Nenhum documento localizado para o Destinatário</t>
  </si>
  <si>
    <t>Documento localizado para o Destinatário</t>
  </si>
  <si>
    <t>Pedido de Download processado</t>
  </si>
  <si>
    <t>Download disponibilizado</t>
  </si>
  <si>
    <t>Cancelamento de NF-e homologado fora de prazo</t>
  </si>
  <si>
    <t>Rejeição: O numero máximo de numeração de NF-e a inutilizar ultrapassou o limite</t>
  </si>
  <si>
    <t>Rejeição: Falha no reconhecimento da autoria ou integridade do arquivo digital</t>
  </si>
  <si>
    <t>Rejeição: Emissor não habilitado para emissão da NF-e</t>
  </si>
  <si>
    <t>Rejeição: Duplicidade de NF-e</t>
  </si>
  <si>
    <t>Rejeição: NF-e está denegada na base de dados da SEFAZ</t>
  </si>
  <si>
    <t>Rejeição: NF-e já está inutilizada na Base de dados da SEFAZ</t>
  </si>
  <si>
    <t>Rejeição: CNPJ do emitente inválido</t>
  </si>
  <si>
    <t>Rejeição: CNPJ do destinatário inválido</t>
  </si>
  <si>
    <t>Rejeição: IE do emitente inválida</t>
  </si>
  <si>
    <t>Rejeição: IE do destinatário inválida</t>
  </si>
  <si>
    <t>Rejeição: IE do substituto inválida</t>
  </si>
  <si>
    <t>Rejeição: Data de emissão NF-e posterior a data de recebimento</t>
  </si>
  <si>
    <t>Rejeição: CNPJ-Base do Emitente difere do CNPJ-Base do Certificado Digital</t>
  </si>
  <si>
    <t>Rejeição: Tamanho da mensagem excedeu o limite estabelecido</t>
  </si>
  <si>
    <t>Rejeição: Falha no schema XML</t>
  </si>
  <si>
    <t>Rejeição: Chave de Acesso difere da cadastrada</t>
  </si>
  <si>
    <t>Rejeição: NF-e não consta na base de dados da SEFAZ</t>
  </si>
  <si>
    <t>Rejeição: NF-e já esta cancelada na base de dados da SEFAZ</t>
  </si>
  <si>
    <t>Rejeição: Circulação da NF-e verificada</t>
  </si>
  <si>
    <t>Rejeição: Prazo de Cancelamento Superior ao Previsto na Legislação</t>
  </si>
  <si>
    <t>Rejeição: Confirmado o recebimento da NF-e pelo destinatário</t>
  </si>
  <si>
    <t>Rejeição: Protocolo de Autorização de Uso difere do cadastrado</t>
  </si>
  <si>
    <t>Rejeição: CNPJ do transmissor do lote difere do CNPJ do transmissor da consulta</t>
  </si>
  <si>
    <t>Rejeição: A faixa inicial é maior que a faixa final</t>
  </si>
  <si>
    <t>Rejeição: Falha no Schema XML da NFe</t>
  </si>
  <si>
    <t>Rejeição: Código da UF do Emitente diverge da UF autorizadora</t>
  </si>
  <si>
    <t>Rejeição: Erro na Chave de Acesso - Campo ID</t>
  </si>
  <si>
    <t>Rejeição: Data de Emissão muito atrasada</t>
  </si>
  <si>
    <t>Rejeição: IE do emitente não informada</t>
  </si>
  <si>
    <t>Rejeição: IE do emitente não cadastrada</t>
  </si>
  <si>
    <t>Rejeição: IE do emitente não vinculada ao CNPJ</t>
  </si>
  <si>
    <t>Rejeição: IE do destinatário não informada</t>
  </si>
  <si>
    <t>Rejeição: IE do destinatário não cadastrada</t>
  </si>
  <si>
    <t>Rejeição: IE do destinatário não vinculada ao CNPJ</t>
  </si>
  <si>
    <t>Rejeição: Inscrição SUFRAMA inválida</t>
  </si>
  <si>
    <t>Rejeição: Chave de Acesso com dígito verificador inválido</t>
  </si>
  <si>
    <t>Rejeição: CPF do destinatário inválido</t>
  </si>
  <si>
    <t>Rejeição: Cabeçalho - Versão do arquivo XML superior a Versão vigente</t>
  </si>
  <si>
    <t>Rejeição: Cabeçalho - Versão do arquivo XML não suportada</t>
  </si>
  <si>
    <t>Rejeição: Cancelamento/Inutilização - Irregularidade Fiscal do Emitente</t>
  </si>
  <si>
    <t>Rejeição: Um número da faixa já foi utilizado</t>
  </si>
  <si>
    <t>Rejeição: Cabeçalho - Falha no Schema XML</t>
  </si>
  <si>
    <t>Rejeição: XML Mal Formado</t>
  </si>
  <si>
    <t>Rejeição: CNPJ do Certificado Digital difere do CNPJ da Matriz e do CNPJ do Emit</t>
  </si>
  <si>
    <t>Rejeição: CNPJ Emitente não cadastrado</t>
  </si>
  <si>
    <t>Rejeição: CNPJ Destinatário não cadastrado</t>
  </si>
  <si>
    <t>Rejeição: Sigla da UF do Emitente diverge da UF autorizadora</t>
  </si>
  <si>
    <t>Rejeição: UF do Recibo diverge da UF autorizadora</t>
  </si>
  <si>
    <t>Rejeição: UF da Chave de Acesso diverge da UF autorizadora</t>
  </si>
  <si>
    <t>Rejeição: UF diverge da UF autorizadora</t>
  </si>
  <si>
    <t>Rejeição: UF/Município destinatário não pertence a SUFRAMA</t>
  </si>
  <si>
    <t>Rejeição: Ambiente informado diverge do Ambiente de recebimento</t>
  </si>
  <si>
    <t>Rejeição: Digito Verificador da chave de acesso composta inválida</t>
  </si>
  <si>
    <t>Rejeição: NF-e complementar não possui NF referenciada</t>
  </si>
  <si>
    <t>Rejeição: NF-e complementar possui mais de uma NF referenciada</t>
  </si>
  <si>
    <t>Rejeição: Uma NF-e da faixa já está inutilizada na Base de dados da SEFAZ</t>
  </si>
  <si>
    <t>Rejeição: Solicitante não habilitado para emissão da NF-e</t>
  </si>
  <si>
    <t>Rejeição: CNPJ da consulta inválido</t>
  </si>
  <si>
    <t>Rejeição: CNPJ da consulta não cadastrado como contribuinte na UF</t>
  </si>
  <si>
    <t>Rejeição: IE da consulta inválida</t>
  </si>
  <si>
    <t>Rejeição: IE da consulta não cadastrada como contribuinte na UF</t>
  </si>
  <si>
    <t>Rejeição: UF não fornece consulta por CPF</t>
  </si>
  <si>
    <t>Rejeição: CPF da consulta inválido</t>
  </si>
  <si>
    <t>Rejeição: CPF da consulta não cadastrado como contribuinte na UF</t>
  </si>
  <si>
    <t>Rejeição: Sigla da UF da consulta difere da UF do Web Service</t>
  </si>
  <si>
    <t>Rejeição: Série utilizada fora da faixa permitida no SCAN (0-889)</t>
  </si>
  <si>
    <t>Rejeição: Chave de Acesso referenciada inexistente</t>
  </si>
  <si>
    <t>Rejeição: NF Complementar referencia uma outra NF-e Complementar</t>
  </si>
  <si>
    <t>Rejeição: CNPJ Emitente da NF Complementar difere do CNPJ da NF Referenciada</t>
  </si>
  <si>
    <t>Rejeição: Código Município do Fato Gerador: dígito inválido</t>
  </si>
  <si>
    <t>Rejeição: Código Município do Fato Gerador: difere da UF do emitente</t>
  </si>
  <si>
    <t>Rejeição: Código Município do Emitente: dígito inválido</t>
  </si>
  <si>
    <t>Rejeição: Código Município do Emitente: difere da UF do emitente</t>
  </si>
  <si>
    <t>Rejeição: Código Município do Destinatário: dígito inválido</t>
  </si>
  <si>
    <t>Rejeição: Código Município do Destinatário: difere da UF do Destinatário</t>
  </si>
  <si>
    <t>Rejeição: Código Município do Local de Retirada: dígito inválido</t>
  </si>
  <si>
    <t>Rejeição: Código Município do Local de Retirada: difere da UF do Local de Retirada</t>
  </si>
  <si>
    <t>Rejeição: Código Município do Local de Entrega: dígito inválido</t>
  </si>
  <si>
    <t>Rejeição: Código Município do Local de Entrega: difere da UF do Local de Entrega</t>
  </si>
  <si>
    <t>Rejeição: Certificado Transmissor inválido</t>
  </si>
  <si>
    <t>Rejeição: Certificado Transmissor Data Validade</t>
  </si>
  <si>
    <t>Rejeição: Certificado Transmissor sem CNPJ</t>
  </si>
  <si>
    <t>Rejeição: Certificado Transmissor - erro Cadeia de Certificação</t>
  </si>
  <si>
    <t>Rejeição: Certificado Transmissor revogado</t>
  </si>
  <si>
    <t>Rejeição: Certificado Transmissor difere ICP-Brasil</t>
  </si>
  <si>
    <t>Rejeição: Certificado Transmissor erro no acesso a LCR</t>
  </si>
  <si>
    <t>Rejeição: Código Município do FG - ISSQN: dígito inválido</t>
  </si>
  <si>
    <t>Rejeição: Código Município do FG - Transporte: dígito inválido</t>
  </si>
  <si>
    <t>Rejeição: Código da UF informada diverge da UF solicitada</t>
  </si>
  <si>
    <t>Rejeição: Certificado Assinatura inválido</t>
  </si>
  <si>
    <t>Rejeição: Certificado Assinatura Data Validade</t>
  </si>
  <si>
    <t>Rejeição: Certificado Assinatura sem CNPJ</t>
  </si>
  <si>
    <t>Rejeição: Certificado Assinatura - erro Cadeia de Certificação</t>
  </si>
  <si>
    <t>Rejeição: Certificado Assinatura revogado</t>
  </si>
  <si>
    <t>Rejeição: Certificado Assinatura difere ICP-Brasil</t>
  </si>
  <si>
    <t>Rejeição: Certificado Assinatura erro no acesso a LCR</t>
  </si>
  <si>
    <t>Rejeição: Assinatura difere do calculado</t>
  </si>
  <si>
    <t>Rejeição: Assinatura difere do padrão do Projeto</t>
  </si>
  <si>
    <t>Rejeição: XML da área de cabeçalho com codificação diferente de UTF-8</t>
  </si>
  <si>
    <t>Uso Denegado : Irregularidade fiscal do emitente</t>
  </si>
  <si>
    <t>Uso Denegado : Irregularidade fiscal do destinatário</t>
  </si>
  <si>
    <t>Uso Denegado : Destinatário não habilitado a operar na UF</t>
  </si>
  <si>
    <t>Rejeição: Pedido de Cancelamento para NF-e com evento da Suframa</t>
  </si>
  <si>
    <t>Rejeição: NF-e de devolução não possui conhecimento fiscal referenciado</t>
  </si>
  <si>
    <t>Rejeição: NF-e de devolução com mais de um documento fiscal referenciado</t>
  </si>
  <si>
    <t>Rejeição: CNPJ autorizado para download inválido</t>
  </si>
  <si>
    <t>Rejeição: CNPJ do destinatário ja autorizado para download</t>
  </si>
  <si>
    <t>Rejeição: CPF autorizado para download inválido</t>
  </si>
  <si>
    <t>Rejeição: CPF do destinatário autorizado para download</t>
  </si>
  <si>
    <t>Rejeição: CFOP inválido para NF-e com finalidade de devolução</t>
  </si>
  <si>
    <t>Rejeição: CFOP inválido para NF-e que não tem finalidade de devolução</t>
  </si>
  <si>
    <t>Rejeição: Número da DI/DSI inválido</t>
  </si>
  <si>
    <t>Rejeição: Informar o valor da AFRMM na importação por via marítima</t>
  </si>
  <si>
    <t>Rejeição: Informar o CNPJ do adquirente ou do encomendante nesta forma de importação</t>
  </si>
  <si>
    <t>Rejeição: CNPJ do adquirente ou do encomendante da importação inválido</t>
  </si>
  <si>
    <t>Rejeição: Informar a UF do adquirente ou do encomendante nesta forma de importação</t>
  </si>
  <si>
    <t>Rejeição: Número do processo de drawback não informado na importação</t>
  </si>
  <si>
    <t>Rejeição: Número do processo de drawback na importação inválido</t>
  </si>
  <si>
    <t>Rejeição: Informado o grupo de exportação no item para CFOP que não é de exportação</t>
  </si>
  <si>
    <t>Rejeição: Não informado o grupo de exportação no item</t>
  </si>
  <si>
    <t>Rejeição: Número de processo de drawback não informado na exportação</t>
  </si>
  <si>
    <t>Rejeição: Número de processo de drawback na exportação inválido</t>
  </si>
  <si>
    <t>Rejeição: Não informado o grupo de exportação indireta no item</t>
  </si>
  <si>
    <t>Rejeição: Número do registro de exportação inválido</t>
  </si>
  <si>
    <t>Rejeição: Chave de acesso informada na exportação indireta com DV inválido</t>
  </si>
  <si>
    <t>Rejeição: Modelo da NF-e informada na exportação indireta diferente de 55</t>
  </si>
  <si>
    <t>Rejeição: Duplicidade de NF-e informada na exportação indireta (chave acesso informada mais de uma vez)</t>
  </si>
  <si>
    <t>Rejeição: Chave de acesso informada na exportação indireta não consta como NF-e referenciada</t>
  </si>
  <si>
    <t>Rejeição: Somatório quantidades informadas na exportação indireta não corresponde total do item</t>
  </si>
  <si>
    <t>Rejeição: Descrição do combustível diverge da descrição adotada pela ANP</t>
  </si>
  <si>
    <t>Rejeição: NFC-e com grupo RECOPI</t>
  </si>
  <si>
    <t>Rejeição: Número RECOPI não informado</t>
  </si>
  <si>
    <t>Rejeição: Número RECOPI inválido</t>
  </si>
  <si>
    <t>Rejeição: Valor do ICMS da operação no ICMS-ST=51 difere do produto BC e alíquota</t>
  </si>
  <si>
    <t>Rejeição: Valor do ICMS diferido no CST=51 difere do produto Valor ICMS operação e ICMS diferido</t>
  </si>
  <si>
    <t>Rejeição: Valor do ICMS no CST=51 não corresponde a diferença do ICMS operação e ICMS diferido</t>
  </si>
  <si>
    <t>Rejeição: Informado grupo de devoluçãode tributos para NF-e e que não tem finalidade de devolução</t>
  </si>
  <si>
    <t>Rejeição: Informar o local de saída do país no caso de exportação</t>
  </si>
  <si>
    <t>Rejeição: Informar o clocal de saída do pís somente no caso de exportação</t>
  </si>
  <si>
    <t>Rejeição: Chave de acesso do grupo de exportação indireta inexistente</t>
  </si>
  <si>
    <t>Rejeição: Chave de acesso no grupo de exportação indireta cancelada ou denegada</t>
  </si>
  <si>
    <t>Rejeição: NF-e de venda a Órgão público sem informar a Nota de Empenho</t>
  </si>
  <si>
    <t>Rejeição: NF-e com Nota de Empenho inválida para UF</t>
  </si>
  <si>
    <t>Rejeição: NF-e com Nota de Empenho inexistente na UF</t>
  </si>
  <si>
    <t>Rejeição: Venda de combustível sem informação do Transportador</t>
  </si>
  <si>
    <t>Rejeição: Total do ISS difere do somatório dos itens</t>
  </si>
  <si>
    <t>Rejeição: Total do valor da dedução do ISS difere do somatório dos itens</t>
  </si>
  <si>
    <t>Rejeição: Total de outras retenções difere do somatório dos itens</t>
  </si>
  <si>
    <t>Rejeição: Total do desconto incondicionado do ISS difere do somatório dos itens</t>
  </si>
  <si>
    <t>Rejeição: Total do desconto condicionado do ISS difere do somatório dos itens</t>
  </si>
  <si>
    <t>Rejeição: Total do ISS retido difere do somatório dos itens</t>
  </si>
  <si>
    <t>Rejeição: Não informado o grupo avulsa na emissão pelo Fisco</t>
  </si>
  <si>
    <t>Rejeição: Nota Fiscal Avusa com tipo de emissão inválido</t>
  </si>
  <si>
    <t>Rejeição: CPF do remetente inválido</t>
  </si>
  <si>
    <t>Rejeição: XML da área de dados com codificação diferente de UTF-8</t>
  </si>
  <si>
    <t>Rejeição: O grupo de informações da NF-e avulsa é de uso exclusivo do Fisco</t>
  </si>
  <si>
    <t>Rejeição: Uso de prefixo de namespace não permitido</t>
  </si>
  <si>
    <t>Rejeição: Código do país do emitente: dígito inválido</t>
  </si>
  <si>
    <t>Rejeição: Código do país do destinatário: dígito inválido</t>
  </si>
  <si>
    <t>Rejeição: O CPF só pode ser informado no campo emitente para a NF-e avulsa</t>
  </si>
  <si>
    <t>Rejeição: Campo cUF inexistente no elemento nfeCabecMsg do SOAP Header</t>
  </si>
  <si>
    <t>Rejeição: UF informada no campo cUF não é atendida pelo Web Service</t>
  </si>
  <si>
    <t>Rejeição: Campo versaoDados inexistente no elemento nfeCabecMsg do SOAP Header</t>
  </si>
  <si>
    <t>Rejeição: Total do ICMS superior ao valor limite estabelecido</t>
  </si>
  <si>
    <t>Rejeição: Total do ICMS-ST superior ao limite estabelecido</t>
  </si>
  <si>
    <t>Rejeição: Cancelamento para NF-e já cancelada</t>
  </si>
  <si>
    <t>Rejeição: Modelo da NF-e diferente de 55</t>
  </si>
  <si>
    <t>Rejeição: Processo de emissão informado inválido</t>
  </si>
  <si>
    <t>Rejeição: Tipo Autorizador do Recibo diverge do Órgão Autorizador</t>
  </si>
  <si>
    <t>Rejeição: Ano de inutilização não pode ser superior ao Ano atual</t>
  </si>
  <si>
    <t>Rejeição: Ano de inutilização não pode ser inferior a 2006</t>
  </si>
  <si>
    <t>Rejeição: Informado percentual de gás natural na mistura para produto diferente de GLP</t>
  </si>
  <si>
    <t>Rejeição: Número de controle da FCI inexistente</t>
  </si>
  <si>
    <t>Rejeição: Local da entrega não informado para faturamto direto de veículos novos</t>
  </si>
  <si>
    <t>Rejeição: Emissor em situação irregular peranto o fisco</t>
  </si>
  <si>
    <t>Rejeição: CNPJ da Chave de acesso da NF-e informada diverge do CNPJ do emitente</t>
  </si>
  <si>
    <t>Rejeição: UF da Chave de acesso diverge do código da UF informada</t>
  </si>
  <si>
    <t>Rejeição: AA da Chave de acesso inválida</t>
  </si>
  <si>
    <t>Rejeição: MM da Chave de acesso inválido</t>
  </si>
  <si>
    <t>Rejeição: DPEC com tipo de emissão diferente de "4"(posição 35 da Chave de Acess</t>
  </si>
  <si>
    <t>Rejeição: Número DPEC já existe no cadastro de DPEC</t>
  </si>
  <si>
    <t>Rejeição: DPEC não localizada para o número de registro de DPEC informado</t>
  </si>
  <si>
    <t>Rejeição: Nenhuma DPEC localizada para a chave de acesso informada</t>
  </si>
  <si>
    <t>Rejeição: Requisitante de Consulta não tem o mesmo CNPJ base do emissor da DPEC</t>
  </si>
  <si>
    <t>Rejeição: CNPJ informado inválido (DV ou zeros)</t>
  </si>
  <si>
    <t>Rejeição: CPF informado inválido (DV ou zeros)</t>
  </si>
  <si>
    <t>Rejeição: O tpEvento informado inválido</t>
  </si>
  <si>
    <t>Rejeição: O verEvento informado inválido</t>
  </si>
  <si>
    <t>Rejeição: Evento não atende o Schema XML específico</t>
  </si>
  <si>
    <t>Rejeição: Chave de Acesso inexistente</t>
  </si>
  <si>
    <t>Rejeição: Verificar NFe autorizada há mais de 30 dias (720) horas</t>
  </si>
  <si>
    <t>Rejeição: Erro Chave Acesso - Campo Id ñ corresponde à conct. dos campos corresp</t>
  </si>
  <si>
    <t>Rejeição: Série utilizada fora da faixa permitida no SCAN (900-999)</t>
  </si>
  <si>
    <t>Rejeição: Data de Entrada/Saída posterior ao permitido</t>
  </si>
  <si>
    <t>Rejeição: Data de Entrada/Saída anterior ao permitido</t>
  </si>
  <si>
    <t>Rejeição: Data de Saída menor que a Data de Emissão</t>
  </si>
  <si>
    <t>Rejeição: CNPJ destinatário/remetente ñ deve ser inform. em operação c/ exterior</t>
  </si>
  <si>
    <t>Rejeição: CNPJ com conteúdo nulo só é válido em operação com exterior</t>
  </si>
  <si>
    <t>Rejeição: Inform. cód.município diferente de "9999999" para operação c/ exterior</t>
  </si>
  <si>
    <t>Rejeição: Oper.c/ Exterior e Cód.País destinatário é 1058(Brasil) ou ñ informado</t>
  </si>
  <si>
    <t>Rejeição: Não é Oper.c/ Exterior e Cód.País destinatário difere de 1058 (Brasil)</t>
  </si>
  <si>
    <t>Rejeição: CNPJ do Local de retirada inválido</t>
  </si>
  <si>
    <t>Rejeição: Código Município Local Retirada deve ser 9999999 para UF retirada = EX</t>
  </si>
  <si>
    <t>Rejeição: CNPJ do Local de Entrega inválido</t>
  </si>
  <si>
    <t>Rejeição: Código Munic. do Local de Entrega deve ser 9999999 p/ UF entrega=EX</t>
  </si>
  <si>
    <t>Rejeição: Falha no schema XML - inexiste a tag raiz esperada para a mensagem</t>
  </si>
  <si>
    <t>Rejeição: Falha no schema XML - inexiste atributo versao na tag raiz da mensagem</t>
  </si>
  <si>
    <t>Rejeição: CFOP de entrada para NF-e de saída</t>
  </si>
  <si>
    <t>Rejeição: CFOP de saída para NF-e de entrada</t>
  </si>
  <si>
    <t>Rejeição: CFOP de Operação com Exterior e UF destinatário difere de EX</t>
  </si>
  <si>
    <t>Rejeição: CFOP não é de Operação com Exterior e UF destinatário é EX</t>
  </si>
  <si>
    <t>Rejeição: CFOP de operação estadual e UF emitente &lt;&gt; da UF remetente contribuinte ICMS</t>
  </si>
  <si>
    <t>Rejeição: CFOP não é de Operação Estadual e UF emitente igual a UF destinatário</t>
  </si>
  <si>
    <t>Rejeição: CFOP de Operação com Exterior e não informado NCM</t>
  </si>
  <si>
    <t>Rejeição: CFOP de Importação e não informado dados da DI</t>
  </si>
  <si>
    <t>Rejeição: CFOP de Exportação e não informado Local de Embarque</t>
  </si>
  <si>
    <t>Rejeição: Operação de Exportação com informação de ICMS incompatível</t>
  </si>
  <si>
    <t>Rejeição: Valor do ICMS difere do produto BC e Alíquota</t>
  </si>
  <si>
    <t>Rejeição: NCM de informação obrigatória para produto tributado pelo IPI</t>
  </si>
  <si>
    <t>Rejeição: Operação com tributação de ISSQN sem informar a Inscrição Municipal</t>
  </si>
  <si>
    <t>Rejeição: Total da BC ICMS difere do somatório dos itens</t>
  </si>
  <si>
    <t>Rejeição: Total do ICMS difere do somatório dos itens</t>
  </si>
  <si>
    <t>Rejeição: Total da BC ICMS-ST difere do somatório dos itens</t>
  </si>
  <si>
    <t>Rejeição: Total do ICMS-ST difere do somatório dos itens</t>
  </si>
  <si>
    <t>Rejeição: Total do Frete difere do somatório dos itens</t>
  </si>
  <si>
    <t>Rejeição: Total do Seguro difere do somatório dos itens</t>
  </si>
  <si>
    <t>Rejeição: Total do Desconto difere do somatório dos itens</t>
  </si>
  <si>
    <t>Rejeição: Total do IPI difere do somatório dos itens</t>
  </si>
  <si>
    <t>Rejeição: Duplicidade de NF-e, com diferença na Chave de Acesso</t>
  </si>
  <si>
    <t>Rejeição: CPF do Local de Retirada inválido</t>
  </si>
  <si>
    <t>Rejeição: CPF do Local de Entrega inválido</t>
  </si>
  <si>
    <t>Rejeição: CNPJ do Transportador inválido</t>
  </si>
  <si>
    <t>Rejeição: CPF do Transportador inválido</t>
  </si>
  <si>
    <t>Rejeição: IE do Transportador inválida</t>
  </si>
  <si>
    <t>Rejeição: Falha schema XML - versão inform.na Dados do SOAPHeader difere da msg</t>
  </si>
  <si>
    <t>Rejeição: Erro na Chave de Acesso - Campo Id - falta a literal NFe</t>
  </si>
  <si>
    <t>Rejeição: Dígito Verificador da Chave de Acesso da NF-e Referenciada inválido</t>
  </si>
  <si>
    <t>Rejeição: CNPJ da NF referenciada inválido.</t>
  </si>
  <si>
    <t>Rejeição: CNPJ da NF referenciada de produtor inválido.</t>
  </si>
  <si>
    <t>Rejeição: CPF da NF referenciada de produtor inválido.</t>
  </si>
  <si>
    <t>Rejeição: IE da NF referenciada de produtor inválido.</t>
  </si>
  <si>
    <t>Rejeição: Dígito Verificador da Chave de Acesso do CT-e Referenciado inválido</t>
  </si>
  <si>
    <t>Rejeição: Tipo autorizador do recibo diverge do Órgão Autorizador</t>
  </si>
  <si>
    <t>Rejeição: Série difere da faixa 0-899</t>
  </si>
  <si>
    <t>Rejeição: Tipo autorizador do protocolo diverge do Órgão Autorizador</t>
  </si>
  <si>
    <t>Rejeição: Justific.de entrada em conting.não deve ser informada p/tp.emis.normal</t>
  </si>
  <si>
    <t>Rejeição: A Justificativa de entrada em contingência deve ser informada</t>
  </si>
  <si>
    <t>Rejeição: Data de entrada em contingência posterior a data de emissão</t>
  </si>
  <si>
    <t>Rejeição: UF do Transportador não informada</t>
  </si>
  <si>
    <t>Rejeição: CNPJ base do emitente &lt;&gt; CNPJ base da primeira NF-e do lote recebido</t>
  </si>
  <si>
    <t>Rejeição: Mês de Emissão informado na Chave de Acesso difere do Mês de Emissão d</t>
  </si>
  <si>
    <t>Rejeição: Código Numérico informado da Chave de Acesso &lt;&gt; Código Numérico da NFe</t>
  </si>
  <si>
    <t>Rejeição: Já existe pedido de Inutilização com a mesma faixa de inutilização</t>
  </si>
  <si>
    <t>Rejeição: Total do Produto / Serviço difere do somatório dos itens</t>
  </si>
  <si>
    <t>Rejeição: Falha no schema XML - inexiste a tag raiz esperada para o lote de NF-e</t>
  </si>
  <si>
    <t>Rejeição: Falha schema XML - versão inform.na Dados do SOAPHeader difere do lote</t>
  </si>
  <si>
    <t>Rejeição: Falha schema XML inexiste atributo versão na tag raiz do lote de NF-e</t>
  </si>
  <si>
    <t>Rejeição: Data de entrada em contingência muito atrasada</t>
  </si>
  <si>
    <t>Rejeição: Tipo de emissão 3, 6 e 7 só é valido nas contingêncis SCAN/SVC</t>
  </si>
  <si>
    <t>Rejeição:  O tpEmis informado diferente de 3 para contingência SCAN</t>
  </si>
  <si>
    <t>Rejeição: Erro Atributo ID do evento erro concatenação dos campos (“ID” + tpEvento + chNFe + nSeq)</t>
  </si>
  <si>
    <t>Rejeição: Duplicidade de Evento</t>
  </si>
  <si>
    <t>Rejeição: O autor do evento diverge do emissor da NF-e</t>
  </si>
  <si>
    <t>Rejeição: O autor do evento diverge do destinatário da NF-e</t>
  </si>
  <si>
    <t>Rejeição: O autor do evento não é um órgão autorizado a gerar o evento</t>
  </si>
  <si>
    <t>Rejeição: A data do evento não pode ser menor que a data de emissão da NF-e</t>
  </si>
  <si>
    <t>Rejeição: A data do evento não pode ser maior que a data do processamento</t>
  </si>
  <si>
    <t>Rejeição: A data do evento não pode ser menor que a data de autorização para NF-e não emitida em contingência</t>
  </si>
  <si>
    <t>Rejeição: O evento exige uma NF-e autorizada</t>
  </si>
  <si>
    <t>Rejeição: Usar somente o namespace padrão da NF-e</t>
  </si>
  <si>
    <t>Rejeição: Não é permitida a presença de caracteres de edição no início/fim da mensagem ou entre as tags da mensagem</t>
  </si>
  <si>
    <t>Rejeição: Número do NSU informado superior ao maior NSU da base de dados da SEFAZ</t>
  </si>
  <si>
    <t>Rejeição: Informado CST para emissor do Simples Nacional</t>
  </si>
  <si>
    <t>Rejeição: Informado CSOSN para emissor que não é do Simples Nacional (CRT diferente de 1)</t>
  </si>
  <si>
    <t>Rejeição: A NF-e deve ter pelo menos um item de produto sujeito ao ICMS</t>
  </si>
  <si>
    <t>Rejeição: CNPJ-Base consultado difere do CNPJ-Base do Certificado Digital</t>
  </si>
  <si>
    <t>Rejeição: O número de sequencia do evento informado é maior que o permitido</t>
  </si>
  <si>
    <t>Rejeição: Rejeição: A versão do leiaute da NF-e utilizada não é mais válida</t>
  </si>
  <si>
    <t>Rejeição: Rejeição: Ambiente de homologação indisponível para recepção de NF-e da versão 1.10.</t>
  </si>
  <si>
    <t>Rejeição: CFOP de Importação e não informado dados de IPI</t>
  </si>
  <si>
    <t>Rejeição: NF-e emitida em ambiente de homologação com razão social &lt;&gt; de NF-e (Emitida homologação - S/vlr fiscal)</t>
  </si>
  <si>
    <t>Rejeição: CFOP de Importação e não informado dados de II</t>
  </si>
  <si>
    <t>Rejeição: Total do II difere do somatório dos itens</t>
  </si>
  <si>
    <t>Rejeição: Total do PIS difere do somatório dos itens sujeitos ao ICMS</t>
  </si>
  <si>
    <t>Rejeição: Total do COFINS difere do somatório dos itens sujeitos ao ICMS</t>
  </si>
  <si>
    <t>Rejeição: Total do vOutro difere do somatório dos itens</t>
  </si>
  <si>
    <t>Rejeição: Total do vServ difere do somatório do vProd dos itens sujeitos ao ISSQN</t>
  </si>
  <si>
    <t>Rejeição: Total do vBC do ISS difere do somatório dos itens</t>
  </si>
  <si>
    <t>Rejeição: Total do PIS difere do somatório dos itens sujeitos ao ISSQN</t>
  </si>
  <si>
    <t>Rejeição: Total do COFINS difere do somatório dos itens sujeitos ao ISSQN</t>
  </si>
  <si>
    <t>Rejeição: Total da NF difere do somatório dos Valores compõe o valor Total da NF</t>
  </si>
  <si>
    <t>Rejeição: cEAN inválido</t>
  </si>
  <si>
    <t>Rejeição: cEANTrib inválido</t>
  </si>
  <si>
    <t>Rejeição: Chave de Acesso difere da existente em BD</t>
  </si>
  <si>
    <t>Rejeição: Chave de Acesso inválida (Código UF inválido)</t>
  </si>
  <si>
    <t>Rejeição: Chave de Acesso inválida (Ano &lt; 05 ou Ano maior que Ano corrente)</t>
  </si>
  <si>
    <t>Rejeição: Chave de Acesso inválida (Mês &lt; 1 ou Mês &gt; 12)</t>
  </si>
  <si>
    <t>Rejeição: Chave de Acesso inválida (CNPJ zerado ou dígito inválido)</t>
  </si>
  <si>
    <t>Rejeição: Chave de Acesso inválida (modelo diferente de 55 e 65 )</t>
  </si>
  <si>
    <t>Rejeição: Chave de Acesso inválida (número NF = 0)</t>
  </si>
  <si>
    <t>Rejeição: CPF Emitente não cadastrado</t>
  </si>
  <si>
    <t>Rejeição: IE emitente não vinculada ao CPF</t>
  </si>
  <si>
    <t>Rejeição: CPF Destinatário não cadastrado</t>
  </si>
  <si>
    <t>Rejeição: IE Destinatário não vinculada ao CPF</t>
  </si>
  <si>
    <t>Rejeição: Inscrição SUFRAMA deve ser informada na venda com isenção para ZFM</t>
  </si>
  <si>
    <t>Rejeição: O CFOP de operação isenta para ZFM diferente do previsto</t>
  </si>
  <si>
    <t>Rejeição: O valor do ICMS desonerado deve ser informado</t>
  </si>
  <si>
    <t>Rejeição: Total da NF superior ao valor limite estabelecido pela SEFAZ [Limite]</t>
  </si>
  <si>
    <t>Rejeição: Vlr Produto difere do produto Valor Unitário de Comercialização e quantidade comercial</t>
  </si>
  <si>
    <t>Rejeição: Vlr Produto difere do produto Valor Unitário de Tributação e quantidade tributável</t>
  </si>
  <si>
    <t>Rejeição: CNPJ-Base do Destinatário difere do CNPJ-Base do Certificado Digital</t>
  </si>
  <si>
    <t>Rejeição: Solicitação fora de prazo, a NF-e não está mais disponível para download</t>
  </si>
  <si>
    <t>Rejeição: NF-e indisponível para download devido a ausência de Manifestação do Destinatário</t>
  </si>
  <si>
    <t>Rejeição: Destinatário da NF-e não tem o mesmo CNPJ raiz do solicitante do download</t>
  </si>
  <si>
    <t>Rejeição: NF-e com mesmo número e série já transmitida e aguardando processamento</t>
  </si>
  <si>
    <t>Rejeição: Evento de "Ciência da Operação" para NF-e Cancelada ou Denegada</t>
  </si>
  <si>
    <t>Rejeição: Evento de "Desconhecimento da Operação" para NF-e Cancelada ou Denegada</t>
  </si>
  <si>
    <t>Rejeição: NF-e Cancelada, arquivo indisponível para download</t>
  </si>
  <si>
    <t>Rejeição: NF-e Denegada, arquivo indisponível para download</t>
  </si>
  <si>
    <t>Rejeição: Evento de Ciência da Operação informado após a manifestação final do destinatário</t>
  </si>
  <si>
    <t>Rejeição: Consumo indevido</t>
  </si>
  <si>
    <t>Rejeição: Código do Órgão diverge do órgão autorizador</t>
  </si>
  <si>
    <t>Rejeição: UF do destinatário da Chave de Acesso diverge da UF autorizadora</t>
  </si>
  <si>
    <t>Rejeição: CFOP de Combustível e não informado grupo de combustível da NF-e</t>
  </si>
  <si>
    <t>Rejeição: NF-e já existente para o número da DPEC informada</t>
  </si>
  <si>
    <t>Rejeição: Numeração da DPEC está inutilizada na Base de Dados da SEFAZ</t>
  </si>
  <si>
    <t>Rejeição: Alíq. ICMS maior que 4% na saída interestadual com produtos importados</t>
  </si>
  <si>
    <t>Rejeição: NF referenciada com UF diferente da UF da NF-e complementar</t>
  </si>
  <si>
    <t>Rejeição: Modelo da NF-e referenciada diferente de 55</t>
  </si>
  <si>
    <t>Rejeição: Duplicidade de NF-e referenciada (chave de acesso ref mais de uma vez)</t>
  </si>
  <si>
    <t>Rejeição: Duplicidade de NF Modelo 1 referenciada (CNPJ, Modelo Série e Número)</t>
  </si>
  <si>
    <t>Rejeição: Duplicidade de NF de produtor referenciada (IE, Modelo, Série e Número)</t>
  </si>
  <si>
    <t>Rejeição: Modelo do CT-e referenciado diferente de 57</t>
  </si>
  <si>
    <t>Rejeição: Duplicidade de Cupom Fiscal referenciado (Modelo, Número e Ordem e COO)</t>
  </si>
  <si>
    <t>Rejeição: Total do valor aproximado dos tributos difere do somatório dos itens</t>
  </si>
  <si>
    <t>Rejeição: NF complementar referencia uma NF-e cancelada</t>
  </si>
  <si>
    <t>Rejeição: NF complementar referencia uma NF-e denegada</t>
  </si>
  <si>
    <t>Rejeição: NF referenciada de produtor com IE inexistente (nREF: xxx)</t>
  </si>
  <si>
    <t>Rejeição: NF referenciada de produtor com IE não vinculada ao CNPJ/CPF informado (nREF: xxx)</t>
  </si>
  <si>
    <t>Rejeição: Pedido de cancelamento para NF-e com CT-e ou MDF-e</t>
  </si>
  <si>
    <t>Rejeição: NF-e não pode utilizar verão 3.00</t>
  </si>
  <si>
    <t>Rejeição: NFC-e não é aceita pela UF do Emitente</t>
  </si>
  <si>
    <t>Rejeição: Data-hora de emissão posterior ao horário de recebimento</t>
  </si>
  <si>
    <t>Rejeição: NFC-e com data-hora de emissão atrasada</t>
  </si>
  <si>
    <t>Rejeição: NFC-e com data de entrada/saida</t>
  </si>
  <si>
    <t>Rejeição: NFC-e para operação de entrada</t>
  </si>
  <si>
    <t>Rejeição: NFC-e para operação interestadual ou com o exterior</t>
  </si>
  <si>
    <t>Rejeição: NFC-e nao pode referenciar um documento fiscal</t>
  </si>
  <si>
    <t>Rejeição: NFC-e com formato de DANFE inválido</t>
  </si>
  <si>
    <t>Rejeição: NF-e com formado de DANFE inválido</t>
  </si>
  <si>
    <t>Rejeição: NF-e com contingência off-line</t>
  </si>
  <si>
    <t>Rejeição: NFC-e com contingência off-line para a UF</t>
  </si>
  <si>
    <t>Rejeição: Tipo de emissão diferente de 6 ou 7 para contingência da SVC acessada</t>
  </si>
  <si>
    <t>Rejeição: NFC-e com contingência DPEC inexistente</t>
  </si>
  <si>
    <t>Rejeição: NFC-e com finalidade inválida</t>
  </si>
  <si>
    <t>Rejeição: NFC-e em operaçoã não destinada a consumidor final</t>
  </si>
  <si>
    <t>Rejeição: NFC-e em operação não presencial</t>
  </si>
  <si>
    <t>Rejeição: NFC-e não deve informar IE de substituto tributário</t>
  </si>
  <si>
    <t>Rejeição: NF-e sem identificação do destinatário</t>
  </si>
  <si>
    <t>Rejeição: Na operação com exterior deve ser informada tag id Estrangeiro</t>
  </si>
  <si>
    <t>Rejieção: Operação interestadual deve informar CNPJ ou CPF</t>
  </si>
  <si>
    <t>Rejeição: Operação interna com idEstrangeiro informado deve ser presencial</t>
  </si>
  <si>
    <t>Rejeição: Operação interna com idEstrangeiro informado deve ser para consumidor final</t>
  </si>
  <si>
    <t>Rejeição: NF-e sem o nome do destinatário</t>
  </si>
  <si>
    <t>Rejeição: NFC-e com CFOP inválido</t>
  </si>
  <si>
    <t>Rejeição: NF-e sem a informação de endereço do destinatário</t>
  </si>
  <si>
    <t>Rejeição: Operação com exterior e UF diferente de EX</t>
  </si>
  <si>
    <t>Rejeição: NF-e sem informação da IE do destinatário</t>
  </si>
  <si>
    <t>Rejeição: NFC-e sem informação da IE do destinatário</t>
  </si>
  <si>
    <t>Rejeição: NFC-e com inscrição SUFRAMA</t>
  </si>
  <si>
    <t>Rejeição: CFOP de operação com exterior e idDest &lt;&gt; 3</t>
  </si>
  <si>
    <t>Rejeição: CFOP de operação com interestadual e idDest &lt;&gt; 2</t>
  </si>
  <si>
    <t>Rejeição: CFOP de operação interna e idDest &lt;&gt; 1</t>
  </si>
  <si>
    <t>Rejeição: NFC-e com unidade de comercialização inválida</t>
  </si>
  <si>
    <t>Rejeição: NFC-e com unidade de tributação inválida</t>
  </si>
  <si>
    <t>Rejeição: NFC-e com grupo de veículos novos</t>
  </si>
  <si>
    <t>Rejeição: NFC-e com grupo de medicamentos</t>
  </si>
  <si>
    <t>Rejeição: NFC-e com grupo de armamentos</t>
  </si>
  <si>
    <t>Rejeição: NFC-e com grupo de combustíveis</t>
  </si>
  <si>
    <t>Rejeição: NFC-e com CST 51 - diferimento</t>
  </si>
  <si>
    <t>Rejeição: NFC-e com partilha de CIMS entre UF</t>
  </si>
  <si>
    <t>Rejeição: NFC-e com grupo do IPI</t>
  </si>
  <si>
    <t>Rejeição: NFC-e com grupo do II</t>
  </si>
  <si>
    <t>Rejeição: NF-e sem grupo do PIS</t>
  </si>
  <si>
    <t>Rejeição: NFC-e com grupo do PIS-ST</t>
  </si>
  <si>
    <t>Rejeição: NF-e sem grupo do COFINS</t>
  </si>
  <si>
    <t>Rejeição: NF-e sem grupo do COFINS-ST</t>
  </si>
  <si>
    <t>Rejeição: NFC-e com valor total superior ao permitido para destinatário não identificado (código)</t>
  </si>
  <si>
    <t>Rejeição: NFC-e com valor total superior ao permitido para destinatário não identificado (nome)</t>
  </si>
  <si>
    <t>Rejeição: NFC-e com valor total superior ao permitido para destinatário não identificado (endereço)</t>
  </si>
  <si>
    <t>Rejeição: NFC-e sem frete</t>
  </si>
  <si>
    <t>Rejeição: NFC-e com dados do transportador</t>
  </si>
  <si>
    <t>Rejeição: NFC-e com dados de retenção do ICMS no transporte</t>
  </si>
  <si>
    <t>Rejeição: NFC-e com dados do veículo de transporte</t>
  </si>
  <si>
    <t>Rejeição: NFC-e com dados de reboque do veículo de transporte</t>
  </si>
  <si>
    <t>Rejeição: NFC-e com dados do vagão de transporte</t>
  </si>
  <si>
    <t>Rejeição: NFC-e co dados da balsa de transporte</t>
  </si>
  <si>
    <t>Rejeição: NFC-e com dados de cobrança (fatura, duplicata)</t>
  </si>
  <si>
    <t>Rejeição: NFC-e com dados de compra (empenho, pedido, contrato)</t>
  </si>
  <si>
    <t>Rejeição: NFC-e com dados de aquisiçãod e cana</t>
  </si>
  <si>
    <t>Rejeição: Lote só poderá conter NF-e ou NFC-e</t>
  </si>
  <si>
    <t>Rejeição: NFC-e com CST 50-suspenção</t>
  </si>
  <si>
    <t>Rejeição: NFC-e com somatório dos pagamentos diferente do total da Nota Fiscal</t>
  </si>
  <si>
    <t>Rejeição: NF-e não deve possuir o grupo de formas de pagamento</t>
  </si>
  <si>
    <t>Rejeição: NFC-e deve possuir o grupo de formas de pagamento</t>
  </si>
  <si>
    <t>Rejeição: Operação interestadual e UF de destino com EX</t>
  </si>
  <si>
    <t>Rejeição: Operação interestadual e UF de destino igual à UF do emitente</t>
  </si>
  <si>
    <t>Rejeição: Operação interna e UF de destino difere da UF do emitente</t>
  </si>
  <si>
    <t>Rejeição: NFC-e com indicador de item não participante do total</t>
  </si>
  <si>
    <t>Rejeição: Modelo da NFC-e diferente de 65</t>
  </si>
  <si>
    <t>Rejeição: NFC-e deve informar NCM completo</t>
  </si>
  <si>
    <t>Rejeição: Informado NCM inexistente</t>
  </si>
  <si>
    <t>Rejeição:NFC-e com NCM incompatível</t>
  </si>
  <si>
    <t>Rejeição: Total da NFC-e superior ao valor limite estabelecido pela SEFAZ</t>
  </si>
  <si>
    <t>Rejeição: Emissor não habilitado para emissão de NFC-e</t>
  </si>
  <si>
    <t>Rejeição: NFC-e não é autorizada pelo SCAN</t>
  </si>
  <si>
    <t>Rejeição: NFC-e não é autorizada pelo SVC</t>
  </si>
  <si>
    <t>Rejeição: NF-e com indicativo de NFC-e com entrega a domicilio</t>
  </si>
  <si>
    <t>Rejeição: NFC-e com entrega a domicilio não permitida pela UF</t>
  </si>
  <si>
    <t>Rejeição: NFC-e de entrega a domicilio sem a identificação do destinatário</t>
  </si>
  <si>
    <t>Rejeição: NFC-e de entrega a domicílio sem o endereço do destinatário</t>
  </si>
  <si>
    <t>Rejeição: NFC-e para destinatário contribuinte de ICMS</t>
  </si>
  <si>
    <t>Rejeição: Operação com exterior para destinatário contribuinte do ICMS</t>
  </si>
  <si>
    <t>Rejeição: NF-e com indicação de destinatário isento de IE, com a informação da IE do destinatario</t>
  </si>
  <si>
    <t>Rejeição: Informada a IE do destinatário para operação com destinatário do exterior</t>
  </si>
  <si>
    <t>Rejeição: Informado capítulo do NCM inexistente</t>
  </si>
  <si>
    <t>Rejeição: Erro não catalogado</t>
  </si>
  <si>
    <t>Rejeição: NFC-e de entrega a domicilio sem dados dos transportador</t>
  </si>
  <si>
    <t>descricao</t>
  </si>
  <si>
    <t>rejeicao</t>
  </si>
  <si>
    <t>COD</t>
  </si>
  <si>
    <t>MSG</t>
  </si>
  <si>
    <t>REJEI</t>
  </si>
  <si>
    <t>https://homnfe.sefaz.am.gov.br/services2/services/RecepcaoEvento</t>
  </si>
  <si>
    <t>https://homnfe.sefaz.am.gov.br/services2/services/NfeRecepcao2</t>
  </si>
  <si>
    <t>https://homnfe.sefaz.am.gov.br/services2/services/NfeRetRecepcao2</t>
  </si>
  <si>
    <t>https://homnfe.sefaz.am.gov.br/services2/services/NfeInutilizacao2</t>
  </si>
  <si>
    <t>https://homnfe.sefaz.am.gov.br/services2/services/NfeConsulta2</t>
  </si>
  <si>
    <t>https://homnfe.sefaz.am.gov.br/services2/services/NfeStatusServico2</t>
  </si>
  <si>
    <t>https://homnfe.sefaz.am.gov.br/services2/services/cadconsultacadastro2</t>
  </si>
  <si>
    <t>https://homnfe.sefaz.am.gov.br/services2/services/NfeAutorizacao</t>
  </si>
  <si>
    <t>https://homnfe.sefaz.am.gov.br/services2/services/NfeRetAutorizacao</t>
  </si>
  <si>
    <t>https://hnfe.sefaz.ba.gov.br/webservices/nfenw/NfeRecepcao2.asmx</t>
  </si>
  <si>
    <t>https://hnfe.sefaz.ba.gov.br/webservices/nfenw/NfeRetRecepcao2.asmx</t>
  </si>
  <si>
    <t>https://hnfe.sefaz.ba.gov.br/webservices/nfenw/nfeinutilizacao2.asmx</t>
  </si>
  <si>
    <t>https://hnfe.sefaz.ba.gov.br/webservices/nfenw/nfeconsulta2.asmx</t>
  </si>
  <si>
    <t>https://hnfe.sefaz.ba.gov.br/webservices/nfenw/NfeStatusServico2.asmx</t>
  </si>
  <si>
    <t>https://hnfe.sefaz.ba.gov.br/webservices/nfenw/CadConsultaCadastro2.asmx</t>
  </si>
  <si>
    <t>https://hnfe.sefaz.ba.gov.br/webservices/sre/recepcaoevento.asmx</t>
  </si>
  <si>
    <t>https://hnfe.sefaz.ba.gov.br/webservices/NfeInutilizacao/NfeInutilizacao.asmx</t>
  </si>
  <si>
    <t>https://hnfe.sefaz.ba.gov.br/webservices/NfeConsulta/NfeConsulta.asmx</t>
  </si>
  <si>
    <t>https://hnfe.sefaz.ba.gov.br/webservices/NfeStatusServico/NfeStatusServico.asmx</t>
  </si>
  <si>
    <t>https://hnfe.sefaz.ba.gov.br/webservices/NfeAutorizacao/NfeAutorizacao.asmx</t>
  </si>
  <si>
    <t>https://hnfe.sefaz.ba.gov.br/webservices/NfeRetAutorizacao/NfeRetAutorizacao.asmx</t>
  </si>
  <si>
    <t>https://nfeh.sefaz.ce.gov.br/nfe2/services/RecepcaoEvento?wsdl</t>
  </si>
  <si>
    <t>https://nfeh.sefaz.ce.gov.br/nfe2/services/NfeRecepcao2?wsdl</t>
  </si>
  <si>
    <t>https://nfeh.sefaz.ce.gov.br/nfe2/services/NfeRetRecepcao2?wsdl</t>
  </si>
  <si>
    <t>https://nfeh.sefaz.ce.gov.br/nfe2/services/NfeInutilizacao2?wsdl</t>
  </si>
  <si>
    <t>https://nfeh.sefaz.ce.gov.br/nfe2/services/NfeConsulta2?wsdl</t>
  </si>
  <si>
    <t>https://nfeh.sefaz.ce.gov.br/nfe2/services/NfeStatusServico2?wsdl</t>
  </si>
  <si>
    <t>https://nfeh.sefaz.ce.gov.br/nfe2/services/CadConsultaCadastro2?wsdl</t>
  </si>
  <si>
    <t>https://nfeh.sefaz.ce.gov.br/nfe2/services/NfeDownloadNF?wsdl</t>
  </si>
  <si>
    <t>https://nfeh.sefaz.ce.gov.br/nfe2/services/NfeAutorizacao?wsdl</t>
  </si>
  <si>
    <t>https://nfeh.sefaz.ce.gov.br/nfe2/services/NfeRetAutorizacao?wsdl</t>
  </si>
  <si>
    <t>https://homolog.sefaz.go.gov.br/nfe/services/v2/RecepcaoEvento?wsdl</t>
  </si>
  <si>
    <t>https://homolog.sefaz.go.gov.br/nfe/services/v2/NfeRecepcao2?wsdl</t>
  </si>
  <si>
    <t>https://homolog.sefaz.go.gov.br/nfe/services/v2/NfeRetRecepcao2?wsdl</t>
  </si>
  <si>
    <t>https://homolog.sefaz.go.gov.br/nfe/services/v2/NfeInutilizacao2?wsdl</t>
  </si>
  <si>
    <t>https://homolog.sefaz.go.gov.br/nfe/services/v2/NfeConsulta2?wsdl</t>
  </si>
  <si>
    <t>https://homolog.sefaz.go.gov.br/nfe/services/v2/NfeStatusServico2?wsdl</t>
  </si>
  <si>
    <t>https://homolog.sefaz.go.gov.br/nfe/services/v2/CadConsultaCadastro2?wsdl</t>
  </si>
  <si>
    <t>https://homolog.sefaz.go.gov.br/nfe/services/v2/NfeAutorizacao?wsdl</t>
  </si>
  <si>
    <t>https://homolog.sefaz.go.gov.br/nfe/services/v2/NfeRetAutorizacao?wsdl</t>
  </si>
  <si>
    <t>https://hnfe.fazenda.mg.gov.br/nfe2/services/RecepcaoEvento</t>
  </si>
  <si>
    <t>https://hnfe.fazenda.mg.gov.br/nfe2/services/NfeRecepcao2</t>
  </si>
  <si>
    <t>https://hnfe.fazenda.mg.gov.br/nfe2/services/NfeRetRecepcao2</t>
  </si>
  <si>
    <t>https://hnfe.fazenda.mg.gov.br/nfe2/services/NfeInutilizacao2</t>
  </si>
  <si>
    <t>https://hnfe.fazenda.mg.gov.br/nfe2/services/NfeConsulta2</t>
  </si>
  <si>
    <t>https://hnfe.fazenda.mg.gov.br/nfe2/services/NfeStatusServico2</t>
  </si>
  <si>
    <t>https://hnfe.fazenda.mg.gov.br/nfe2/services/cadconsultacadastro2</t>
  </si>
  <si>
    <t>https://hnfe.fazenda.mg.gov.br/nfe2/services/NfeAutorizacao</t>
  </si>
  <si>
    <t>https://hnfe.fazenda.mg.gov.br/nfe2/services/NfeRetAutorizacao</t>
  </si>
  <si>
    <t>2.0</t>
  </si>
  <si>
    <t>https://homologacao.nfe.ms.gov.br/homologacao/services2/RecepcaoEvento</t>
  </si>
  <si>
    <t>https://homologacao.nfe.ms.gov.br/homologacao/services2/NfeRecepcao2</t>
  </si>
  <si>
    <t>https://homologacao.nfe.ms.gov.br/homologacao/services2/NfeRetRecepcao2</t>
  </si>
  <si>
    <t>https://homologacao.nfe.ms.gov.br/homologacao/services2/CadConsultaCadastro2</t>
  </si>
  <si>
    <t>https://homologacao.nfe.ms.gov.br/homologacao/services2/NfeInutilizacao2</t>
  </si>
  <si>
    <t>https://homologacao.nfe.ms.gov.br/homologacao/services2/NfeConsulta2</t>
  </si>
  <si>
    <t>https://homologacao.nfe.ms.gov.br/homologacao/services2/NfeStatusServico2</t>
  </si>
  <si>
    <t>https://homologacao.nfe.ms.gov.br/homologacao/services2/NfeAutorizacao</t>
  </si>
  <si>
    <t>https://homologacao.nfe.ms.gov.br/homologacao/services2/NfeRetAutorizacao</t>
  </si>
  <si>
    <t>https://homologacao.sefaz.mt.gov.br/nfews/v2/services/NfeRecepcao2?wsdl</t>
  </si>
  <si>
    <t>https://homologacao.sefaz.mt.gov.br/nfews/v2/services/NfeRetRecepcao2?wsdl</t>
  </si>
  <si>
    <t>https://homologacao.sefaz.mt.gov.br/nfews/v2/services/NfeInutilizacao2?wsdl</t>
  </si>
  <si>
    <t>https://homologacao.sefaz.mt.gov.br/nfews/v2/services/NfeConsulta2?wsdl</t>
  </si>
  <si>
    <t>https://homologacao.sefaz.mt.gov.br/nfews/v2/services/NfeStatusServico2?wsdl</t>
  </si>
  <si>
    <t>https://homologacao.sefaz.mt.gov.br/nfews/v2/services/RecepcaoEvento?wsdl</t>
  </si>
  <si>
    <t>https://homologacao.sefaz.mt.gov.br/nfews/v2/services/CadConsultaCadastro2?wsdl</t>
  </si>
  <si>
    <t>https://homologacao.sefaz.mt.gov.br/nfews/v2/services/NfeAutorizacao?wsdl</t>
  </si>
  <si>
    <t>https://homologacao.sefaz.mt.gov.br/nfews/v2/services/NfeRetAutorizacao?wsdl</t>
  </si>
  <si>
    <t>https://nfehomolog.sefaz.pe.gov.br/nfe-service/services/RecepcaoEvento</t>
  </si>
  <si>
    <t>https://nfehomolog.sefaz.pe.gov.br/nfe-service/services/NfeRecepcao2</t>
  </si>
  <si>
    <t>https://nfehomolog.sefaz.pe.gov.br/nfe-service/services/NfeRetRecepcao2</t>
  </si>
  <si>
    <t>https://nfehomolog.sefaz.pe.gov.br/nfe-service/services/NfeInutilizacao2</t>
  </si>
  <si>
    <t>https://nfehomolog.sefaz.pe.gov.br/nfe-service/services/NfeConsulta2</t>
  </si>
  <si>
    <t>https://nfehomolog.sefaz.pe.gov.br/nfe-service/services/NfeStatusServico2</t>
  </si>
  <si>
    <t>https://nfehomolog.sefaz.pe.gov.br/nfe-service/services/NfeAutorizacao?wsdl</t>
  </si>
  <si>
    <t>https://nfehomolog.sefaz.pe.gov.br/nfe-service/services/NfeRetAutorizacao?wsdl</t>
  </si>
  <si>
    <t>https://homologacao.nfe2.fazenda.pr.gov.br/nfe/NFeRecepcao2?wsdl</t>
  </si>
  <si>
    <t>https://homologacao.nfe2.fazenda.pr.gov.br/nfe/NFeRetRecepcao2?wsdl</t>
  </si>
  <si>
    <t>https://homologacao.nfe2.fazenda.pr.gov.br/nfe/NFeInutilizacao2?wsdl</t>
  </si>
  <si>
    <t>https://homologacao.nfe2.fazenda.pr.gov.br/nfe/NFeConsulta2?wsdl</t>
  </si>
  <si>
    <t>https://homologacao.nfe2.fazenda.pr.gov.br/nfe/NFeStatusServico2?wsdl</t>
  </si>
  <si>
    <t>https://homologacao.nfe2.fazenda.pr.gov.br/nfe/CadConsultaCadastro2?wsdl</t>
  </si>
  <si>
    <t>https://homologacao.nfe2.fazenda.pr.gov.br/nfe-evento/NFeRecepcaoEvento?wsdl</t>
  </si>
  <si>
    <t>https://homologacao.nfe.fazenda.pr.gov.br/nfe/NFeInutilizacao3?wsdl</t>
  </si>
  <si>
    <t>https://homologacao.nfe.fazenda.pr.gov.br/nfe/NFeConsulta3?wsdl</t>
  </si>
  <si>
    <t>https://homologacao.nfe.fazenda.pr.gov.br/nfe/NFeStatusServico3?wsdl</t>
  </si>
  <si>
    <t>https://homologacao.nfe.fazenda.pr.gov.br/nfe/CadConsultaCadastro2?wsdl</t>
  </si>
  <si>
    <t>https://homologacao.nfe.fazenda.pr.gov.br/nfe/NFeRecepcaoEvento?wsdl</t>
  </si>
  <si>
    <t>https://homologacao.nfe.fazenda.pr.gov.br/nfe/NFeAutorizacao3?wsdl</t>
  </si>
  <si>
    <t>https://homologacao.nfe.fazenda.pr.gov.br/nfe/NFeRetAutorizacao3?wsdl</t>
  </si>
  <si>
    <t>https://homologacao.nfe.sefaz.rs.gov.br/ws/recepcaoevento/recepcaoevento.asmx</t>
  </si>
  <si>
    <t>https://homologacao.nfe.sefaz.rs.gov.br/ws/Nferecepcao/NFeRecepcao2.asmx</t>
  </si>
  <si>
    <t>https://homologacao.nfe.sefaz.rs.gov.br/ws/NfeRetRecepcao/NfeRetRecepcao2.asmx</t>
  </si>
  <si>
    <t>https://homologacao.nfe.sefaz.rs.gov.br/ws/nfeConsultaDest/nfeConsultaDest.asmx</t>
  </si>
  <si>
    <t>https://homologacao.nfe.sefaz.rs.gov.br/ws/nfeDownloadNF/nfeDownloadNF.asmx</t>
  </si>
  <si>
    <t>https://homologacao.nfe.sefaz.rs.gov.br/ws/nfeinutilizacao/nfeinutilizacao2.asmx</t>
  </si>
  <si>
    <t>https://homologacao.nfe.sefaz.rs.gov.br/ws/NfeConsulta/NfeConsulta2.asmx</t>
  </si>
  <si>
    <t>https://homologacao.nfe.sefaz.rs.gov.br/ws/NfeStatusServico/NfeStatusServico2.asmx</t>
  </si>
  <si>
    <t>https://homologacao.nfe.sefaz.rs.gov.br/ws/NfeAutorizacao/NFeAutorizacao.asmx</t>
  </si>
  <si>
    <t>https://homologacao.nfe.sefaz.rs.gov.br/ws/NfeRetAutorizacao/NFeRetAutorizacao.asmx</t>
  </si>
  <si>
    <t>https://homologacao.nfe.fazenda.sp.gov.br/nfeweb/services/cadconsultacadastro2.asmx</t>
  </si>
  <si>
    <t>https://homologacao.nfe.fazenda.sp.gov.br/nfeweb/services/NfeRecepcao2.asmx</t>
  </si>
  <si>
    <t>https://homologacao.nfe.fazenda.sp.gov.br/nfeweb/services/NfeRetRecepcao2.asmx</t>
  </si>
  <si>
    <t>https://homologacao.nfe.fazenda.sp.gov.br/nfeweb/services/nfeinutilizacao2.asmx</t>
  </si>
  <si>
    <t>https://homologacao.nfe.fazenda.sp.gov.br/nfeweb/services/nfeconsulta2.asmx</t>
  </si>
  <si>
    <t>https://homologacao.nfe.fazenda.sp.gov.br/nfeweb/services/nfestatusservico2.asmx</t>
  </si>
  <si>
    <t>https://homologacao.nfe.fazenda.sp.gov.br/eventosWEB/services/RecepcaoEvento.asmx</t>
  </si>
  <si>
    <t>https://homologacao.nfe.fazenda.sp.gov.br/ws/nfeinutilizacao2.asmx</t>
  </si>
  <si>
    <t>https://homologacao.nfe.fazenda.sp.gov.br/ws/nfeconsulta2.asmx</t>
  </si>
  <si>
    <t>https://homologacao.nfe.fazenda.sp.gov.br/ws/nfestatusservico2.asmx</t>
  </si>
  <si>
    <t>https://homologacao.nfe.fazenda.sp.gov.br/ws/cadconsultacadastro2.asmx</t>
  </si>
  <si>
    <t>https://homologacao.nfe.fazenda.sp.gov.br/ws/recepcaoevento.asmx</t>
  </si>
  <si>
    <t>https://homologacao.nfe.fazenda.sp.gov.br/ws/nfeautorizacao.asmx</t>
  </si>
  <si>
    <t>https://homologacao.nfe.fazenda.sp.gov.br/ws/nferetautorizacao.asmx</t>
  </si>
  <si>
    <t>https://hom.sefazvirtual.fazenda.gov.br/RecepcaoEvento/RecepcaoEvento.asmx</t>
  </si>
  <si>
    <t>https://hom.sefazvirtual.fazenda.gov.br/NfeRecepcao2/NfeRecepcao2.asmx</t>
  </si>
  <si>
    <t>https://hom.sefazvirtual.fazenda.gov.br/NfeRetRecepcao2/NfeRetRecepcao2.asmx</t>
  </si>
  <si>
    <t>https://hom.sefazvirtual.fazenda.gov.br/NfeInutilizacao2/NfeInutilizacao2.asmx</t>
  </si>
  <si>
    <t>https://hom.sefazvirtual.fazenda.gov.br/NfeConsulta2/NfeConsulta2.asmx</t>
  </si>
  <si>
    <t>https://hom.sefazvirtual.fazenda.gov.br/NfeStatusServico2/NfeStatusServico2.asmx</t>
  </si>
  <si>
    <t>https://hom.sefazvirtual.fazenda.gov.br/NfeDownloadNF/NfeDownloadNF.asmx</t>
  </si>
  <si>
    <t>https://hom.sefazvirtual.fazenda.gov.br/NfeAutorizacao/NfeAutorizacao.asmx</t>
  </si>
  <si>
    <t>https://hom.sefazvirtual.fazenda.gov.br/NfeRetAutorizacao/NfeRetAutorizacao.asmx</t>
  </si>
  <si>
    <t>https://homologacao.nfe.sefazvirtual.rs.gov.br/ws/recepcaoevento/recepcaoevento.asmx</t>
  </si>
  <si>
    <t>https://homologacao.nfe.sefazvirtual.rs.gov.br/ws/Nferecepcao/NFeRecepcao2.asmx</t>
  </si>
  <si>
    <t>https://homologacao.nfe.sefazvirtual.rs.gov.br/ws/NfeRetRecepcao/NfeRetRecepcao2.asmx</t>
  </si>
  <si>
    <t>https://homologacao.sef.sefaz.rs.gov.br/ws/cadconsultacadastro/cadconsultacadastro2.asmx</t>
  </si>
  <si>
    <t>https://homologacao.nfe.sefazvirtual.rs.gov.br/ws/nfeinutilizacao/nfeinutilizacao2.asmx</t>
  </si>
  <si>
    <t>https://homologacao.nfe.sefazvirtual.rs.gov.br/ws/NfeConsulta/NfeConsulta2.asmx</t>
  </si>
  <si>
    <t>https://homologacao.nfe.sefazvirtual.rs.gov.br/ws/NfeStatusServico/NfeStatusServico2.asmx</t>
  </si>
  <si>
    <t>https://homologacao.nfe.sefazvirtual.rs.gov.br/ws/NfeAutorizacao/NFeAutorizacao.asmx</t>
  </si>
  <si>
    <t>https://homologacao.nfe.sefazvirtual.rs.gov.br/ws/NfeRetAutorizacao/NFeRetAutorizacao.asmx</t>
  </si>
  <si>
    <t>https://hom.nfe.fazenda.gov.br/SCAN/RecepcaoEvento/RecepcaoEvento.asmx</t>
  </si>
  <si>
    <t>https://hom.nfe.fazenda.gov.br/SCAN/NfeRecepcao2/NfeRecepcao2.asmx</t>
  </si>
  <si>
    <t>https://hom.nfe.fazenda.gov.br/SCAN/NfeRetRecepcao2/NfeRetRecepcao2.asmx</t>
  </si>
  <si>
    <t>https://hom.nfe.fazenda.gov.br/SCAN/NfeInutilizacao2/NfeInutilizacao2.asmx</t>
  </si>
  <si>
    <t>https://hom.nfe.fazenda.gov.br/SCAN/NfeConsulta2/NfeConsulta2.asmx</t>
  </si>
  <si>
    <t>https://hom.nfe.fazenda.gov.br/SCAN/NfeStatusServico2/NfeStatusServico2.asmx</t>
  </si>
  <si>
    <t>https://hom.nfe.fazenda.gov.br/SCAN/NfeAutorizacao/NfeAutorizacao.asmx</t>
  </si>
  <si>
    <t>https://hom.nfe.fazenda.gov.br/SCAN/NfeRetAutorizacao/NfeRetAutorizacao.asmx</t>
  </si>
  <si>
    <t>https://hom.svc.fazenda.gov.br/RecepcaoEvento/RecepcaoEvento.asmx</t>
  </si>
  <si>
    <t>https://hom.svc.fazenda.gov.br/NfeRecepcao2/NfeRecepcao2.asmx</t>
  </si>
  <si>
    <t>https://hom.svc.fazenda.gov.br/NfeRetRecepcao2/NfeRetRecepcao2.asmx</t>
  </si>
  <si>
    <t>https://hom.svc.fazenda.gov.br/NfeConsulta2/NfeConsulta2.asmx</t>
  </si>
  <si>
    <t>https://hom.svc.fazenda.gov.br/NfeStatusServico2/NfeStatusServico2.asmx</t>
  </si>
  <si>
    <t>https://hom.svc.fazenda.gov.br/NfeAutorizacao/NfeAutorizacao.asmx</t>
  </si>
  <si>
    <t>https://hom.svc.fazenda.gov.br/NfeRetAutorizacao/NfeRetAutorizacao.asmx</t>
  </si>
  <si>
    <t>https://hom.nfe.fazenda.gov.br/RecepcaoEvento/RecepcaoEvento.asmx</t>
  </si>
  <si>
    <t>NFeDistribuicaoDFe</t>
  </si>
  <si>
    <t>https://hom.nfe.fazenda.gov.br/NFeDistribuicaoDFe/NFeDistribuicaoDFe.asmx</t>
  </si>
  <si>
    <t>https://hom.nfe.fazenda.gov.br/NFeConsultaDest/NFeConsultaDest.asmx</t>
  </si>
  <si>
    <t>https://hom.nfe.fazenda.gov.br/NfeDownloadNF/NfeDownloadNF.asmx</t>
  </si>
  <si>
    <t>mg</t>
  </si>
  <si>
    <t>H</t>
  </si>
  <si>
    <t>se</t>
  </si>
  <si>
    <t>Ambiente Nacional ou Contingencia</t>
  </si>
  <si>
    <t>Homologação</t>
  </si>
  <si>
    <t>ERRO</t>
  </si>
  <si>
    <t>erro</t>
  </si>
  <si>
    <t>banco</t>
  </si>
  <si>
    <t>c#</t>
  </si>
  <si>
    <t>datetime</t>
  </si>
  <si>
    <t>DateTime</t>
  </si>
  <si>
    <t>int</t>
  </si>
  <si>
    <t>varchar</t>
  </si>
  <si>
    <t>String</t>
  </si>
  <si>
    <t>bit</t>
  </si>
  <si>
    <t>bool</t>
  </si>
  <si>
    <t>Result</t>
  </si>
  <si>
    <t>Campo</t>
  </si>
  <si>
    <t>Tipo</t>
  </si>
  <si>
    <t>Tam</t>
  </si>
  <si>
    <t>no</t>
  </si>
  <si>
    <t xml:space="preserve">     </t>
  </si>
  <si>
    <t>Calc</t>
  </si>
  <si>
    <t>Prec</t>
  </si>
  <si>
    <t>Scal</t>
  </si>
  <si>
    <t>nullable</t>
  </si>
  <si>
    <t>datetime_yes</t>
  </si>
  <si>
    <t>datetime_no</t>
  </si>
  <si>
    <t>int_no</t>
  </si>
  <si>
    <t>int_yes</t>
  </si>
  <si>
    <t>int?</t>
  </si>
  <si>
    <t>varchar_yes</t>
  </si>
  <si>
    <t>varchar_no</t>
  </si>
  <si>
    <t>bit_no</t>
  </si>
  <si>
    <t>bit_yes</t>
  </si>
  <si>
    <t>bool?</t>
  </si>
  <si>
    <t>yes</t>
  </si>
  <si>
    <t>DateTime?</t>
  </si>
  <si>
    <t>Id</t>
  </si>
  <si>
    <t>IdDisplay</t>
  </si>
  <si>
    <t>Descricao</t>
  </si>
  <si>
    <t>IdPais</t>
  </si>
  <si>
    <t>Acre</t>
  </si>
  <si>
    <t>Amazonas</t>
  </si>
  <si>
    <t>Rondônia</t>
  </si>
  <si>
    <t>Alagoas</t>
  </si>
  <si>
    <t>Amapá</t>
  </si>
  <si>
    <t>Bahia</t>
  </si>
  <si>
    <t>Ceará</t>
  </si>
  <si>
    <t>Distrito Federal</t>
  </si>
  <si>
    <t>Goiás</t>
  </si>
  <si>
    <t>Espírito Santo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</si>
  <si>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</si>
  <si>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</si>
  <si>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</si>
  <si>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</si>
  <si>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</si>
  <si>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</si>
  <si>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</si>
  <si>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</si>
  <si>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</si>
  <si>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</si>
  <si>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</si>
  <si>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</si>
  <si>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Rorâima</t>
  </si>
  <si>
    <t>Santa Catarina</t>
  </si>
  <si>
    <t>São Paulo</t>
  </si>
  <si>
    <t>Sergipe</t>
  </si>
  <si>
    <t>Tocantins</t>
  </si>
  <si>
    <t xml:space="preserve"> PaisId</t>
  </si>
  <si>
    <t xml:space="preserve"> Descricao</t>
  </si>
  <si>
    <t xml:space="preserve"> CodigoIBGE</t>
  </si>
  <si>
    <t xml:space="preserve"> Ativo</t>
  </si>
  <si>
    <t>IdUfIBGE</t>
  </si>
  <si>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</si>
  <si>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</si>
  <si>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</si>
  <si>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</si>
  <si>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</si>
  <si>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</si>
  <si>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</si>
  <si>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</si>
  <si>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</si>
  <si>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</si>
  <si>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</si>
  <si>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</si>
  <si>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</si>
  <si>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</si>
  <si>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</si>
  <si>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</si>
  <si>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</si>
  <si>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</si>
  <si>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</si>
  <si>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</si>
  <si>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</si>
  <si>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</si>
  <si>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</si>
  <si>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</si>
  <si>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</si>
  <si>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</si>
  <si>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</si>
  <si>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</si>
  <si>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</si>
  <si>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</si>
  <si>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</si>
  <si>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</si>
  <si>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</si>
  <si>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</si>
  <si>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</si>
  <si>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</si>
  <si>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</si>
  <si>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</si>
  <si>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</si>
  <si>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</si>
  <si>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</si>
  <si>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</si>
  <si>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</si>
  <si>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</si>
  <si>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</si>
  <si>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</si>
  <si>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</si>
  <si>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</si>
  <si>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</si>
  <si>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</si>
  <si>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</si>
  <si>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</si>
  <si>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</si>
  <si>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</si>
  <si>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</si>
  <si>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</si>
  <si>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</si>
  <si>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</si>
  <si>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</si>
  <si>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</si>
  <si>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</si>
  <si>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</si>
  <si>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</si>
  <si>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</si>
  <si>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</si>
  <si>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</si>
  <si>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</si>
  <si>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</si>
  <si>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</si>
  <si>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</si>
  <si>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</si>
  <si>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</si>
  <si>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</si>
  <si>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</si>
  <si>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</si>
  <si>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</si>
  <si>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</si>
  <si>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</si>
  <si>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</si>
  <si>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</si>
  <si>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</si>
  <si>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</si>
  <si>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</si>
  <si>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</si>
  <si>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</si>
  <si>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</si>
  <si>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</si>
  <si>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</si>
  <si>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</si>
  <si>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</si>
  <si>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</si>
  <si>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</si>
  <si>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</si>
  <si>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</si>
  <si>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</si>
  <si>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</si>
  <si>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</si>
  <si>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</si>
  <si>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</si>
  <si>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</si>
  <si>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</si>
  <si>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</si>
  <si>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</si>
  <si>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</si>
  <si>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</si>
  <si>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</si>
  <si>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</si>
  <si>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</si>
  <si>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</si>
  <si>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</si>
  <si>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</si>
  <si>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</si>
  <si>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</si>
  <si>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</si>
  <si>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</si>
  <si>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</si>
  <si>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</si>
  <si>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</si>
  <si>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</si>
  <si>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</si>
  <si>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</si>
  <si>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</si>
  <si>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</si>
  <si>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</si>
  <si>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</si>
  <si>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</si>
  <si>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</si>
  <si>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</si>
  <si>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</si>
  <si>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</si>
  <si>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</si>
  <si>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</si>
  <si>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</si>
  <si>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</si>
  <si>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</si>
  <si>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</si>
  <si>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</si>
  <si>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</si>
  <si>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</si>
  <si>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</si>
  <si>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</si>
  <si>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</si>
  <si>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</si>
  <si>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</si>
  <si>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</si>
  <si>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</si>
  <si>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</si>
  <si>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</si>
  <si>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</si>
  <si>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</si>
  <si>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</si>
  <si>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</si>
  <si>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</si>
  <si>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</si>
  <si>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</si>
  <si>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</si>
  <si>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</si>
  <si>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</si>
  <si>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</si>
  <si>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</si>
  <si>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</si>
  <si>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</si>
  <si>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</si>
  <si>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</si>
  <si>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</si>
  <si>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</si>
  <si>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</si>
  <si>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</si>
  <si>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</si>
  <si>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</si>
  <si>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</si>
  <si>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</si>
  <si>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</si>
  <si>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</si>
  <si>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</si>
  <si>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</si>
  <si>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</si>
  <si>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</si>
  <si>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</si>
  <si>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</si>
  <si>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</si>
  <si>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</si>
  <si>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</si>
  <si>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</si>
  <si>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</si>
  <si>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</si>
  <si>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</si>
  <si>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</si>
  <si>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</si>
  <si>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</si>
  <si>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</si>
  <si>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</si>
  <si>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</si>
  <si>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</si>
  <si>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</si>
  <si>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</si>
  <si>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</si>
  <si>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</si>
  <si>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</si>
  <si>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</si>
  <si>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</si>
  <si>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</si>
  <si>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</si>
  <si>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</si>
  <si>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</si>
  <si>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</si>
  <si>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</si>
  <si>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</si>
  <si>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</si>
  <si>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</si>
  <si>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</si>
  <si>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</si>
  <si>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</si>
  <si>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</si>
  <si>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</si>
  <si>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</si>
  <si>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</si>
  <si>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</si>
  <si>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</si>
  <si>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</si>
  <si>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</si>
  <si>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</si>
  <si>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</si>
  <si>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</si>
  <si>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</si>
  <si>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</si>
  <si>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</si>
  <si>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</si>
  <si>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</si>
  <si>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</si>
  <si>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</si>
  <si>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</si>
  <si>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</si>
  <si>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</si>
  <si>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</si>
  <si>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</si>
  <si>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</si>
  <si>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</si>
  <si>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</si>
  <si>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</si>
  <si>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</si>
  <si>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</si>
  <si>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</si>
  <si>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</si>
  <si>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</si>
  <si>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</si>
  <si>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</si>
  <si>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</si>
  <si>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</si>
  <si>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</si>
  <si>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</si>
  <si>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</si>
  <si>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</si>
  <si>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</si>
  <si>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</si>
  <si>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</si>
  <si>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</si>
  <si>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</si>
  <si>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</si>
  <si>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</si>
  <si>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</si>
  <si>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</si>
  <si>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</si>
  <si>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</si>
  <si>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</si>
  <si>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</si>
  <si>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</si>
  <si>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</si>
  <si>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</si>
  <si>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</si>
  <si>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</si>
  <si>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</si>
  <si>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</si>
  <si>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</si>
  <si>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</si>
  <si>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</si>
  <si>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</si>
  <si>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</si>
  <si>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</si>
  <si>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</si>
  <si>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</si>
  <si>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</si>
  <si>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</si>
  <si>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</si>
  <si>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</si>
  <si>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</si>
  <si>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</si>
  <si>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</si>
  <si>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</si>
  <si>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</si>
  <si>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</si>
  <si>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</si>
  <si>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</si>
  <si>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</si>
  <si>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</si>
  <si>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</si>
  <si>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</si>
  <si>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</si>
  <si>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</si>
  <si>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</si>
  <si>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</si>
  <si>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</si>
  <si>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</si>
  <si>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</si>
  <si>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</si>
  <si>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</si>
  <si>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</si>
  <si>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</si>
  <si>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</si>
  <si>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</si>
  <si>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</si>
  <si>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</si>
  <si>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</si>
  <si>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</si>
  <si>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</si>
  <si>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</si>
  <si>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</si>
  <si>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</si>
  <si>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</si>
  <si>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</si>
  <si>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</si>
  <si>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</si>
  <si>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</si>
  <si>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</si>
  <si>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</si>
  <si>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</si>
  <si>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</si>
  <si>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</si>
  <si>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</si>
  <si>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</si>
  <si>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</si>
  <si>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</si>
  <si>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</si>
  <si>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</si>
  <si>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</si>
  <si>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</si>
  <si>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</si>
  <si>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</si>
  <si>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</si>
  <si>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</si>
  <si>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</si>
  <si>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</si>
  <si>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</si>
  <si>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</si>
  <si>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</si>
  <si>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</si>
  <si>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</si>
  <si>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</si>
  <si>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</si>
  <si>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</si>
  <si>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</si>
  <si>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</si>
  <si>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</si>
  <si>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</si>
  <si>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</si>
  <si>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</si>
  <si>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</si>
  <si>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</si>
  <si>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</si>
  <si>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</si>
  <si>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</si>
  <si>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</si>
  <si>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</si>
  <si>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</si>
  <si>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</si>
  <si>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</si>
  <si>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</si>
  <si>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</si>
  <si>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</si>
  <si>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</si>
  <si>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</si>
  <si>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</si>
  <si>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</si>
  <si>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</si>
  <si>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</si>
  <si>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</si>
  <si>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</si>
  <si>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</si>
  <si>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</si>
  <si>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</si>
  <si>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</si>
  <si>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</si>
  <si>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</si>
  <si>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</si>
  <si>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</si>
  <si>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</si>
  <si>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</si>
  <si>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</si>
  <si>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</si>
  <si>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</si>
  <si>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</si>
  <si>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</si>
  <si>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</si>
  <si>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</si>
  <si>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</si>
  <si>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</si>
  <si>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</si>
  <si>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</si>
  <si>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</si>
  <si>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</si>
  <si>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</si>
  <si>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</si>
  <si>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</si>
  <si>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</si>
  <si>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</si>
  <si>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</si>
  <si>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</si>
  <si>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</si>
  <si>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</si>
  <si>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</si>
  <si>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</si>
  <si>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</si>
  <si>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</si>
  <si>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</si>
  <si>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</si>
  <si>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</si>
  <si>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</si>
  <si>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</si>
  <si>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</si>
  <si>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</si>
  <si>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</si>
  <si>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</si>
  <si>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</si>
  <si>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</si>
  <si>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</si>
  <si>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</si>
  <si>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</si>
  <si>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</si>
  <si>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</si>
  <si>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</si>
  <si>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</si>
  <si>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</si>
  <si>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</si>
  <si>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</si>
  <si>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</si>
  <si>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</si>
  <si>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</si>
  <si>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</si>
  <si>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</si>
  <si>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</si>
  <si>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</si>
  <si>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</si>
  <si>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</si>
  <si>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</si>
  <si>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</si>
  <si>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</si>
  <si>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</si>
  <si>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</si>
  <si>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</si>
  <si>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</si>
  <si>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</si>
  <si>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</si>
  <si>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</si>
  <si>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</si>
  <si>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</si>
  <si>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</si>
  <si>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</si>
  <si>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</si>
  <si>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</si>
  <si>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</si>
  <si>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</si>
  <si>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</si>
  <si>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</si>
  <si>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</si>
  <si>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</si>
  <si>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</si>
  <si>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</si>
  <si>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</si>
  <si>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</si>
  <si>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</si>
  <si>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</si>
  <si>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</si>
  <si>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</si>
  <si>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</si>
  <si>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</si>
  <si>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</si>
  <si>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</si>
  <si>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</si>
  <si>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</si>
  <si>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</si>
  <si>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</si>
  <si>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</si>
  <si>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</si>
  <si>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</si>
  <si>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</si>
  <si>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</si>
  <si>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</si>
  <si>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</si>
  <si>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</si>
  <si>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</si>
  <si>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</si>
  <si>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</si>
  <si>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</si>
  <si>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</si>
  <si>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</si>
  <si>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</si>
  <si>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</si>
  <si>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</si>
  <si>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</si>
  <si>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</si>
  <si>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</si>
  <si>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</si>
  <si>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</si>
  <si>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</si>
  <si>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</si>
  <si>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</si>
  <si>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</si>
  <si>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</si>
  <si>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</si>
  <si>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</si>
  <si>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</si>
  <si>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</si>
  <si>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</si>
  <si>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</si>
  <si>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</si>
  <si>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</si>
  <si>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</si>
  <si>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</si>
  <si>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</si>
  <si>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</si>
  <si>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</si>
  <si>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</si>
  <si>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</si>
  <si>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</si>
  <si>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</si>
  <si>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</si>
  <si>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</si>
  <si>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</si>
  <si>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</si>
  <si>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</si>
  <si>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</si>
  <si>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</si>
  <si>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</si>
  <si>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</si>
  <si>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</si>
  <si>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</si>
  <si>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</si>
  <si>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</si>
  <si>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</si>
  <si>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</si>
  <si>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</si>
  <si>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</si>
  <si>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</si>
  <si>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</si>
  <si>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</si>
  <si>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</si>
  <si>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</si>
  <si>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</si>
  <si>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</si>
  <si>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</si>
  <si>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</si>
  <si>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</si>
  <si>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</si>
  <si>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</si>
  <si>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</si>
  <si>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</si>
  <si>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</si>
  <si>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</si>
  <si>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</si>
  <si>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</si>
  <si>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</si>
  <si>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</si>
  <si>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</si>
  <si>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</si>
  <si>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</si>
  <si>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</si>
  <si>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</si>
  <si>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</si>
  <si>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</si>
  <si>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</si>
  <si>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</si>
  <si>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</si>
  <si>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</si>
  <si>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</si>
  <si>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</si>
  <si>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</si>
  <si>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</si>
  <si>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</si>
  <si>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</si>
  <si>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</si>
  <si>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</si>
  <si>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</si>
  <si>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</si>
  <si>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</si>
  <si>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</si>
  <si>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</si>
  <si>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</si>
  <si>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</si>
  <si>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</si>
  <si>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</si>
  <si>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</si>
  <si>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</si>
  <si>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</si>
  <si>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</si>
  <si>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</si>
  <si>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</si>
  <si>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</si>
  <si>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</si>
  <si>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</si>
  <si>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</si>
  <si>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</si>
  <si>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</si>
  <si>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</si>
  <si>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</si>
  <si>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</si>
  <si>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</si>
  <si>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</si>
  <si>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</si>
  <si>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</si>
  <si>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</si>
  <si>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</si>
  <si>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</si>
  <si>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</si>
  <si>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</si>
  <si>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</si>
  <si>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</si>
  <si>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</si>
  <si>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</si>
  <si>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</si>
  <si>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</si>
  <si>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</si>
  <si>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</si>
  <si>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</si>
  <si>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</si>
  <si>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</si>
  <si>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</si>
  <si>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</si>
  <si>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</si>
  <si>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</si>
  <si>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</si>
  <si>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</si>
  <si>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</si>
  <si>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</si>
  <si>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</si>
  <si>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</si>
  <si>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</si>
  <si>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</si>
  <si>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</si>
  <si>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</si>
  <si>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</si>
  <si>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</si>
  <si>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</si>
  <si>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</si>
  <si>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</si>
  <si>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</si>
  <si>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</si>
  <si>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</si>
  <si>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</si>
  <si>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</si>
  <si>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</si>
  <si>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</si>
  <si>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</si>
  <si>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</si>
  <si>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</si>
  <si>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</si>
  <si>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</si>
  <si>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</si>
  <si>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</si>
  <si>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</si>
  <si>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</si>
  <si>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</si>
  <si>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</si>
  <si>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</si>
  <si>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</si>
  <si>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</si>
  <si>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</si>
  <si>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</si>
  <si>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</si>
  <si>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</si>
  <si>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</si>
  <si>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</si>
  <si>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</si>
  <si>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</si>
  <si>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</si>
  <si>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</si>
  <si>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</si>
  <si>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</si>
  <si>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</si>
  <si>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</si>
  <si>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</si>
  <si>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</si>
  <si>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</si>
  <si>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</si>
  <si>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</si>
  <si>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</si>
  <si>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</si>
  <si>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</si>
  <si>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</si>
  <si>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</si>
  <si>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</si>
  <si>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</si>
  <si>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</si>
  <si>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</si>
  <si>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</si>
  <si>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</si>
  <si>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</si>
  <si>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</si>
  <si>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</si>
  <si>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</si>
  <si>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</si>
  <si>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</si>
  <si>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</si>
  <si>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</si>
  <si>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</si>
  <si>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</si>
  <si>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</si>
  <si>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</si>
  <si>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</si>
  <si>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</si>
  <si>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</si>
  <si>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</si>
  <si>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</si>
  <si>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</si>
  <si>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</si>
  <si>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</si>
  <si>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</si>
  <si>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</si>
  <si>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</si>
  <si>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</si>
  <si>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</si>
  <si>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</si>
  <si>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</si>
  <si>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</si>
  <si>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</si>
  <si>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</si>
  <si>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</si>
  <si>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</si>
  <si>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</si>
  <si>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</si>
  <si>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</si>
  <si>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</si>
  <si>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</si>
  <si>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</si>
  <si>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</si>
  <si>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</si>
  <si>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</si>
  <si>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</si>
  <si>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</si>
  <si>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</si>
  <si>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</si>
  <si>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</si>
  <si>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</si>
  <si>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</si>
  <si>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</si>
  <si>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</si>
  <si>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</si>
  <si>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</si>
  <si>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</si>
  <si>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</si>
  <si>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</si>
  <si>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</si>
  <si>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</si>
  <si>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</si>
  <si>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</si>
  <si>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</si>
  <si>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</si>
  <si>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</si>
  <si>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</si>
  <si>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</si>
  <si>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</si>
  <si>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</si>
  <si>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</si>
  <si>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</si>
  <si>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</si>
  <si>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</si>
  <si>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</si>
  <si>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</si>
  <si>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</si>
  <si>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</si>
  <si>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</si>
  <si>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</si>
  <si>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</si>
  <si>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</si>
  <si>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</si>
  <si>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</si>
  <si>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</si>
  <si>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</si>
  <si>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</si>
  <si>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</si>
  <si>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</si>
  <si>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</si>
  <si>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</si>
  <si>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</si>
  <si>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</si>
  <si>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</si>
  <si>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</si>
  <si>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</si>
  <si>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</si>
  <si>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</si>
  <si>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</si>
  <si>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</si>
  <si>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</si>
  <si>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</si>
  <si>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</si>
  <si>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</si>
  <si>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</si>
  <si>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</si>
  <si>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</si>
  <si>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</si>
  <si>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</si>
  <si>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</si>
  <si>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</si>
  <si>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</si>
  <si>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</si>
  <si>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</si>
  <si>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</si>
  <si>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</si>
  <si>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</si>
  <si>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</si>
  <si>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</si>
  <si>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</si>
  <si>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</si>
  <si>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</si>
  <si>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</si>
  <si>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</si>
  <si>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</si>
  <si>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</si>
  <si>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</si>
  <si>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</si>
  <si>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</si>
  <si>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</si>
  <si>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</si>
  <si>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</si>
  <si>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</si>
  <si>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</si>
  <si>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</si>
  <si>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</si>
  <si>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</si>
  <si>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</si>
  <si>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</si>
  <si>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</si>
  <si>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</si>
  <si>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</si>
  <si>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</si>
  <si>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</si>
  <si>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</si>
  <si>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</si>
  <si>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</si>
  <si>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</si>
  <si>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</si>
  <si>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</si>
  <si>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</si>
  <si>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</si>
  <si>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</si>
  <si>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</si>
  <si>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</si>
  <si>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</si>
  <si>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</si>
  <si>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</si>
  <si>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</si>
  <si>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</si>
  <si>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</si>
  <si>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</si>
  <si>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</si>
  <si>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</si>
  <si>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</si>
  <si>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</si>
  <si>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</si>
  <si>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</si>
  <si>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</si>
  <si>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</si>
  <si>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</si>
  <si>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</si>
  <si>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</si>
  <si>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</si>
  <si>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</si>
  <si>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</si>
  <si>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</si>
  <si>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</si>
  <si>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</si>
  <si>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</si>
  <si>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</si>
  <si>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</si>
  <si>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</si>
  <si>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</si>
  <si>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</si>
  <si>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</si>
  <si>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</si>
  <si>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</si>
  <si>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</si>
  <si>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</si>
  <si>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</si>
  <si>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</si>
  <si>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</si>
  <si>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</si>
  <si>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</si>
  <si>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</si>
  <si>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</si>
  <si>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</si>
  <si>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</si>
  <si>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</si>
  <si>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</si>
  <si>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</si>
  <si>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</si>
  <si>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</si>
  <si>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</si>
  <si>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</si>
  <si>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</si>
  <si>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</si>
  <si>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</si>
  <si>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</si>
  <si>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</si>
  <si>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</si>
  <si>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</si>
  <si>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</si>
  <si>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</si>
  <si>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</si>
  <si>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</si>
  <si>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</si>
  <si>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</si>
  <si>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</si>
  <si>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</si>
  <si>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</si>
  <si>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</si>
  <si>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</si>
  <si>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</si>
  <si>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</si>
  <si>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</si>
  <si>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</si>
  <si>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</si>
  <si>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</si>
  <si>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</si>
  <si>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</si>
  <si>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</si>
  <si>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</si>
  <si>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</si>
  <si>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</si>
  <si>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</si>
  <si>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</si>
  <si>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</si>
  <si>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</si>
  <si>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</si>
  <si>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</si>
  <si>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</si>
  <si>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</si>
  <si>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</si>
  <si>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</si>
  <si>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</si>
  <si>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</si>
  <si>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</si>
  <si>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</si>
  <si>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</si>
  <si>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</si>
  <si>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</si>
  <si>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</si>
  <si>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</si>
  <si>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</si>
  <si>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</si>
  <si>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</si>
  <si>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</si>
  <si>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</si>
  <si>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</si>
  <si>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</si>
  <si>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</si>
  <si>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</si>
  <si>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</si>
  <si>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</si>
  <si>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</si>
  <si>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</si>
  <si>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</si>
  <si>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</si>
  <si>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</si>
  <si>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</si>
  <si>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</si>
  <si>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</si>
  <si>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</si>
  <si>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</si>
  <si>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</si>
  <si>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</si>
  <si>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</si>
  <si>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</si>
  <si>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</si>
  <si>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</si>
  <si>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</si>
  <si>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</si>
  <si>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</si>
  <si>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</si>
  <si>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</si>
  <si>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</si>
  <si>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</si>
  <si>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</si>
  <si>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</si>
  <si>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</si>
  <si>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</si>
  <si>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</si>
  <si>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</si>
  <si>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</si>
  <si>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</si>
  <si>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</si>
  <si>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</si>
  <si>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</si>
  <si>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</si>
  <si>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</si>
  <si>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</si>
  <si>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</si>
  <si>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</si>
  <si>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</si>
  <si>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</si>
  <si>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</si>
  <si>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</si>
  <si>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</si>
  <si>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</si>
  <si>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</si>
  <si>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</si>
  <si>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</si>
  <si>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</si>
  <si>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</si>
  <si>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</si>
  <si>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</si>
  <si>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</si>
  <si>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</si>
  <si>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</si>
  <si>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</si>
  <si>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</si>
  <si>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</si>
  <si>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</si>
  <si>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</si>
  <si>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</si>
  <si>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</si>
  <si>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</si>
  <si>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</si>
  <si>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</si>
  <si>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</si>
  <si>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</si>
  <si>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</si>
  <si>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</si>
  <si>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</si>
  <si>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</si>
  <si>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</si>
  <si>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</si>
  <si>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</si>
  <si>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</si>
  <si>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</si>
  <si>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</si>
  <si>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</si>
  <si>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</si>
  <si>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</si>
  <si>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</si>
  <si>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</si>
  <si>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</si>
  <si>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</si>
  <si>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</si>
  <si>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</si>
  <si>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</si>
  <si>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</si>
  <si>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</si>
  <si>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</si>
  <si>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</si>
  <si>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</si>
  <si>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</si>
  <si>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</si>
  <si>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</si>
  <si>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</si>
  <si>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</si>
  <si>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</si>
  <si>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</si>
  <si>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</si>
  <si>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</si>
  <si>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</si>
  <si>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</si>
  <si>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</si>
  <si>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</si>
  <si>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</si>
  <si>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</si>
  <si>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</si>
  <si>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</si>
  <si>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</si>
  <si>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</si>
  <si>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</si>
  <si>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</si>
  <si>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</si>
  <si>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</si>
  <si>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</si>
  <si>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</si>
  <si>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</si>
  <si>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</si>
  <si>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</si>
  <si>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</si>
  <si>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</si>
  <si>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</si>
  <si>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</si>
  <si>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</si>
  <si>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</si>
  <si>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</si>
  <si>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</si>
  <si>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</si>
  <si>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</si>
  <si>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</si>
  <si>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</si>
  <si>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</si>
  <si>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</si>
  <si>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</si>
  <si>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</si>
  <si>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</si>
  <si>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</si>
  <si>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</si>
  <si>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</si>
  <si>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</si>
  <si>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</si>
  <si>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</si>
  <si>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</si>
  <si>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</si>
  <si>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</si>
  <si>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</si>
  <si>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</si>
  <si>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</si>
  <si>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</si>
  <si>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</si>
  <si>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</si>
  <si>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</si>
  <si>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</si>
  <si>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</si>
  <si>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</si>
  <si>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</si>
  <si>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</si>
  <si>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</si>
  <si>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</si>
  <si>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</si>
  <si>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</si>
  <si>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</si>
  <si>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</si>
  <si>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</si>
  <si>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</si>
  <si>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</si>
  <si>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</si>
  <si>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</si>
  <si>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</si>
  <si>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</si>
  <si>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</si>
  <si>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</si>
  <si>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</si>
  <si>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</si>
  <si>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</si>
  <si>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</si>
  <si>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</si>
  <si>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</si>
  <si>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</si>
  <si>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</si>
  <si>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</si>
  <si>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</si>
  <si>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</si>
  <si>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</si>
  <si>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</si>
  <si>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</si>
  <si>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</si>
  <si>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</si>
  <si>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</si>
  <si>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</si>
  <si>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</si>
  <si>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</si>
  <si>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</si>
  <si>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</si>
  <si>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</si>
  <si>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</si>
  <si>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</si>
  <si>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</si>
  <si>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</si>
  <si>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</si>
  <si>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</si>
  <si>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</si>
  <si>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</si>
  <si>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</si>
  <si>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</si>
  <si>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</si>
  <si>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</si>
  <si>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</si>
  <si>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</si>
  <si>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</si>
  <si>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</si>
  <si>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</si>
  <si>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</si>
  <si>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</si>
  <si>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</si>
  <si>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</si>
  <si>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</si>
  <si>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</si>
  <si>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</si>
  <si>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</si>
  <si>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</si>
  <si>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</si>
  <si>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</si>
  <si>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</si>
  <si>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</si>
  <si>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</si>
  <si>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</si>
  <si>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</si>
  <si>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</si>
  <si>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</si>
  <si>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</si>
  <si>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</si>
  <si>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</si>
  <si>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</si>
  <si>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</si>
  <si>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</si>
  <si>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</si>
  <si>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</si>
  <si>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</si>
  <si>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</si>
  <si>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</si>
  <si>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</si>
  <si>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</si>
  <si>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</si>
  <si>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</si>
  <si>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</si>
  <si>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</si>
  <si>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</si>
  <si>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</si>
  <si>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</si>
  <si>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</si>
  <si>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</si>
  <si>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</si>
  <si>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</si>
  <si>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</si>
  <si>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</si>
  <si>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</si>
  <si>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</si>
  <si>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</si>
  <si>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</si>
  <si>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</si>
  <si>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</si>
  <si>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</si>
  <si>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</si>
  <si>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</si>
  <si>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</si>
  <si>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</si>
  <si>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</si>
  <si>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</si>
  <si>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</si>
  <si>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</si>
  <si>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</si>
  <si>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</si>
  <si>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</si>
  <si>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</si>
  <si>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</si>
  <si>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</si>
  <si>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</si>
  <si>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</si>
  <si>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</si>
  <si>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</si>
  <si>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</si>
  <si>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</si>
  <si>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</si>
  <si>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</si>
  <si>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</si>
  <si>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</si>
  <si>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</si>
  <si>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</si>
  <si>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</si>
  <si>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</si>
  <si>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</si>
  <si>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</si>
  <si>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</si>
  <si>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</si>
  <si>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</si>
  <si>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</si>
  <si>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</si>
  <si>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</si>
  <si>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</si>
  <si>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</si>
  <si>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</si>
  <si>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</si>
  <si>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</si>
  <si>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</si>
  <si>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</si>
  <si>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</si>
  <si>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</si>
  <si>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</si>
  <si>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</si>
  <si>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</si>
  <si>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</si>
  <si>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</si>
  <si>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</si>
  <si>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</si>
  <si>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</si>
  <si>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</si>
  <si>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</si>
  <si>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</si>
  <si>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</si>
  <si>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</si>
  <si>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</si>
  <si>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</si>
  <si>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</si>
  <si>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</si>
  <si>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</si>
  <si>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</si>
  <si>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</si>
  <si>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</si>
  <si>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</si>
  <si>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</si>
  <si>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</si>
  <si>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</si>
  <si>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</si>
  <si>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</si>
  <si>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</si>
  <si>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</si>
  <si>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</si>
  <si>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</si>
  <si>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</si>
  <si>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</si>
  <si>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</si>
  <si>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</si>
  <si>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</si>
  <si>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</si>
  <si>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</si>
  <si>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</si>
  <si>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</si>
  <si>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</si>
  <si>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</si>
  <si>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</si>
  <si>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</si>
  <si>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</si>
  <si>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</si>
  <si>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</si>
  <si>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</si>
  <si>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</si>
  <si>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</si>
  <si>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</si>
  <si>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</si>
  <si>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</si>
  <si>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</si>
  <si>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</si>
  <si>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</si>
  <si>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</si>
  <si>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</si>
  <si>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</si>
  <si>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</si>
  <si>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</si>
  <si>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</si>
  <si>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</si>
  <si>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</si>
  <si>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</si>
  <si>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</si>
  <si>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</si>
  <si>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</si>
  <si>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</si>
  <si>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</si>
  <si>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</si>
  <si>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</si>
  <si>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</si>
  <si>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</si>
  <si>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</si>
  <si>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</si>
  <si>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</si>
  <si>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</si>
  <si>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</si>
  <si>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</si>
  <si>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</si>
  <si>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</si>
  <si>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</si>
  <si>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</si>
  <si>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</si>
  <si>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</si>
  <si>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</si>
  <si>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</si>
  <si>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</si>
  <si>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</si>
  <si>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</si>
  <si>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</si>
  <si>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</si>
  <si>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</si>
  <si>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</si>
  <si>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</si>
  <si>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</si>
  <si>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</si>
  <si>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</si>
  <si>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</si>
  <si>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</si>
  <si>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</si>
  <si>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</si>
  <si>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</si>
  <si>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</si>
  <si>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</si>
  <si>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</si>
  <si>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</si>
  <si>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</si>
  <si>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</si>
  <si>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</si>
  <si>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</si>
  <si>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</si>
  <si>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</si>
  <si>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</si>
  <si>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</si>
  <si>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</si>
  <si>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</si>
  <si>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</si>
  <si>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</si>
  <si>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</si>
  <si>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</si>
  <si>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</si>
  <si>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</si>
  <si>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</si>
  <si>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</si>
  <si>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</si>
  <si>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</si>
  <si>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</si>
  <si>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</si>
  <si>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</si>
  <si>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</si>
  <si>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</si>
  <si>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</si>
  <si>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</si>
  <si>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</si>
  <si>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</si>
  <si>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</si>
  <si>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</si>
  <si>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</si>
  <si>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</si>
  <si>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</si>
  <si>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</si>
  <si>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</si>
  <si>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</si>
  <si>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</si>
  <si>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</si>
  <si>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</si>
  <si>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</si>
  <si>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</si>
  <si>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</si>
  <si>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</si>
  <si>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</si>
  <si>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</si>
  <si>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</si>
  <si>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</si>
  <si>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</si>
  <si>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</si>
  <si>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</si>
  <si>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</si>
  <si>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</si>
  <si>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</si>
  <si>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</si>
  <si>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</si>
  <si>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</si>
  <si>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</si>
  <si>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</si>
  <si>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</si>
  <si>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</si>
  <si>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</si>
  <si>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</si>
  <si>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</si>
  <si>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</si>
  <si>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</si>
  <si>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</si>
  <si>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</si>
  <si>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</si>
  <si>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</si>
  <si>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</si>
  <si>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</si>
  <si>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</si>
  <si>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</si>
  <si>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</si>
  <si>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</si>
  <si>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</si>
  <si>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</si>
  <si>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</si>
  <si>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</si>
  <si>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</si>
  <si>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</si>
  <si>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</si>
  <si>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</si>
  <si>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</si>
  <si>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</si>
  <si>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</si>
  <si>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</si>
  <si>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</si>
  <si>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</si>
  <si>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</si>
  <si>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</si>
  <si>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</si>
  <si>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</si>
  <si>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</si>
  <si>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</si>
  <si>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</si>
  <si>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</si>
  <si>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</si>
  <si>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</si>
  <si>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</si>
  <si>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</si>
  <si>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</si>
  <si>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</si>
  <si>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</si>
  <si>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</si>
  <si>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</si>
  <si>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</si>
  <si>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</si>
  <si>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</si>
  <si>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</si>
  <si>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</si>
  <si>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</si>
  <si>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</si>
  <si>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</si>
  <si>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</si>
  <si>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</si>
  <si>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</si>
  <si>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</si>
  <si>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</si>
  <si>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</si>
  <si>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</si>
  <si>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</si>
  <si>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</si>
  <si>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</si>
  <si>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</si>
  <si>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</si>
  <si>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</si>
  <si>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</si>
  <si>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</si>
  <si>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</si>
  <si>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</si>
  <si>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</si>
  <si>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</si>
  <si>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</si>
  <si>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</si>
  <si>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</si>
  <si>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</si>
  <si>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</si>
  <si>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</si>
  <si>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</si>
  <si>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</si>
  <si>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</si>
  <si>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</si>
  <si>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</si>
  <si>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</si>
  <si>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</si>
  <si>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</si>
  <si>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</si>
  <si>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</si>
  <si>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</si>
  <si>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</si>
  <si>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</si>
  <si>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</si>
  <si>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</si>
  <si>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</si>
  <si>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</si>
  <si>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</si>
  <si>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</si>
  <si>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</si>
  <si>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</si>
  <si>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</si>
  <si>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</si>
  <si>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</si>
  <si>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</si>
  <si>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</si>
  <si>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</si>
  <si>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</si>
  <si>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</si>
  <si>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</si>
  <si>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</si>
  <si>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</si>
  <si>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</si>
  <si>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</si>
  <si>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</si>
  <si>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</si>
  <si>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</si>
  <si>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</si>
  <si>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</si>
  <si>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</si>
  <si>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</si>
  <si>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</si>
  <si>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</si>
  <si>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</si>
  <si>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</si>
  <si>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</si>
  <si>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</si>
  <si>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</si>
  <si>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</si>
  <si>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</si>
  <si>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</si>
  <si>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</si>
  <si>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</si>
  <si>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</si>
  <si>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</si>
  <si>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</si>
  <si>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</si>
  <si>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</si>
  <si>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</si>
  <si>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</si>
  <si>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</si>
  <si>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</si>
  <si>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</si>
  <si>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</si>
  <si>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</si>
  <si>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</si>
  <si>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</si>
  <si>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</si>
  <si>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</si>
  <si>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</si>
  <si>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</si>
  <si>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</si>
  <si>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</si>
  <si>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</si>
  <si>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</si>
  <si>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</si>
  <si>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</si>
  <si>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</si>
  <si>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</si>
  <si>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</si>
  <si>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</si>
  <si>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</si>
  <si>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</si>
  <si>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</si>
  <si>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</si>
  <si>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</si>
  <si>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</si>
  <si>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</si>
  <si>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</si>
  <si>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</si>
  <si>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</si>
  <si>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</si>
  <si>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</si>
  <si>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</si>
  <si>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</si>
  <si>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</si>
  <si>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</si>
  <si>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</si>
  <si>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</si>
  <si>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</si>
  <si>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</si>
  <si>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</si>
  <si>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</si>
  <si>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</si>
  <si>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</si>
  <si>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</si>
  <si>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</si>
  <si>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</si>
  <si>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</si>
  <si>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</si>
  <si>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</si>
  <si>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</si>
  <si>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</si>
  <si>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</si>
  <si>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</si>
  <si>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</si>
  <si>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</si>
  <si>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</si>
  <si>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</si>
  <si>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</si>
  <si>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</si>
  <si>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</si>
  <si>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</si>
  <si>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</si>
  <si>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</si>
  <si>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</si>
  <si>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</si>
  <si>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</si>
  <si>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</si>
  <si>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</si>
  <si>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</si>
  <si>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</si>
  <si>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</si>
  <si>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</si>
  <si>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</si>
  <si>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</si>
  <si>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</si>
  <si>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</si>
  <si>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</si>
  <si>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</si>
  <si>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</si>
  <si>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</si>
  <si>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</si>
  <si>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</si>
  <si>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</si>
  <si>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</si>
  <si>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</si>
  <si>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</si>
  <si>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</si>
  <si>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</si>
  <si>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</si>
  <si>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</si>
  <si>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</si>
  <si>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</si>
  <si>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</si>
  <si>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</si>
  <si>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</si>
  <si>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</si>
  <si>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</si>
  <si>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</si>
  <si>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</si>
  <si>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</si>
  <si>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</si>
  <si>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</si>
  <si>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</si>
  <si>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</si>
  <si>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</si>
  <si>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</si>
  <si>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</si>
  <si>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</si>
  <si>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</si>
  <si>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</si>
  <si>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</si>
  <si>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</si>
  <si>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</si>
  <si>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</si>
  <si>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</si>
  <si>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</si>
  <si>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</si>
  <si>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</si>
  <si>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</si>
  <si>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</si>
  <si>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</si>
  <si>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</si>
  <si>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</si>
  <si>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</si>
  <si>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</si>
  <si>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</si>
  <si>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</si>
  <si>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</si>
  <si>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</si>
  <si>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</si>
  <si>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</si>
  <si>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</si>
  <si>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</si>
  <si>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</si>
  <si>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</si>
  <si>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</si>
  <si>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</si>
  <si>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</si>
  <si>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</si>
  <si>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</si>
  <si>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</si>
  <si>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</si>
  <si>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</si>
  <si>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</si>
  <si>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</si>
  <si>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</si>
  <si>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</si>
  <si>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</si>
  <si>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</si>
  <si>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</si>
  <si>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</si>
  <si>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</si>
  <si>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</si>
  <si>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</si>
  <si>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</si>
  <si>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</si>
  <si>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</si>
  <si>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</si>
  <si>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</si>
  <si>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</si>
  <si>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</si>
  <si>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</si>
  <si>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</si>
  <si>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</si>
  <si>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</si>
  <si>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</si>
  <si>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</si>
  <si>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</si>
  <si>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</si>
  <si>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</si>
  <si>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</si>
  <si>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</si>
  <si>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</si>
  <si>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</si>
  <si>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</si>
  <si>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</si>
  <si>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</si>
  <si>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</si>
  <si>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</si>
  <si>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</si>
  <si>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</si>
  <si>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</si>
  <si>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</si>
  <si>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</si>
  <si>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</si>
  <si>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</si>
  <si>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</si>
  <si>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</si>
  <si>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</si>
  <si>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</si>
  <si>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</si>
  <si>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</si>
  <si>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</si>
  <si>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</si>
  <si>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</si>
  <si>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</si>
  <si>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</si>
  <si>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</si>
  <si>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</si>
  <si>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</si>
  <si>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</si>
  <si>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</si>
  <si>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</si>
  <si>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</si>
  <si>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</si>
  <si>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</si>
  <si>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</si>
  <si>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</si>
  <si>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</si>
  <si>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</si>
  <si>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</si>
  <si>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</si>
  <si>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</si>
  <si>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</si>
  <si>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</si>
  <si>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</si>
  <si>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</si>
  <si>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</si>
  <si>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</si>
  <si>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</si>
  <si>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</si>
  <si>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</si>
  <si>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</si>
  <si>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</si>
  <si>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</si>
  <si>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</si>
  <si>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</si>
  <si>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</si>
  <si>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</si>
  <si>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</si>
  <si>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</si>
  <si>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</si>
  <si>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</si>
  <si>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</si>
  <si>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</si>
  <si>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</si>
  <si>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</si>
  <si>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</si>
  <si>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</si>
  <si>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</si>
  <si>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</si>
  <si>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</si>
  <si>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</si>
  <si>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</si>
  <si>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</si>
  <si>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</si>
  <si>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</si>
  <si>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</si>
  <si>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</si>
  <si>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</si>
  <si>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</si>
  <si>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</si>
  <si>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</si>
  <si>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</si>
  <si>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</si>
  <si>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</si>
  <si>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</si>
  <si>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</si>
  <si>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</si>
  <si>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</si>
  <si>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</si>
  <si>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</si>
  <si>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</si>
  <si>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</si>
  <si>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</si>
  <si>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</si>
  <si>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</si>
  <si>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</si>
  <si>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</si>
  <si>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</si>
  <si>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</si>
  <si>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</si>
  <si>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</si>
  <si>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</si>
  <si>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</si>
  <si>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</si>
  <si>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</si>
  <si>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</si>
  <si>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</si>
  <si>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</si>
  <si>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</si>
  <si>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</si>
  <si>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</si>
  <si>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</si>
  <si>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</si>
  <si>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</si>
  <si>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</si>
  <si>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</si>
  <si>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</si>
  <si>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</si>
  <si>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</si>
  <si>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</si>
  <si>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</si>
  <si>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</si>
  <si>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</si>
  <si>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</si>
  <si>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</si>
  <si>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</si>
  <si>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</si>
  <si>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</si>
  <si>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</si>
  <si>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</si>
  <si>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</si>
  <si>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</si>
  <si>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</si>
  <si>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</si>
  <si>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</si>
  <si>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</si>
  <si>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</si>
  <si>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</si>
  <si>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</si>
  <si>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</si>
  <si>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</si>
  <si>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</si>
  <si>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</si>
  <si>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</si>
  <si>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</si>
  <si>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</si>
  <si>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</si>
  <si>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</si>
  <si>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</si>
  <si>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</si>
  <si>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</si>
  <si>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</si>
  <si>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</si>
  <si>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</si>
  <si>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</si>
  <si>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</si>
  <si>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</si>
  <si>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</si>
  <si>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</si>
  <si>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</si>
  <si>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</si>
  <si>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</si>
  <si>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</si>
  <si>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</si>
  <si>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</si>
  <si>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</si>
  <si>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</si>
  <si>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</si>
  <si>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</si>
  <si>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</si>
  <si>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</si>
  <si>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</si>
  <si>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</si>
  <si>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</si>
  <si>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</si>
  <si>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</si>
  <si>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</si>
  <si>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</si>
  <si>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</si>
  <si>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</si>
  <si>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</si>
  <si>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</si>
  <si>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</si>
  <si>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</si>
  <si>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</si>
  <si>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</si>
  <si>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</si>
  <si>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</si>
  <si>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</si>
  <si>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</si>
  <si>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</si>
  <si>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</si>
  <si>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</si>
  <si>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</si>
  <si>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</si>
  <si>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</si>
  <si>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</si>
  <si>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</si>
  <si>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</si>
  <si>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</si>
  <si>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</si>
  <si>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</si>
  <si>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</si>
  <si>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</si>
  <si>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</si>
  <si>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</si>
  <si>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</si>
  <si>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</si>
  <si>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</si>
  <si>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</si>
  <si>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</si>
  <si>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</si>
  <si>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</si>
  <si>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</si>
  <si>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</si>
  <si>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</si>
  <si>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</si>
  <si>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</si>
  <si>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</si>
  <si>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</si>
  <si>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</si>
  <si>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</si>
  <si>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</si>
  <si>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</si>
  <si>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</si>
  <si>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</si>
  <si>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</si>
  <si>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</si>
  <si>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</si>
  <si>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</si>
  <si>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</si>
  <si>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</si>
  <si>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</si>
  <si>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</si>
  <si>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</si>
  <si>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</si>
  <si>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</si>
  <si>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</si>
  <si>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</si>
  <si>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</si>
  <si>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</si>
  <si>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</si>
  <si>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</si>
  <si>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</si>
  <si>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</si>
  <si>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</si>
  <si>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</si>
  <si>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</si>
  <si>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</si>
  <si>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</si>
  <si>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</si>
  <si>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</si>
  <si>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</si>
  <si>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</si>
  <si>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</si>
  <si>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</si>
  <si>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</si>
  <si>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</si>
  <si>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</si>
  <si>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</si>
  <si>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</si>
  <si>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</si>
  <si>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</si>
  <si>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</si>
  <si>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</si>
  <si>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</si>
  <si>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</si>
  <si>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</si>
  <si>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</si>
  <si>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</si>
  <si>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</si>
  <si>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</si>
  <si>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</si>
  <si>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</si>
  <si>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</si>
  <si>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</si>
  <si>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</si>
  <si>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</si>
  <si>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</si>
  <si>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</si>
  <si>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</si>
  <si>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</si>
  <si>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</si>
  <si>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</si>
  <si>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</si>
  <si>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</si>
  <si>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</si>
  <si>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</si>
  <si>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</si>
  <si>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</si>
  <si>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</si>
  <si>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</si>
  <si>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</si>
  <si>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</si>
  <si>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</si>
  <si>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</si>
  <si>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</si>
  <si>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</si>
  <si>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</si>
  <si>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</si>
  <si>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</si>
  <si>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</si>
  <si>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</si>
  <si>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</si>
  <si>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</si>
  <si>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</si>
  <si>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</si>
  <si>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</si>
  <si>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</si>
  <si>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</si>
  <si>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</si>
  <si>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</si>
  <si>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</si>
  <si>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</si>
  <si>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</si>
  <si>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</si>
  <si>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</si>
  <si>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</si>
  <si>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</si>
  <si>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</si>
  <si>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</si>
  <si>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</si>
  <si>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</si>
  <si>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</si>
  <si>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</si>
  <si>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</si>
  <si>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</si>
  <si>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</si>
  <si>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</si>
  <si>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</si>
  <si>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</si>
  <si>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</si>
  <si>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</si>
  <si>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</si>
  <si>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</si>
  <si>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</si>
  <si>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</si>
  <si>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</si>
  <si>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</si>
  <si>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</si>
  <si>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</si>
  <si>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</si>
  <si>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</si>
  <si>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</si>
  <si>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</si>
  <si>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</si>
  <si>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</si>
  <si>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</si>
  <si>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</si>
  <si>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</si>
  <si>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</si>
  <si>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</si>
  <si>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</si>
  <si>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</si>
  <si>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</si>
  <si>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</si>
  <si>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</si>
  <si>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</si>
  <si>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</si>
  <si>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</si>
  <si>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</si>
  <si>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</si>
  <si>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</si>
  <si>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</si>
  <si>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</si>
  <si>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</si>
  <si>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</si>
  <si>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</si>
  <si>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</si>
  <si>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</si>
  <si>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</si>
  <si>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</si>
  <si>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</si>
  <si>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</si>
  <si>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</si>
  <si>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</si>
  <si>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</si>
  <si>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</si>
  <si>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</si>
  <si>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</si>
  <si>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</si>
  <si>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</si>
  <si>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</si>
  <si>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</si>
  <si>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</si>
  <si>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</si>
  <si>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</si>
  <si>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</si>
  <si>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</si>
  <si>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</si>
  <si>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</si>
  <si>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</si>
  <si>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</si>
  <si>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</si>
  <si>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</si>
  <si>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</si>
  <si>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</si>
  <si>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</si>
  <si>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</si>
  <si>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</si>
  <si>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</si>
  <si>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</si>
  <si>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</si>
  <si>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</si>
  <si>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</si>
  <si>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</si>
  <si>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</si>
  <si>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</si>
  <si>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</si>
  <si>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</si>
  <si>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</si>
  <si>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</si>
  <si>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</si>
  <si>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</si>
  <si>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</si>
  <si>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</si>
  <si>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</si>
  <si>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</si>
  <si>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</si>
  <si>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</si>
  <si>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</si>
  <si>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</si>
  <si>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</si>
  <si>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</si>
  <si>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</si>
  <si>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</si>
  <si>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</si>
  <si>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</si>
  <si>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</si>
  <si>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</si>
  <si>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</si>
  <si>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</si>
  <si>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</si>
  <si>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</si>
  <si>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</si>
  <si>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</si>
  <si>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</si>
  <si>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</si>
  <si>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</si>
  <si>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</si>
  <si>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</si>
  <si>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</si>
  <si>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</si>
  <si>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</si>
  <si>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</si>
  <si>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</si>
  <si>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</si>
  <si>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</si>
  <si>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</si>
  <si>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</si>
  <si>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</si>
  <si>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</si>
  <si>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</si>
  <si>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</si>
  <si>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</si>
  <si>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</si>
  <si>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</si>
  <si>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</si>
  <si>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</si>
  <si>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</si>
  <si>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</si>
  <si>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</si>
  <si>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</si>
  <si>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</si>
  <si>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</si>
  <si>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</si>
  <si>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</si>
  <si>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</si>
  <si>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</si>
  <si>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</si>
  <si>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</si>
  <si>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</si>
  <si>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</si>
  <si>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</si>
  <si>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</si>
  <si>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</si>
  <si>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</si>
  <si>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</si>
  <si>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</si>
  <si>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</si>
  <si>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</si>
  <si>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</si>
  <si>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</si>
  <si>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</si>
  <si>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</si>
  <si>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</si>
  <si>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</si>
  <si>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</si>
  <si>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</si>
  <si>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</si>
  <si>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</si>
  <si>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</si>
  <si>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</si>
  <si>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</si>
  <si>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</si>
  <si>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</si>
  <si>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</si>
  <si>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</si>
  <si>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</si>
  <si>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</si>
  <si>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</si>
  <si>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</si>
  <si>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</si>
  <si>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</si>
  <si>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</si>
  <si>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</si>
  <si>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</si>
  <si>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</si>
  <si>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</si>
  <si>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</si>
  <si>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</si>
  <si>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</si>
  <si>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</si>
  <si>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</si>
  <si>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</si>
  <si>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</si>
  <si>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</si>
  <si>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</si>
  <si>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</si>
  <si>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</si>
  <si>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</si>
  <si>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</si>
  <si>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</si>
  <si>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</si>
  <si>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</si>
  <si>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</si>
  <si>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</si>
  <si>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</si>
  <si>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</si>
  <si>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</si>
  <si>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</si>
  <si>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</si>
  <si>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</si>
  <si>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</si>
  <si>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</si>
  <si>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</si>
  <si>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</si>
  <si>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</si>
  <si>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</si>
  <si>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</si>
  <si>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</si>
  <si>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</si>
  <si>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</si>
  <si>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</si>
  <si>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</si>
  <si>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</si>
  <si>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</si>
  <si>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</si>
  <si>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</si>
  <si>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</si>
  <si>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</si>
  <si>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</si>
  <si>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</si>
  <si>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</si>
  <si>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</si>
  <si>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</si>
  <si>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</si>
  <si>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</si>
  <si>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</si>
  <si>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</si>
  <si>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</si>
  <si>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</si>
  <si>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</si>
  <si>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</si>
  <si>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</si>
  <si>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</si>
  <si>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</si>
  <si>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</si>
  <si>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</si>
  <si>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</si>
  <si>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</si>
  <si>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</si>
  <si>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</si>
  <si>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</si>
  <si>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</si>
  <si>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</si>
  <si>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</si>
  <si>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</si>
  <si>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</si>
  <si>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</si>
  <si>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</si>
  <si>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</si>
  <si>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</si>
  <si>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</si>
  <si>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</si>
  <si>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</si>
  <si>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</si>
  <si>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</si>
  <si>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</si>
  <si>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</si>
  <si>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</si>
  <si>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</si>
  <si>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</si>
  <si>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</si>
  <si>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</si>
  <si>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</si>
  <si>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</si>
  <si>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</si>
  <si>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</si>
  <si>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</si>
  <si>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</si>
  <si>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</si>
  <si>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</si>
  <si>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</si>
  <si>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</si>
  <si>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</si>
  <si>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</si>
  <si>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</si>
  <si>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</si>
  <si>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</si>
  <si>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</si>
  <si>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</si>
  <si>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</si>
  <si>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</si>
  <si>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</si>
  <si>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</si>
  <si>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</si>
  <si>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</si>
  <si>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</si>
  <si>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</si>
  <si>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</si>
  <si>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</si>
  <si>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</si>
  <si>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</si>
  <si>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</si>
  <si>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</si>
  <si>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</si>
  <si>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</si>
  <si>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</si>
  <si>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</si>
  <si>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</si>
  <si>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</si>
  <si>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</si>
  <si>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</si>
  <si>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</si>
  <si>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</si>
  <si>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</si>
  <si>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</si>
  <si>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</si>
  <si>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</si>
  <si>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</si>
  <si>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</si>
  <si>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</si>
  <si>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</si>
  <si>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</si>
  <si>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</si>
  <si>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</si>
  <si>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</si>
  <si>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</si>
  <si>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</si>
  <si>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</si>
  <si>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</si>
  <si>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</si>
  <si>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</si>
  <si>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</si>
  <si>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</si>
  <si>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</si>
  <si>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</si>
  <si>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</si>
  <si>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</si>
  <si>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</si>
  <si>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</si>
  <si>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</si>
  <si>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</si>
  <si>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</si>
  <si>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</si>
  <si>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</si>
  <si>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</si>
  <si>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</si>
  <si>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</si>
  <si>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</si>
  <si>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</si>
  <si>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</si>
  <si>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</si>
  <si>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</si>
  <si>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</si>
  <si>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</si>
  <si>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</si>
  <si>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</si>
  <si>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</si>
  <si>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</si>
  <si>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</si>
  <si>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</si>
  <si>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</si>
  <si>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</si>
  <si>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</si>
  <si>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</si>
  <si>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</si>
  <si>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</si>
  <si>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</si>
  <si>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</si>
  <si>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</si>
  <si>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</si>
  <si>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</si>
  <si>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</si>
  <si>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</si>
  <si>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</si>
  <si>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</si>
  <si>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</si>
  <si>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</si>
  <si>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</si>
  <si>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</si>
  <si>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</si>
  <si>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</si>
  <si>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</si>
  <si>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</si>
  <si>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</si>
  <si>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</si>
  <si>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</si>
  <si>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</si>
  <si>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</si>
  <si>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</si>
  <si>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</si>
  <si>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</si>
  <si>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</si>
  <si>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</si>
  <si>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</si>
  <si>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</si>
  <si>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</si>
  <si>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</si>
  <si>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</si>
  <si>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</si>
  <si>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</si>
  <si>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</si>
  <si>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</si>
  <si>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</si>
  <si>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</si>
  <si>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</si>
  <si>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</si>
  <si>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</si>
  <si>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</si>
  <si>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</si>
  <si>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</si>
  <si>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</si>
  <si>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</si>
  <si>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</si>
  <si>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</si>
  <si>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</si>
  <si>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</si>
  <si>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</si>
  <si>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</si>
  <si>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</si>
  <si>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</si>
  <si>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</si>
  <si>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</si>
  <si>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</si>
  <si>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</si>
  <si>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</si>
  <si>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</si>
  <si>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</si>
  <si>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</si>
  <si>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</si>
  <si>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</si>
  <si>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</si>
  <si>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</si>
  <si>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</si>
  <si>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</si>
  <si>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</si>
  <si>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</si>
  <si>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</si>
  <si>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</si>
  <si>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</si>
  <si>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</si>
  <si>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</si>
  <si>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</si>
  <si>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</si>
  <si>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</si>
  <si>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</si>
  <si>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</si>
  <si>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</si>
  <si>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</si>
  <si>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</si>
  <si>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</si>
  <si>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</si>
  <si>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</si>
  <si>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</si>
  <si>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</si>
  <si>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</si>
  <si>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</si>
  <si>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</si>
  <si>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</si>
  <si>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</si>
  <si>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</si>
  <si>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</si>
  <si>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</si>
  <si>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</si>
  <si>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</si>
  <si>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</si>
  <si>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</si>
  <si>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</si>
  <si>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</si>
  <si>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</si>
  <si>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</si>
  <si>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</si>
  <si>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</si>
  <si>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</si>
  <si>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</si>
  <si>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</si>
  <si>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</si>
  <si>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</si>
  <si>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</si>
  <si>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</si>
  <si>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</si>
  <si>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</si>
  <si>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</si>
  <si>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</si>
  <si>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</si>
  <si>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</si>
  <si>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</si>
  <si>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</si>
  <si>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</si>
  <si>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</si>
  <si>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</si>
  <si>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</si>
  <si>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</si>
  <si>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</si>
  <si>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</si>
  <si>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</si>
  <si>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</si>
  <si>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</si>
  <si>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</si>
  <si>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</si>
  <si>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</si>
  <si>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</si>
  <si>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</si>
  <si>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</si>
  <si>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</si>
  <si>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</si>
  <si>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</si>
  <si>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</si>
  <si>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</si>
  <si>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</si>
  <si>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</si>
  <si>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</si>
  <si>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</si>
  <si>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</si>
  <si>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</si>
  <si>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</si>
  <si>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</si>
  <si>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</si>
  <si>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</si>
  <si>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</si>
  <si>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</si>
  <si>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</si>
  <si>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</si>
  <si>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</si>
  <si>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</si>
  <si>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</si>
  <si>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</si>
  <si>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</si>
  <si>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</si>
  <si>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</si>
  <si>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</si>
  <si>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</si>
  <si>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</si>
  <si>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</si>
  <si>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</si>
  <si>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</si>
  <si>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</si>
  <si>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</si>
  <si>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</si>
  <si>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</si>
  <si>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</si>
  <si>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</si>
  <si>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</si>
  <si>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</si>
  <si>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</si>
  <si>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</si>
  <si>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</si>
  <si>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</si>
  <si>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</si>
  <si>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</si>
  <si>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</si>
  <si>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</si>
  <si>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</si>
  <si>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</si>
  <si>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</si>
  <si>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</si>
  <si>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</si>
  <si>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</si>
  <si>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</si>
  <si>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</si>
  <si>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</si>
  <si>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</si>
  <si>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</si>
  <si>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</si>
  <si>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</si>
  <si>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</si>
  <si>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</si>
  <si>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</si>
  <si>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</si>
  <si>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</si>
  <si>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</si>
  <si>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</si>
  <si>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</si>
  <si>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</si>
  <si>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</si>
  <si>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</si>
  <si>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</si>
  <si>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</si>
  <si>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</si>
  <si>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</si>
  <si>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</si>
  <si>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</si>
  <si>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</si>
  <si>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</si>
  <si>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</si>
  <si>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</si>
  <si>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</si>
  <si>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</si>
  <si>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</si>
  <si>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</si>
  <si>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</si>
  <si>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</si>
  <si>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</si>
  <si>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</si>
  <si>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</si>
  <si>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</si>
  <si>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</si>
  <si>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</si>
  <si>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</si>
  <si>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</si>
  <si>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</si>
  <si>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</si>
  <si>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</si>
  <si>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</si>
  <si>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</si>
  <si>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</si>
  <si>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</si>
  <si>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</si>
  <si>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</si>
  <si>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</si>
  <si>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</si>
  <si>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</si>
  <si>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</si>
  <si>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</si>
  <si>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</si>
  <si>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</si>
  <si>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</si>
  <si>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</si>
  <si>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</si>
  <si>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</si>
  <si>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</si>
  <si>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</si>
  <si>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</si>
  <si>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</si>
  <si>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</si>
  <si>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</si>
  <si>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</si>
  <si>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</si>
  <si>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</si>
  <si>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</si>
  <si>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</si>
  <si>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</si>
  <si>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</si>
  <si>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</si>
  <si>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</si>
  <si>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</si>
  <si>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</si>
  <si>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</si>
  <si>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</si>
  <si>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</si>
  <si>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</si>
  <si>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</si>
  <si>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</si>
  <si>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</si>
  <si>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</si>
  <si>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</si>
  <si>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</si>
  <si>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</si>
  <si>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</si>
  <si>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</si>
  <si>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</si>
  <si>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</si>
  <si>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</si>
  <si>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</si>
  <si>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</si>
  <si>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</si>
  <si>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</si>
  <si>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</si>
  <si>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</si>
  <si>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</si>
  <si>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</si>
  <si>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</si>
  <si>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</si>
  <si>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</si>
  <si>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</si>
  <si>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</si>
  <si>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</si>
  <si>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</si>
  <si>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</si>
  <si>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</si>
  <si>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</si>
  <si>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</si>
  <si>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</si>
  <si>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</si>
  <si>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</si>
  <si>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</si>
  <si>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</si>
  <si>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</si>
  <si>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</si>
  <si>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</si>
  <si>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</si>
  <si>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</si>
  <si>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</si>
  <si>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</si>
  <si>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</si>
  <si>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</si>
  <si>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</si>
  <si>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</si>
  <si>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</si>
  <si>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</si>
  <si>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</si>
  <si>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</si>
  <si>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</si>
  <si>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</si>
  <si>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</si>
  <si>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</si>
  <si>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</si>
  <si>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</si>
  <si>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</si>
  <si>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</si>
  <si>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</si>
  <si>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</si>
  <si>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</si>
  <si>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</si>
  <si>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</si>
  <si>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</si>
  <si>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</si>
  <si>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</si>
  <si>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</si>
  <si>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</si>
  <si>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</si>
  <si>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</si>
  <si>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</si>
  <si>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</si>
  <si>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</si>
  <si>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</si>
  <si>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</si>
  <si>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</si>
  <si>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</si>
  <si>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</si>
  <si>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</si>
  <si>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</si>
  <si>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</si>
  <si>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</si>
  <si>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</si>
  <si>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</si>
  <si>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</si>
  <si>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</si>
  <si>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</si>
  <si>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</si>
  <si>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</si>
  <si>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</si>
  <si>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</si>
  <si>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</si>
  <si>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</si>
  <si>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</si>
  <si>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</si>
  <si>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</si>
  <si>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</si>
  <si>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</si>
  <si>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</si>
  <si>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</si>
  <si>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</si>
  <si>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</si>
  <si>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</si>
  <si>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</si>
  <si>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</si>
  <si>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</si>
  <si>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</si>
  <si>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</si>
  <si>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</si>
  <si>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</si>
  <si>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</si>
  <si>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</si>
  <si>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</si>
  <si>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</si>
  <si>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</si>
  <si>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</si>
  <si>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</si>
  <si>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</si>
  <si>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</si>
  <si>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</si>
  <si>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</si>
  <si>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</si>
  <si>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</si>
  <si>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</si>
  <si>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</si>
  <si>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</si>
  <si>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</si>
  <si>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</si>
  <si>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</si>
  <si>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</si>
  <si>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</si>
  <si>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</si>
  <si>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</si>
  <si>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</si>
  <si>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</si>
  <si>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</si>
  <si>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</si>
  <si>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</si>
  <si>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</si>
  <si>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</si>
  <si>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</si>
  <si>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</si>
  <si>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</si>
  <si>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</si>
  <si>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</si>
  <si>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</si>
  <si>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</si>
  <si>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</si>
  <si>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</si>
  <si>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</si>
  <si>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</si>
  <si>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</si>
  <si>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</si>
  <si>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</si>
  <si>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</si>
  <si>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</si>
  <si>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</si>
  <si>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</si>
  <si>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</si>
  <si>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</si>
  <si>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</si>
  <si>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</si>
  <si>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</si>
  <si>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</si>
  <si>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</si>
  <si>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</si>
  <si>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</si>
  <si>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</si>
  <si>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</si>
  <si>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</si>
  <si>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</si>
  <si>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</si>
  <si>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</si>
  <si>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</si>
  <si>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</si>
  <si>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</si>
  <si>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</si>
  <si>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</si>
  <si>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</si>
  <si>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</si>
  <si>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</si>
  <si>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</si>
  <si>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</si>
  <si>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</si>
  <si>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</si>
  <si>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</si>
  <si>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</si>
  <si>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</si>
  <si>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</si>
  <si>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</si>
  <si>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</si>
  <si>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</si>
  <si>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</si>
  <si>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</si>
  <si>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</si>
  <si>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</si>
  <si>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</si>
  <si>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</si>
  <si>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</si>
  <si>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</si>
  <si>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</si>
  <si>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</si>
  <si>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</si>
  <si>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</si>
  <si>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</si>
  <si>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</si>
  <si>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</si>
  <si>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</si>
  <si>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</si>
  <si>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</si>
  <si>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</si>
  <si>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</si>
  <si>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</si>
  <si>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</si>
  <si>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</si>
  <si>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</si>
  <si>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</si>
  <si>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</si>
  <si>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</si>
  <si>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</si>
  <si>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</si>
  <si>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</si>
  <si>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</si>
  <si>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</si>
  <si>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</si>
  <si>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</si>
  <si>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</si>
  <si>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</si>
  <si>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</si>
  <si>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</si>
  <si>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</si>
  <si>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</si>
  <si>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</si>
  <si>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</si>
  <si>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</si>
  <si>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</si>
  <si>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</si>
  <si>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</si>
  <si>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</si>
  <si>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</si>
  <si>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</si>
  <si>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</si>
  <si>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</si>
  <si>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</si>
  <si>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</si>
  <si>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</si>
  <si>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</si>
  <si>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</si>
  <si>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</si>
  <si>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</si>
  <si>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</si>
  <si>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</si>
  <si>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</si>
  <si>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</si>
  <si>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</si>
  <si>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</si>
  <si>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</si>
  <si>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</si>
  <si>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</si>
  <si>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</si>
  <si>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</si>
  <si>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</si>
  <si>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</si>
  <si>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</si>
  <si>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</si>
  <si>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</si>
  <si>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</si>
  <si>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</si>
  <si>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</si>
  <si>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</si>
  <si>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</si>
  <si>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</si>
  <si>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</si>
  <si>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</si>
  <si>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</si>
  <si>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</si>
  <si>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</si>
  <si>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</si>
  <si>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</si>
  <si>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</si>
  <si>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</si>
  <si>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</si>
  <si>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</si>
  <si>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</si>
  <si>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</si>
  <si>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</si>
  <si>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</si>
  <si>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</si>
  <si>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</si>
  <si>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</si>
  <si>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</si>
  <si>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</si>
  <si>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</si>
  <si>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</si>
  <si>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</si>
  <si>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</si>
  <si>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</si>
  <si>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</si>
  <si>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</si>
  <si>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</si>
  <si>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</si>
  <si>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</si>
  <si>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</si>
  <si>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</si>
  <si>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</si>
  <si>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</si>
  <si>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</si>
  <si>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</si>
  <si>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</si>
  <si>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</si>
  <si>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</si>
  <si>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</si>
  <si>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</si>
  <si>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</si>
  <si>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</si>
  <si>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</si>
  <si>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</si>
  <si>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</si>
  <si>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</si>
  <si>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</si>
  <si>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</si>
  <si>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</si>
  <si>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</si>
  <si>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</si>
  <si>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</si>
  <si>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</si>
  <si>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</si>
  <si>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</si>
  <si>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</si>
  <si>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</si>
  <si>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</si>
  <si>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</si>
  <si>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</si>
  <si>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</si>
  <si>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</si>
  <si>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</si>
  <si>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</si>
  <si>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</si>
  <si>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</si>
  <si>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</si>
  <si>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</si>
  <si>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</si>
  <si>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</si>
  <si>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</si>
  <si>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</si>
  <si>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</si>
  <si>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</si>
  <si>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</si>
  <si>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</si>
  <si>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</si>
  <si>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</si>
  <si>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</si>
  <si>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</si>
  <si>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</si>
  <si>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</si>
  <si>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</si>
  <si>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</si>
  <si>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</si>
  <si>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</si>
  <si>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</si>
  <si>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</si>
  <si>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</si>
  <si>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</si>
  <si>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</si>
  <si>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</si>
  <si>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</si>
  <si>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</si>
  <si>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</si>
  <si>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</si>
  <si>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</si>
  <si>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</si>
  <si>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</si>
  <si>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</si>
  <si>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</si>
  <si>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</si>
  <si>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</si>
  <si>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</si>
  <si>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</si>
  <si>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</si>
  <si>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</si>
  <si>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</si>
  <si>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</si>
  <si>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</si>
  <si>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</si>
  <si>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</si>
  <si>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</si>
  <si>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</si>
  <si>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</si>
  <si>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</si>
  <si>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</si>
  <si>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</si>
  <si>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</si>
  <si>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</si>
  <si>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</si>
  <si>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</si>
  <si>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</si>
  <si>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</si>
  <si>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</si>
  <si>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</si>
  <si>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</si>
  <si>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</si>
  <si>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</si>
  <si>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</si>
  <si>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</si>
  <si>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</si>
  <si>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</si>
  <si>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</si>
  <si>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</si>
  <si>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</si>
  <si>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</si>
  <si>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</si>
  <si>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</si>
  <si>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</si>
  <si>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</si>
  <si>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</si>
  <si>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</si>
  <si>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</si>
  <si>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</si>
  <si>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</si>
  <si>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</si>
  <si>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</si>
  <si>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</si>
  <si>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</si>
  <si>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</si>
  <si>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</si>
  <si>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</si>
  <si>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</si>
  <si>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</si>
  <si>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</si>
  <si>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</si>
  <si>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</si>
  <si>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</si>
  <si>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</si>
  <si>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</si>
  <si>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</si>
  <si>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</si>
  <si>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</si>
  <si>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</si>
  <si>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</si>
  <si>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</si>
  <si>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</si>
  <si>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</si>
  <si>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</si>
  <si>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</si>
  <si>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</si>
  <si>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</si>
  <si>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</si>
  <si>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</si>
  <si>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</si>
  <si>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</si>
  <si>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</si>
  <si>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</si>
  <si>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</si>
  <si>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</si>
  <si>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</si>
  <si>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</si>
  <si>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</si>
  <si>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</si>
  <si>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</si>
  <si>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</si>
  <si>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</si>
  <si>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</si>
  <si>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</si>
  <si>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</si>
  <si>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</si>
  <si>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</si>
  <si>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</si>
  <si>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</si>
  <si>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</si>
  <si>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</si>
  <si>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</si>
  <si>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</si>
  <si>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</si>
  <si>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</si>
  <si>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</si>
  <si>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</si>
  <si>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</si>
  <si>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</si>
  <si>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</si>
  <si>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</si>
  <si>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</si>
  <si>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</si>
  <si>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</si>
  <si>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</si>
  <si>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</si>
  <si>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</si>
  <si>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</si>
  <si>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</si>
  <si>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</si>
  <si>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</si>
  <si>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</si>
  <si>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</si>
  <si>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</si>
  <si>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</si>
  <si>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</si>
  <si>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</si>
  <si>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</si>
  <si>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</si>
  <si>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</si>
  <si>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</si>
  <si>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</si>
  <si>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</si>
  <si>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</si>
  <si>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</si>
  <si>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</si>
  <si>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</si>
  <si>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</si>
  <si>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</si>
  <si>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</si>
  <si>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</si>
  <si>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</si>
  <si>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</si>
  <si>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</si>
  <si>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</si>
  <si>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</si>
  <si>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</si>
  <si>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</si>
  <si>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</si>
  <si>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</si>
  <si>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</si>
  <si>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</si>
  <si>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</si>
  <si>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</si>
  <si>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</si>
  <si>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</si>
  <si>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</si>
  <si>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</si>
  <si>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</si>
  <si>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</si>
  <si>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</si>
  <si>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</si>
  <si>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</si>
  <si>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</si>
  <si>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</si>
  <si>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</si>
  <si>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</si>
  <si>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</si>
  <si>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</si>
  <si>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</si>
  <si>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</si>
  <si>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</si>
  <si>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</si>
  <si>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</si>
  <si>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</si>
  <si>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</si>
  <si>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</si>
  <si>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</si>
  <si>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</si>
  <si>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</si>
  <si>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</si>
  <si>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</si>
  <si>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</si>
  <si>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</si>
  <si>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</si>
  <si>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</si>
  <si>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</si>
  <si>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</si>
  <si>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</si>
  <si>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</si>
  <si>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</si>
  <si>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</si>
  <si>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</si>
  <si>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</si>
  <si>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</si>
  <si>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</si>
  <si>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</si>
  <si>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</si>
  <si>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</si>
  <si>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</si>
  <si>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</si>
  <si>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</si>
  <si>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</si>
  <si>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</si>
  <si>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</si>
  <si>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</si>
  <si>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</si>
  <si>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</si>
  <si>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</si>
  <si>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</si>
  <si>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</si>
  <si>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</si>
  <si>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</si>
  <si>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</si>
  <si>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</si>
  <si>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</si>
  <si>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</si>
  <si>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</si>
  <si>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</si>
  <si>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</si>
  <si>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</si>
  <si>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</si>
  <si>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</si>
  <si>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</si>
  <si>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</si>
  <si>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</si>
  <si>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</si>
  <si>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</si>
  <si>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</si>
  <si>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</si>
  <si>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</si>
  <si>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</si>
  <si>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</si>
  <si>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</si>
  <si>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</si>
  <si>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</si>
  <si>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</si>
  <si>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</si>
  <si>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</si>
  <si>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</si>
  <si>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</si>
  <si>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</si>
  <si>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</si>
  <si>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</si>
  <si>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</si>
  <si>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</si>
  <si>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</si>
  <si>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</si>
  <si>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</si>
  <si>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</si>
  <si>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</si>
  <si>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</si>
  <si>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</si>
  <si>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</si>
  <si>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</si>
  <si>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</si>
  <si>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</si>
  <si>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</si>
  <si>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</si>
  <si>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</si>
  <si>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</si>
  <si>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</si>
  <si>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</si>
  <si>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</si>
  <si>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</si>
  <si>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</si>
  <si>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</si>
  <si>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</si>
  <si>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</si>
  <si>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</si>
  <si>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</si>
  <si>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</si>
  <si>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</si>
  <si>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</si>
  <si>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</si>
  <si>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</si>
  <si>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</si>
  <si>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</si>
  <si>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</si>
  <si>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</si>
  <si>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</si>
  <si>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</si>
  <si>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</si>
  <si>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</si>
  <si>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</si>
  <si>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</si>
  <si>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</si>
  <si>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</si>
  <si>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</si>
  <si>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</si>
  <si>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</si>
  <si>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</si>
  <si>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</si>
  <si>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</si>
  <si>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</si>
  <si>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</si>
  <si>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</si>
  <si>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</si>
  <si>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</si>
  <si>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</si>
  <si>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</si>
  <si>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</si>
  <si>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</si>
  <si>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</si>
  <si>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</si>
  <si>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</si>
  <si>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</si>
  <si>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</si>
  <si>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</si>
  <si>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</si>
  <si>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</si>
  <si>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</si>
  <si>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</si>
  <si>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</si>
  <si>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</si>
  <si>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</si>
  <si>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</si>
  <si>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</si>
  <si>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</si>
  <si>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</si>
  <si>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</si>
  <si>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</si>
  <si>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</si>
  <si>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</si>
  <si>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</si>
  <si>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</si>
  <si>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</si>
  <si>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</si>
  <si>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</si>
  <si>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</si>
  <si>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</si>
  <si>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</si>
  <si>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</si>
  <si>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</si>
  <si>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</si>
  <si>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</si>
  <si>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</si>
  <si>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</si>
  <si>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</si>
  <si>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</si>
  <si>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</si>
  <si>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</si>
  <si>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</si>
  <si>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</si>
  <si>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</si>
  <si>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</si>
  <si>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</si>
  <si>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</si>
  <si>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</si>
  <si>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</si>
  <si>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</si>
  <si>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</si>
  <si>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</si>
  <si>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</si>
  <si>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</si>
  <si>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</si>
  <si>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</si>
  <si>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</si>
  <si>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</si>
  <si>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</si>
  <si>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</si>
  <si>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</si>
  <si>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</si>
  <si>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</si>
  <si>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</si>
  <si>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</si>
  <si>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</si>
  <si>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</si>
  <si>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</si>
  <si>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</si>
  <si>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</si>
  <si>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</si>
  <si>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</si>
  <si>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</si>
  <si>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</si>
  <si>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</si>
  <si>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</si>
  <si>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</si>
  <si>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</si>
  <si>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</si>
  <si>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</si>
  <si>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</si>
  <si>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</si>
  <si>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</si>
  <si>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</si>
  <si>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</si>
  <si>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</si>
  <si>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</si>
  <si>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</si>
  <si>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</si>
  <si>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</si>
  <si>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</si>
  <si>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</si>
  <si>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</si>
  <si>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</si>
  <si>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</si>
  <si>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</si>
  <si>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</si>
  <si>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</si>
  <si>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</si>
  <si>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Moji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</si>
  <si>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</si>
  <si>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</si>
  <si>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</si>
  <si>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</si>
  <si>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</si>
  <si>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</si>
  <si>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</si>
  <si>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</si>
  <si>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</si>
  <si>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</si>
  <si>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</si>
  <si>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</si>
  <si>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</si>
  <si>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</si>
  <si>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</si>
  <si>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</si>
  <si>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</si>
  <si>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</si>
  <si>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</si>
  <si>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</si>
  <si>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</si>
  <si>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</si>
  <si>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</si>
  <si>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</si>
  <si>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</si>
  <si>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</si>
  <si>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</si>
  <si>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</si>
  <si>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</si>
  <si>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</si>
  <si>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</si>
  <si>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</si>
  <si>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</si>
  <si>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</si>
  <si>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</si>
  <si>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</si>
  <si>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</si>
  <si>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</si>
  <si>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</si>
  <si>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</si>
  <si>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</si>
  <si>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</si>
  <si>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</si>
  <si>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</si>
  <si>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</si>
  <si>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</si>
  <si>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</si>
  <si>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</si>
  <si>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</si>
  <si>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</si>
  <si>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</si>
  <si>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</si>
  <si>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</si>
  <si>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</si>
  <si>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</si>
  <si>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</si>
  <si>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</si>
  <si>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</si>
  <si>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</si>
  <si>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</si>
  <si>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</si>
  <si>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</si>
  <si>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</si>
  <si>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</si>
  <si>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</si>
  <si>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</si>
  <si>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</si>
  <si>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</si>
  <si>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</si>
  <si>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</si>
  <si>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</si>
  <si>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</si>
  <si>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</si>
  <si>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</si>
  <si>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</si>
  <si>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</si>
  <si>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</si>
  <si>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</si>
  <si>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</si>
  <si>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</si>
  <si>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</si>
  <si>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</si>
  <si>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</si>
  <si>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</si>
  <si>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</si>
  <si>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</si>
  <si>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</si>
  <si>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</si>
  <si>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</si>
  <si>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</si>
  <si>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</si>
  <si>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</si>
  <si>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</si>
  <si>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</si>
  <si>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</si>
  <si>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</si>
  <si>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</si>
  <si>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</si>
  <si>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</si>
  <si>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</si>
  <si>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</si>
  <si>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</si>
  <si>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</si>
  <si>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</si>
  <si>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</si>
  <si>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</si>
  <si>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</si>
  <si>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</si>
  <si>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</si>
  <si>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</si>
  <si>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</si>
  <si>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</si>
  <si>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</si>
  <si>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</si>
  <si>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</si>
  <si>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</si>
  <si>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</si>
  <si>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</si>
  <si>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</si>
  <si>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</si>
  <si>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</si>
  <si>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</si>
  <si>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</si>
  <si>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</si>
  <si>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</si>
  <si>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</si>
  <si>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</si>
  <si>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</si>
  <si>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</si>
  <si>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</si>
  <si>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</si>
  <si>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</si>
  <si>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</si>
  <si>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</si>
  <si>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</si>
  <si>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</si>
  <si>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</si>
  <si>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</si>
  <si>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</si>
  <si>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</si>
  <si>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</si>
  <si>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</si>
  <si>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</si>
  <si>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</si>
  <si>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</si>
  <si>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</si>
  <si>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</si>
  <si>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</si>
  <si>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</si>
  <si>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</si>
  <si>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</si>
  <si>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</si>
  <si>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</si>
  <si>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</si>
  <si>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</si>
  <si>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</si>
  <si>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</si>
  <si>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</si>
  <si>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</si>
  <si>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</si>
  <si>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</si>
  <si>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</si>
  <si>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</si>
  <si>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</si>
  <si>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</si>
  <si>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</si>
  <si>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</si>
  <si>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</si>
  <si>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</si>
  <si>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</si>
  <si>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</si>
  <si>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</si>
  <si>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</si>
  <si>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</si>
  <si>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</si>
  <si>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</si>
  <si>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</si>
  <si>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</si>
  <si>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</si>
  <si>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</si>
  <si>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</si>
  <si>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</si>
  <si>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</si>
  <si>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</si>
  <si>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</si>
  <si>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</si>
  <si>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</si>
  <si>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</si>
  <si>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</si>
  <si>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</si>
  <si>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</si>
  <si>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</si>
  <si>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</si>
  <si>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</si>
  <si>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</si>
  <si>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</si>
  <si>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</si>
  <si>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</si>
  <si>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</si>
  <si>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</si>
  <si>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</si>
  <si>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</si>
  <si>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</si>
  <si>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</si>
  <si>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</si>
  <si>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</si>
  <si>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</si>
  <si>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</si>
  <si>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</si>
  <si>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</si>
  <si>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</si>
  <si>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</si>
  <si>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</si>
  <si>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</si>
  <si>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</si>
  <si>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</si>
  <si>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</si>
  <si>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</si>
  <si>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</si>
  <si>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</si>
  <si>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</si>
  <si>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</si>
  <si>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</si>
  <si>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</si>
  <si>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</si>
  <si>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</si>
  <si>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</si>
  <si>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</si>
  <si>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</si>
  <si>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</si>
  <si>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</si>
  <si>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</si>
  <si>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</si>
  <si>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</si>
  <si>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</si>
  <si>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</si>
  <si>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</si>
  <si>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</si>
  <si>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</si>
  <si>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</si>
  <si>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</si>
  <si>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</si>
  <si>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</si>
  <si>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</si>
  <si>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</si>
  <si>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</si>
  <si>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</si>
  <si>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</si>
  <si>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</si>
  <si>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</si>
  <si>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</si>
  <si>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</si>
  <si>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</si>
  <si>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</si>
  <si>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</si>
  <si>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</si>
  <si>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</si>
  <si>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</si>
  <si>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</si>
  <si>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</si>
  <si>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</si>
  <si>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</si>
  <si>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</si>
  <si>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</si>
  <si>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</si>
  <si>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</si>
  <si>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</si>
  <si>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</si>
  <si>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</si>
  <si>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</si>
  <si>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</si>
  <si>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</si>
  <si>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</si>
  <si>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</si>
  <si>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</si>
  <si>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</si>
  <si>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</si>
  <si>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</si>
  <si>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</si>
  <si>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</si>
  <si>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</si>
  <si>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</si>
  <si>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</si>
  <si>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</si>
  <si>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</si>
  <si>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</si>
  <si>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</si>
  <si>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</si>
  <si>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</si>
  <si>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</si>
  <si>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</si>
  <si>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</si>
  <si>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</si>
  <si>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</si>
  <si>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</si>
  <si>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</si>
  <si>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</si>
  <si>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</si>
  <si>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</si>
  <si>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</si>
  <si>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</si>
  <si>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</si>
  <si>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</si>
  <si>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</si>
  <si>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</si>
  <si>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</si>
  <si>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</si>
  <si>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</si>
  <si>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</si>
  <si>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</si>
  <si>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</si>
  <si>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</si>
  <si>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</si>
  <si>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</si>
  <si>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</si>
  <si>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</si>
  <si>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</si>
  <si>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</si>
  <si>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</si>
  <si>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</si>
  <si>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</si>
  <si>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</si>
  <si>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</si>
  <si>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</si>
  <si>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</si>
  <si>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</si>
  <si>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</si>
  <si>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</si>
  <si>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</si>
  <si>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</si>
  <si>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</si>
  <si>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</si>
  <si>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</si>
  <si>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</si>
  <si>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</si>
  <si>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</si>
  <si>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</si>
  <si>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</si>
  <si>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</si>
  <si>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</si>
  <si>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</si>
  <si>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</si>
  <si>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</si>
  <si>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</si>
  <si>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</si>
  <si>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</si>
  <si>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</si>
  <si>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</si>
  <si>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</si>
  <si>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</si>
  <si>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</si>
  <si>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</si>
  <si>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</si>
  <si>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</si>
  <si>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</si>
  <si>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</si>
  <si>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</si>
  <si>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</si>
  <si>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</si>
  <si>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</si>
  <si>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</si>
  <si>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</si>
  <si>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</si>
  <si>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</si>
  <si>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</si>
  <si>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</si>
  <si>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</si>
  <si>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</si>
  <si>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</si>
  <si>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</si>
  <si>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</si>
  <si>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</si>
  <si>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</si>
  <si>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</si>
  <si>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</si>
  <si>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</si>
  <si>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</si>
  <si>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</si>
  <si>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</si>
  <si>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</si>
  <si>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</si>
  <si>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</si>
  <si>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</si>
  <si>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</si>
  <si>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</si>
  <si>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</si>
  <si>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</si>
  <si>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</si>
  <si>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</si>
  <si>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</si>
  <si>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</si>
  <si>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</si>
  <si>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</si>
  <si>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</si>
  <si>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</si>
  <si>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</si>
  <si>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</si>
  <si>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</si>
  <si>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</si>
  <si>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</si>
  <si>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</si>
  <si>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</si>
  <si>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</si>
  <si>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</si>
  <si>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</si>
  <si>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</si>
  <si>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</si>
  <si>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</si>
  <si>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</si>
  <si>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</si>
  <si>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</si>
  <si>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</si>
  <si>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</si>
  <si>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</si>
  <si>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</si>
  <si>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</si>
  <si>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</si>
  <si>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</si>
  <si>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</si>
  <si>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</si>
  <si>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</si>
  <si>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</si>
  <si>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</si>
  <si>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</si>
  <si>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</si>
  <si>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</si>
  <si>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</si>
  <si>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</si>
  <si>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</si>
  <si>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</si>
  <si>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</si>
  <si>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</si>
  <si>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</si>
  <si>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</si>
  <si>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</si>
  <si>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</si>
  <si>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</si>
  <si>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</si>
  <si>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</si>
  <si>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</si>
  <si>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</si>
  <si>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</si>
  <si>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</si>
  <si>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</si>
  <si>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</si>
  <si>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</si>
  <si>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</si>
  <si>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</si>
  <si>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</si>
  <si>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</si>
  <si>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</si>
  <si>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</si>
  <si>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</si>
  <si>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</si>
  <si>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</si>
  <si>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</si>
  <si>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</si>
  <si>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</si>
  <si>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</si>
  <si>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</si>
  <si>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</si>
  <si>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</si>
  <si>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</si>
  <si>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</si>
  <si>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</si>
  <si>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</si>
  <si>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</si>
  <si>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</si>
  <si>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</si>
  <si>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</si>
  <si>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</si>
  <si>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</si>
  <si>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</si>
  <si>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</si>
  <si>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</si>
  <si>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</si>
  <si>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</si>
  <si>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</si>
  <si>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</si>
  <si>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</si>
  <si>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</si>
  <si>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</si>
  <si>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</si>
  <si>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</si>
  <si>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</si>
  <si>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</si>
  <si>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</si>
  <si>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</si>
  <si>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</si>
  <si>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</si>
  <si>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</si>
  <si>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</si>
  <si>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</si>
  <si>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</si>
  <si>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</si>
  <si>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</si>
  <si>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</si>
  <si>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</si>
  <si>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</si>
  <si>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</si>
  <si>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</si>
  <si>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</si>
  <si>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</si>
  <si>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</si>
  <si>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</si>
  <si>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</si>
  <si>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</si>
  <si>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</si>
  <si>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</si>
  <si>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</si>
  <si>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</si>
  <si>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</si>
  <si>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</si>
  <si>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</si>
  <si>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</si>
  <si>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</si>
  <si>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</si>
  <si>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</si>
  <si>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</si>
  <si>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</si>
  <si>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</si>
  <si>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</si>
  <si>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</si>
  <si>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</si>
  <si>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</si>
  <si>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</si>
  <si>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</si>
  <si>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</si>
  <si>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</si>
  <si>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</si>
  <si>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</si>
  <si>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</si>
  <si>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</si>
  <si>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</si>
  <si>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</si>
  <si>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</si>
  <si>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</si>
  <si>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</si>
  <si>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</si>
  <si>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</si>
  <si>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</si>
  <si>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</si>
  <si>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</si>
  <si>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</si>
  <si>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</si>
  <si>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</si>
  <si>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</si>
  <si>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</si>
  <si>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</si>
  <si>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</si>
  <si>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</si>
  <si>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</si>
  <si>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</si>
  <si>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</si>
  <si>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</si>
  <si>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</si>
  <si>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</si>
  <si>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</si>
  <si>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</si>
  <si>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</si>
  <si>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</si>
  <si>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</si>
  <si>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</si>
  <si>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</si>
  <si>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</si>
  <si>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</si>
  <si>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</si>
  <si>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</si>
  <si>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</si>
  <si>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</si>
  <si>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</si>
  <si>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</si>
  <si>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</si>
  <si>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</si>
  <si>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</si>
  <si>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</si>
  <si>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</si>
  <si>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</si>
  <si>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</si>
  <si>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</si>
  <si>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</si>
  <si>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</si>
  <si>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</si>
  <si>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</si>
  <si>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</si>
  <si>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</si>
  <si>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</si>
  <si>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</si>
  <si>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</si>
  <si>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</si>
  <si>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</si>
  <si>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</si>
  <si>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</si>
  <si>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</si>
  <si>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</si>
  <si>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</si>
  <si>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</si>
  <si>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</si>
  <si>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</si>
  <si>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</si>
  <si>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</si>
  <si>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</si>
  <si>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</si>
  <si>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</si>
  <si>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</si>
  <si>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</si>
  <si>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</si>
  <si>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</si>
  <si>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</si>
  <si>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</si>
  <si>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</si>
  <si>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</si>
  <si>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</si>
  <si>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</si>
  <si>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</si>
  <si>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</si>
  <si>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</si>
  <si>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</si>
  <si>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</si>
  <si>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</si>
  <si>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</si>
  <si>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</si>
  <si>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</si>
  <si>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</si>
  <si>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</si>
  <si>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</si>
  <si>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</si>
  <si>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</si>
  <si>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</si>
  <si>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</si>
  <si>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</si>
  <si>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</si>
  <si>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</si>
  <si>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</si>
  <si>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</si>
  <si>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</si>
  <si>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</si>
  <si>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</si>
  <si>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</si>
  <si>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</si>
  <si>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</si>
  <si>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</si>
  <si>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</si>
  <si>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</si>
  <si>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</si>
  <si>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</si>
  <si>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</si>
  <si>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</si>
  <si>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</si>
  <si>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</si>
  <si>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</si>
  <si>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</si>
  <si>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</si>
  <si>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</si>
  <si>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</si>
  <si>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</si>
  <si>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</si>
  <si>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</si>
  <si>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</si>
  <si>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</si>
  <si>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</si>
  <si>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</si>
  <si>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</si>
  <si>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</si>
  <si>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</si>
  <si>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</si>
  <si>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</si>
  <si>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</si>
  <si>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</si>
  <si>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</si>
  <si>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</si>
  <si>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</si>
  <si>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</si>
  <si>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</si>
  <si>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</si>
  <si>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</si>
  <si>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</si>
  <si>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</si>
  <si>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</si>
  <si>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</si>
  <si>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</si>
  <si>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</si>
  <si>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</si>
  <si>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</si>
  <si>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</si>
  <si>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</si>
  <si>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</si>
  <si>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</si>
  <si>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</si>
  <si>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</si>
  <si>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</si>
  <si>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</si>
  <si>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</si>
  <si>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</si>
  <si>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</si>
  <si>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</si>
  <si>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</si>
  <si>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</si>
  <si>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</si>
  <si>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</si>
  <si>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</si>
  <si>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</si>
  <si>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</si>
  <si>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</si>
  <si>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</si>
  <si>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</si>
  <si>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</si>
  <si>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</si>
  <si>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</si>
  <si>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</si>
  <si>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</si>
  <si>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</si>
  <si>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</si>
  <si>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</si>
  <si>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</si>
  <si>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</si>
  <si>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</si>
  <si>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</si>
  <si>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</si>
  <si>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</si>
  <si>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</si>
  <si>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</si>
  <si>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</si>
  <si>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</si>
  <si>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</si>
  <si>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</si>
  <si>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</si>
  <si>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</si>
  <si>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</si>
  <si>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</si>
  <si>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</si>
  <si>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</si>
  <si>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</si>
  <si>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</si>
  <si>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</si>
  <si>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</si>
  <si>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</si>
  <si>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</si>
  <si>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</si>
  <si>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</si>
  <si>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</si>
  <si>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</si>
  <si>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</si>
  <si>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</si>
  <si>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</si>
  <si>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</si>
  <si>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</si>
  <si>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</si>
  <si>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</si>
  <si>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</si>
  <si>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</si>
  <si>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</si>
  <si>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</si>
  <si>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</si>
  <si>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</si>
  <si>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</si>
  <si>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</si>
  <si>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</si>
  <si>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</si>
  <si>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</si>
  <si>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</si>
  <si>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</si>
  <si>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</si>
  <si>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</si>
  <si>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</si>
  <si>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</si>
  <si>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</si>
  <si>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</si>
  <si>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</si>
  <si>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</si>
  <si>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</si>
  <si>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</si>
  <si>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</si>
  <si>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</si>
  <si>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</si>
  <si>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</si>
  <si>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</si>
  <si>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</si>
  <si>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</si>
  <si>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</si>
  <si>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</si>
  <si>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</si>
  <si>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</si>
  <si>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</si>
  <si>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</si>
  <si>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</si>
  <si>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</si>
  <si>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</si>
  <si>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</si>
  <si>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</si>
  <si>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</si>
  <si>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</si>
  <si>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</si>
  <si>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</si>
  <si>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</si>
  <si>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</si>
  <si>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</si>
  <si>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</si>
  <si>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</si>
  <si>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</si>
  <si>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</si>
  <si>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</si>
  <si>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</si>
  <si>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</si>
  <si>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</si>
  <si>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</si>
  <si>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</si>
  <si>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</si>
  <si>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</si>
  <si>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</si>
  <si>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</si>
  <si>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</si>
  <si>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</si>
  <si>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</si>
  <si>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</si>
  <si>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</si>
  <si>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</si>
  <si>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</si>
  <si>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</si>
  <si>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</si>
  <si>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</si>
  <si>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</si>
  <si>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</si>
  <si>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</si>
  <si>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</si>
  <si>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</si>
  <si>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</si>
  <si>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</si>
  <si>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</si>
  <si>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</si>
  <si>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</si>
  <si>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</si>
  <si>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</si>
  <si>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</si>
  <si>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</si>
  <si>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</si>
  <si>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</si>
  <si>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</si>
  <si>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</si>
  <si>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</si>
  <si>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</si>
  <si>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</si>
  <si>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</si>
  <si>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</si>
  <si>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</si>
  <si>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</si>
  <si>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</si>
  <si>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</si>
  <si>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</si>
  <si>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</si>
  <si>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</si>
  <si>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</si>
  <si>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</si>
  <si>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</si>
  <si>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</si>
  <si>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</si>
  <si>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</si>
  <si>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</si>
  <si>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</si>
  <si>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</si>
  <si>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</si>
  <si>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</si>
  <si>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</si>
  <si>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</si>
  <si>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</si>
  <si>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</si>
  <si>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</si>
  <si>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</si>
  <si>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</si>
  <si>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</si>
  <si>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</si>
  <si>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</si>
  <si>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</si>
  <si>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</si>
  <si>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</si>
  <si>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</si>
  <si>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</si>
  <si>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</si>
  <si>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</si>
  <si>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</si>
  <si>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</si>
  <si>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</si>
  <si>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</si>
  <si>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</si>
  <si>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</si>
  <si>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</si>
  <si>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</si>
  <si>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</si>
  <si>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</si>
  <si>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</si>
  <si>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</si>
  <si>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</si>
  <si>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</si>
  <si>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</si>
  <si>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</si>
  <si>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</si>
  <si>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</si>
  <si>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</si>
  <si>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</si>
  <si>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</si>
  <si>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</si>
  <si>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</si>
  <si>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</si>
  <si>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</si>
  <si>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</si>
  <si>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</si>
  <si>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</si>
  <si>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</si>
  <si>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</si>
  <si>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</si>
  <si>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</si>
  <si>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</si>
  <si>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</si>
  <si>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</si>
  <si>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</si>
  <si>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</si>
  <si>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</si>
  <si>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</si>
  <si>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</si>
  <si>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</si>
  <si>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</si>
  <si>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</si>
  <si>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</si>
  <si>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</si>
  <si>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</si>
  <si>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</si>
  <si>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</si>
  <si>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</si>
  <si>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</si>
  <si>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</si>
  <si>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</si>
  <si>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</si>
  <si>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</si>
  <si>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</si>
  <si>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</si>
  <si>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</si>
  <si>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</si>
  <si>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</si>
  <si>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</si>
  <si>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</si>
  <si>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</si>
  <si>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</si>
  <si>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</si>
  <si>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</si>
  <si>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</si>
  <si>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</si>
  <si>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</si>
  <si>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</si>
  <si>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</si>
  <si>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</si>
  <si>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</si>
  <si>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</si>
  <si>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</si>
  <si>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</si>
  <si>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</si>
  <si>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</si>
  <si>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</si>
  <si>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</si>
  <si>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</si>
  <si>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</si>
  <si>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</si>
  <si>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</si>
  <si>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</si>
  <si>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</si>
  <si>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</si>
  <si>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</si>
  <si>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</si>
  <si>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</si>
  <si>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</si>
  <si>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</si>
  <si>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</si>
  <si>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</si>
  <si>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</si>
  <si>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</si>
  <si>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</si>
  <si>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</si>
  <si>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</si>
  <si>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</si>
  <si>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</si>
  <si>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</si>
  <si>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</si>
  <si>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</si>
  <si>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</si>
  <si>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</si>
  <si>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</si>
  <si>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</si>
  <si>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</si>
  <si>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</si>
  <si>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</si>
  <si>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</si>
  <si>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</si>
  <si>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</si>
  <si>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</si>
  <si>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</si>
  <si>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</si>
  <si>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</si>
  <si>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</si>
  <si>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</si>
  <si>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</si>
  <si>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</si>
  <si>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</si>
  <si>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</si>
  <si>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</si>
  <si>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</si>
  <si>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</si>
  <si>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</si>
  <si>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</si>
  <si>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</si>
  <si>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</si>
  <si>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</si>
  <si>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</si>
  <si>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</si>
  <si>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</si>
  <si>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</si>
  <si>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</si>
  <si>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</si>
  <si>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</si>
  <si>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</si>
  <si>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</si>
  <si>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</si>
  <si>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</si>
  <si>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</si>
  <si>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</si>
  <si>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</si>
  <si>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</si>
  <si>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</si>
  <si>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</si>
  <si>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</si>
  <si>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</si>
  <si>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</si>
  <si>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</si>
  <si>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</si>
  <si>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</si>
  <si>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</si>
  <si>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</si>
  <si>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</si>
  <si>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</si>
  <si>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</si>
  <si>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</si>
  <si>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</si>
  <si>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</si>
  <si>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</si>
  <si>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</si>
  <si>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</si>
  <si>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</si>
  <si>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</si>
  <si>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</si>
  <si>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</si>
  <si>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</si>
  <si>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</si>
  <si>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</si>
  <si>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</si>
  <si>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</si>
  <si>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</si>
  <si>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</si>
  <si>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</si>
  <si>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</si>
  <si>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</si>
  <si>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</si>
  <si>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</si>
  <si>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</si>
  <si>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</si>
  <si>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</si>
  <si>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</si>
  <si>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</si>
  <si>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</si>
  <si>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</si>
  <si>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</si>
  <si>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</si>
  <si>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</si>
  <si>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</si>
  <si>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</si>
  <si>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</si>
  <si>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</si>
  <si>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</si>
  <si>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</si>
  <si>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</si>
  <si>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</si>
  <si>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</si>
  <si>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</si>
  <si>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</si>
  <si>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</si>
  <si>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</si>
  <si>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</si>
  <si>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</si>
  <si>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</si>
  <si>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</si>
  <si>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</si>
  <si>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</si>
  <si>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</si>
  <si>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</si>
  <si>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</si>
  <si>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</si>
  <si>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</si>
  <si>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</si>
  <si>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</si>
  <si>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</si>
  <si>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</si>
  <si>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</si>
  <si>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</si>
  <si>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</si>
  <si>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</si>
  <si>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</si>
  <si>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</si>
  <si>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</si>
  <si>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</si>
  <si>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</si>
  <si>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</si>
  <si>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</si>
  <si>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</si>
  <si>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</si>
  <si>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</si>
  <si>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</si>
  <si>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</si>
  <si>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</si>
  <si>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</si>
  <si>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</si>
  <si>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</si>
  <si>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</si>
  <si>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</si>
  <si>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</si>
  <si>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</si>
  <si>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</si>
  <si>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</si>
  <si>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</si>
  <si>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</si>
  <si>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</si>
  <si>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</si>
  <si>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</si>
  <si>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</si>
  <si>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</si>
  <si>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</si>
  <si>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</si>
  <si>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</si>
  <si>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</si>
  <si>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</si>
  <si>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</si>
  <si>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</si>
  <si>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</si>
  <si>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</si>
  <si>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</si>
  <si>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</si>
  <si>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</si>
  <si>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</si>
  <si>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</si>
  <si>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</si>
  <si>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</si>
  <si>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</si>
  <si>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</si>
  <si>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</si>
  <si>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</si>
  <si>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</si>
  <si>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</si>
  <si>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</si>
  <si>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</si>
  <si>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</si>
  <si>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</si>
  <si>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</si>
  <si>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</si>
  <si>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</si>
  <si>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</si>
  <si>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</si>
  <si>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</si>
  <si>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</si>
  <si>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</si>
  <si>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</si>
  <si>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</si>
  <si>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</si>
  <si>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</si>
  <si>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</si>
  <si>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</si>
  <si>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</si>
  <si>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</si>
  <si>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</si>
  <si>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</si>
  <si>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</si>
  <si>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</si>
  <si>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</si>
  <si>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</si>
  <si>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</si>
  <si>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</si>
  <si>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</si>
  <si>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</si>
  <si>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</si>
  <si>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</si>
  <si>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</si>
  <si>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</si>
  <si>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</si>
  <si>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</si>
  <si>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</si>
  <si>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</si>
  <si>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</si>
  <si>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</si>
  <si>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</si>
  <si>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</si>
  <si>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</si>
  <si>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</si>
  <si>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</si>
  <si>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</si>
  <si>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</si>
  <si>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</si>
  <si>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</si>
  <si>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</si>
  <si>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</si>
  <si>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</si>
  <si>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</si>
  <si>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</si>
  <si>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</si>
  <si>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</si>
  <si>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</si>
  <si>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</si>
  <si>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</si>
  <si>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</si>
  <si>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</si>
  <si>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</si>
  <si>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</si>
  <si>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</si>
  <si>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</si>
  <si>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</si>
  <si>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</si>
  <si>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</si>
  <si>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</si>
  <si>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</si>
  <si>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</si>
  <si>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</si>
  <si>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</si>
  <si>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</si>
  <si>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</si>
  <si>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</si>
  <si>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</si>
  <si>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</si>
  <si>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</si>
  <si>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</si>
  <si>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</si>
  <si>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</si>
  <si>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</si>
  <si>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</si>
  <si>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</si>
  <si>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</si>
  <si>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</si>
  <si>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</si>
  <si>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</si>
  <si>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</si>
  <si>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</si>
  <si>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</si>
  <si>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</si>
  <si>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</si>
  <si>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</si>
  <si>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</si>
  <si>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</si>
  <si>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</si>
  <si>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</si>
  <si>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</si>
  <si>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</si>
  <si>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</si>
  <si>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</si>
  <si>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</si>
  <si>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</si>
  <si>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</si>
  <si>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</si>
  <si>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</si>
  <si>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</si>
  <si>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</si>
  <si>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</si>
  <si>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</si>
  <si>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</si>
  <si>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</si>
  <si>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</si>
  <si>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</si>
  <si>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</si>
  <si>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</si>
  <si>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</si>
  <si>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</si>
  <si>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</si>
  <si>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</si>
  <si>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</si>
  <si>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</si>
  <si>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</si>
  <si>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</si>
  <si>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</si>
  <si>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</si>
  <si>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</si>
  <si>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</si>
  <si>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</si>
  <si>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</si>
  <si>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</si>
  <si>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</si>
  <si>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</si>
  <si>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</si>
  <si>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</si>
  <si>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</si>
  <si>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</si>
  <si>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</si>
  <si>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</si>
  <si>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</si>
  <si>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</si>
  <si>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</si>
  <si>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</si>
  <si>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</si>
  <si>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</si>
  <si>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</si>
  <si>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</si>
  <si>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</si>
  <si>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</si>
  <si>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</si>
  <si>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</si>
  <si>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</si>
  <si>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</si>
  <si>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</si>
  <si>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</si>
  <si>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</si>
  <si>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</si>
  <si>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</si>
  <si>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</si>
  <si>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</si>
  <si>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</si>
  <si>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</si>
  <si>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</si>
  <si>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</si>
  <si>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</si>
  <si>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</si>
  <si>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</si>
  <si>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</si>
  <si>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</si>
  <si>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</si>
  <si>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</si>
  <si>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</si>
  <si>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</si>
  <si>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</si>
  <si>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</si>
  <si>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</si>
  <si>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</si>
  <si>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</si>
  <si>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</si>
  <si>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</si>
  <si>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</si>
  <si>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</si>
  <si>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</si>
  <si>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</si>
  <si>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</si>
  <si>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</si>
  <si>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</si>
  <si>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</si>
  <si>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</si>
  <si>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</si>
  <si>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</si>
  <si>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</si>
  <si>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</si>
  <si>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</si>
  <si>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</si>
  <si>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</si>
  <si>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</si>
  <si>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</si>
  <si>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</si>
  <si>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</si>
  <si>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</si>
  <si>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</si>
  <si>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</si>
  <si>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</si>
  <si>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</si>
  <si>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</si>
  <si>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</si>
  <si>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</si>
  <si>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</si>
  <si>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</si>
  <si>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</si>
  <si>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</si>
  <si>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</si>
  <si>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</si>
  <si>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</si>
  <si>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</si>
  <si>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</si>
  <si>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</si>
  <si>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</si>
  <si>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</si>
  <si>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</si>
  <si>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</si>
  <si>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</si>
  <si>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</si>
  <si>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</si>
  <si>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</si>
  <si>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</si>
  <si>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</si>
  <si>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</si>
  <si>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</si>
  <si>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</si>
  <si>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</si>
  <si>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</si>
  <si>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</si>
  <si>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</si>
  <si>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</si>
  <si>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</si>
  <si>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</si>
  <si>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</si>
  <si>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</si>
  <si>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</si>
  <si>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</si>
  <si>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</si>
  <si>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</si>
  <si>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</si>
  <si>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</si>
  <si>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</si>
  <si>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</si>
  <si>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</si>
  <si>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</si>
  <si>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</si>
  <si>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</si>
  <si>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</si>
  <si>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</si>
  <si>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</si>
  <si>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</si>
  <si>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</si>
  <si>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</si>
  <si>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</si>
  <si>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</si>
  <si>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</si>
  <si>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</si>
  <si>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</si>
  <si>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</si>
  <si>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</si>
  <si>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</si>
  <si>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</si>
  <si>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</si>
  <si>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</si>
  <si>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</si>
  <si>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</si>
  <si>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</si>
  <si>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</si>
  <si>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</si>
  <si>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</si>
  <si>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</si>
  <si>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</si>
  <si>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</si>
  <si>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</si>
  <si>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</si>
  <si>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</si>
  <si>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</si>
  <si>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</si>
  <si>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</si>
  <si>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</si>
  <si>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</si>
  <si>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</si>
  <si>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</si>
  <si>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</si>
  <si>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</si>
  <si>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</si>
  <si>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</si>
  <si>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</si>
  <si>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</si>
  <si>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</si>
  <si>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</si>
  <si>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</si>
  <si>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</si>
  <si>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</si>
  <si>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</si>
  <si>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</si>
  <si>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</si>
  <si>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</si>
  <si>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</si>
  <si>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</si>
  <si>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</si>
  <si>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</si>
  <si>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</si>
  <si>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</si>
  <si>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</si>
  <si>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</si>
  <si>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</si>
  <si>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</si>
  <si>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</si>
  <si>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</si>
  <si>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</si>
  <si>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</si>
  <si>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</si>
  <si>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</si>
  <si>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</si>
  <si>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</si>
  <si>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</si>
  <si>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</si>
  <si>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</si>
  <si>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</si>
  <si>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</si>
  <si>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</si>
  <si>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</si>
  <si>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</si>
  <si>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</si>
  <si>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</si>
  <si>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</si>
  <si>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</si>
  <si>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</si>
  <si>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</si>
  <si>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</si>
  <si>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</si>
  <si>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</si>
  <si>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</si>
  <si>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</si>
  <si>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</si>
  <si>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</si>
  <si>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</si>
  <si>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</si>
  <si>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</si>
  <si>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</si>
  <si>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</si>
  <si>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</si>
  <si>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</si>
  <si>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</si>
  <si>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</si>
  <si>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</si>
  <si>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</si>
  <si>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</si>
  <si>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</si>
  <si>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</si>
  <si>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</si>
  <si>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</si>
  <si>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</si>
  <si>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</si>
  <si>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</si>
  <si>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</si>
  <si>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</si>
  <si>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</si>
  <si>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</si>
  <si>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</si>
  <si>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</si>
  <si>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</si>
  <si>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</si>
  <si>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</si>
  <si>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</si>
  <si>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</si>
  <si>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</si>
  <si>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</si>
  <si>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</si>
  <si>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</si>
  <si>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</si>
  <si>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</si>
  <si>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</si>
  <si>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</si>
  <si>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</si>
  <si>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</si>
  <si>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</si>
  <si>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</si>
  <si>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</si>
  <si>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</si>
  <si>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</si>
  <si>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</si>
  <si>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</si>
  <si>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</si>
  <si>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</si>
  <si>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</si>
  <si>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</si>
  <si>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</si>
  <si>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</si>
  <si>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</si>
  <si>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</si>
  <si>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</si>
  <si>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</si>
  <si>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</si>
  <si>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</si>
  <si>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</si>
  <si>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</si>
  <si>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</si>
  <si>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</si>
  <si>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</si>
  <si>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</si>
  <si>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</si>
  <si>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</si>
  <si>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</si>
  <si>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</si>
  <si>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</si>
  <si>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</si>
  <si>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</si>
  <si>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</si>
  <si>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</si>
  <si>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</si>
  <si>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</si>
  <si>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</si>
  <si>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</si>
  <si>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</si>
  <si>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</si>
  <si>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</si>
  <si>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</si>
  <si>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</si>
  <si>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</si>
  <si>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</si>
  <si>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</si>
  <si>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</si>
  <si>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</si>
  <si>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</si>
  <si>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</si>
  <si>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</si>
  <si>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</si>
  <si>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</si>
  <si>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</si>
  <si>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</si>
  <si>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</si>
  <si>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</si>
  <si>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</si>
  <si>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</si>
  <si>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</si>
  <si>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</si>
  <si>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</si>
  <si>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</si>
  <si>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</si>
  <si>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</si>
  <si>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</si>
  <si>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</si>
  <si>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</si>
  <si>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</si>
  <si>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</si>
  <si>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</si>
  <si>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</si>
  <si>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</si>
  <si>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</si>
  <si>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</si>
  <si>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</si>
  <si>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</si>
  <si>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</si>
  <si>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</si>
  <si>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</si>
  <si>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</si>
  <si>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</si>
  <si>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</si>
  <si>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</si>
  <si>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</si>
  <si>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</si>
  <si>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</si>
  <si>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</si>
  <si>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</si>
  <si>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</si>
  <si>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</si>
  <si>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</si>
  <si>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</si>
  <si>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</si>
  <si>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</si>
  <si>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</si>
  <si>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</si>
  <si>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</si>
  <si>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</si>
  <si>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</si>
  <si>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</si>
  <si>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</si>
  <si>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</si>
  <si>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</si>
  <si>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</si>
  <si>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</si>
  <si>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</si>
  <si>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</si>
  <si>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</si>
  <si>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</si>
  <si>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</si>
  <si>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</si>
  <si>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</si>
  <si>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</si>
  <si>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</si>
  <si>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</si>
  <si>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</si>
  <si>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</si>
  <si>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</si>
  <si>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</si>
  <si>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</si>
  <si>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</si>
  <si>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</si>
  <si>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</si>
  <si>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</si>
  <si>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</si>
  <si>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</si>
  <si>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</si>
  <si>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</si>
  <si>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</si>
  <si>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</si>
  <si>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</si>
  <si>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</si>
  <si>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</si>
  <si>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</si>
  <si>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</si>
  <si>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</si>
  <si>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</si>
  <si>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</si>
  <si>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</si>
  <si>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</si>
  <si>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</si>
  <si>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</si>
  <si>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</si>
  <si>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</si>
  <si>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</si>
  <si>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</si>
  <si>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</si>
  <si>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</si>
  <si>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</si>
  <si>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</si>
  <si>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</si>
  <si>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</si>
  <si>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</si>
  <si>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</si>
  <si>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</si>
  <si>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</si>
  <si>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</si>
  <si>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</si>
  <si>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</si>
  <si>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</si>
  <si>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</si>
  <si>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</si>
  <si>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</si>
  <si>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</si>
  <si>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</si>
  <si>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</si>
  <si>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</si>
  <si>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</si>
  <si>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</si>
  <si>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</si>
  <si>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</si>
  <si>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</si>
  <si>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</si>
  <si>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</si>
  <si>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</si>
  <si>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</si>
  <si>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</si>
  <si>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</si>
  <si>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</si>
  <si>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</si>
  <si>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</si>
  <si>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</si>
  <si>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</si>
  <si>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</si>
  <si>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</si>
  <si>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</si>
  <si>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</si>
  <si>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</si>
  <si>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</si>
  <si>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</si>
  <si>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</si>
  <si>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</si>
  <si>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</si>
  <si>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</si>
  <si>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</si>
  <si>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</si>
  <si>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</si>
  <si>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</si>
  <si>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</si>
  <si>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</si>
  <si>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</si>
  <si>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</si>
  <si>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</si>
  <si>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</si>
  <si>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</si>
  <si>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</si>
  <si>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</si>
  <si>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</si>
  <si>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</si>
  <si>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</si>
  <si>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</si>
  <si>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</si>
  <si>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</si>
  <si>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</si>
  <si>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</si>
  <si>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</si>
  <si>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</si>
  <si>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</si>
  <si>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</si>
  <si>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</si>
  <si>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</si>
  <si>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</si>
  <si>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</si>
  <si>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</si>
  <si>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</si>
  <si>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</si>
  <si>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</si>
  <si>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</si>
  <si>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</si>
  <si>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</si>
  <si>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</si>
  <si>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</si>
  <si>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</si>
  <si>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</si>
  <si>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</si>
  <si>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</si>
  <si>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</si>
  <si>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</si>
  <si>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</si>
  <si>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</si>
  <si>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</si>
  <si>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</si>
  <si>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</si>
  <si>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</si>
  <si>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</si>
  <si>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</si>
  <si>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</si>
  <si>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</si>
  <si>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</si>
  <si>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</si>
  <si>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</si>
  <si>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</si>
  <si>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</si>
  <si>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</si>
  <si>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</si>
  <si>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</si>
  <si>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</si>
  <si>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</si>
  <si>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</si>
  <si>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</si>
  <si>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</si>
  <si>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</si>
  <si>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</si>
  <si>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 xml:space="preserve"> EstadoId</t>
  </si>
  <si>
    <t xml:space="preserve">                    return TCodUfIBGE.Item12;</t>
  </si>
  <si>
    <t xml:space="preserve">                case Comum.EUFIBGE.AL:</t>
  </si>
  <si>
    <t xml:space="preserve">                    return TCodUfIBGE.Item27;</t>
  </si>
  <si>
    <t xml:space="preserve">                case Comum.EUFIBGE.AM:</t>
  </si>
  <si>
    <t xml:space="preserve">                    return TCodUfIBGE.Item13;</t>
  </si>
  <si>
    <t xml:space="preserve">                case Comum.EUFIBGE.AP:</t>
  </si>
  <si>
    <t xml:space="preserve">                    return TCodUfIBGE.Item16;</t>
  </si>
  <si>
    <t xml:space="preserve">                case Comum.EUFIBGE.BA:</t>
  </si>
  <si>
    <t xml:space="preserve">                    return TCodUfIBGE.Item29;</t>
  </si>
  <si>
    <t xml:space="preserve">                case Comum.EUFIBGE.CE:</t>
  </si>
  <si>
    <t xml:space="preserve">                    return TCodUfIBGE.Item23;</t>
  </si>
  <si>
    <t xml:space="preserve">                case Comum.EUFIBGE.DF:</t>
  </si>
  <si>
    <t xml:space="preserve">                    return TCodUfIBGE.Item53;</t>
  </si>
  <si>
    <t xml:space="preserve">                case Comum.EUFIBGE.GO:</t>
  </si>
  <si>
    <t xml:space="preserve">                    return TCodUfIBGE.Item52;</t>
  </si>
  <si>
    <t xml:space="preserve">                case Comum.EUFIBGE.MG:</t>
  </si>
  <si>
    <t xml:space="preserve">                    return TCodUfIBGE.Item31;</t>
  </si>
  <si>
    <t xml:space="preserve">                case Comum.EUFIBGE.MS:</t>
  </si>
  <si>
    <t xml:space="preserve">                    return TCodUfIBGE.Item50;</t>
  </si>
  <si>
    <t xml:space="preserve">                case Comum.EUFIBGE.MT:</t>
  </si>
  <si>
    <t xml:space="preserve">                    return TCodUfIBGE.Item51;</t>
  </si>
  <si>
    <t xml:space="preserve">                case Comum.EUFIBGE.PB:</t>
  </si>
  <si>
    <t xml:space="preserve">                    return TCodUfIBGE.Item25;</t>
  </si>
  <si>
    <t xml:space="preserve">                case Comum.EUFIBGE.PE:</t>
  </si>
  <si>
    <t xml:space="preserve">                    return TCodUfIBGE.Item26;</t>
  </si>
  <si>
    <t xml:space="preserve">                case Comum.EUFIBGE.PR:</t>
  </si>
  <si>
    <t xml:space="preserve">                    return TCodUfIBGE.Item41;</t>
  </si>
  <si>
    <t xml:space="preserve">                case Comum.EUFIBGE.RJ:</t>
  </si>
  <si>
    <t xml:space="preserve">                    return TCodUfIBGE.Item33;</t>
  </si>
  <si>
    <t xml:space="preserve">                case Comum.EUFIBGE.RO:</t>
  </si>
  <si>
    <t xml:space="preserve">                    return TCodUfIBGE.Item11;</t>
  </si>
  <si>
    <t xml:space="preserve">                case Comum.EUFIBGE.RR:</t>
  </si>
  <si>
    <t xml:space="preserve">                    return TCodUfIBGE.Item14;</t>
  </si>
  <si>
    <t xml:space="preserve">                case Comum.EUFIBGE.RS:</t>
  </si>
  <si>
    <t xml:space="preserve">                    return TCodUfIBGE.Item43;</t>
  </si>
  <si>
    <t xml:space="preserve">                case Comum.EUFIBGE.SC:</t>
  </si>
  <si>
    <t xml:space="preserve">                    return TCodUfIBGE.Item42;</t>
  </si>
  <si>
    <t xml:space="preserve">                case Comum.EUFIBGE.SE:</t>
  </si>
  <si>
    <t xml:space="preserve">                    return TCodUfIBGE.Item28;</t>
  </si>
  <si>
    <t xml:space="preserve">                case Comum.EUFIBGE.SP:</t>
  </si>
  <si>
    <t xml:space="preserve">                    return TCodUfIBGE.Item35;</t>
  </si>
  <si>
    <t xml:space="preserve">                case Comum.EUFIBGE.TO:</t>
  </si>
  <si>
    <t xml:space="preserve">                    return TCodUfIBGE.Item17;</t>
  </si>
  <si>
    <t xml:space="preserve">                case Comum.EUFIBGE.PA:</t>
  </si>
  <si>
    <t xml:space="preserve">                    return TCodUfIBGE.Item15;</t>
  </si>
  <si>
    <t xml:space="preserve">                case Comum.EUFIBGE.RN:</t>
  </si>
  <si>
    <t xml:space="preserve">                    return TCodUfIBGE.Item24;</t>
  </si>
  <si>
    <t xml:space="preserve">                case Comum.EUFIBGE.PI:</t>
  </si>
  <si>
    <t xml:space="preserve">                    return TCodUfIBGE.Item22;</t>
  </si>
  <si>
    <t xml:space="preserve">                case Comum.EUFIBGE.MA:</t>
  </si>
  <si>
    <t xml:space="preserve">                    return TCodUfIBGE.Item21;</t>
  </si>
  <si>
    <t xml:space="preserve">                case Comum.EUFIBGE.ES:</t>
  </si>
  <si>
    <t xml:space="preserve">                    return TCodUfIBGE.Item32;</t>
  </si>
  <si>
    <t xml:space="preserve">                default:</t>
  </si>
  <si>
    <t>TUtil</t>
  </si>
  <si>
    <t>(n/a)</t>
  </si>
  <si>
    <t>IdDistribuidorEmitente</t>
  </si>
  <si>
    <t>IdNotaFiscalSituacao</t>
  </si>
  <si>
    <t>Latin1_General_CI_AS</t>
  </si>
  <si>
    <t>Serie</t>
  </si>
  <si>
    <t>DataEmissao</t>
  </si>
  <si>
    <t>DataSaida</t>
  </si>
  <si>
    <t>TipoDocumento</t>
  </si>
  <si>
    <t>FormaPagamento</t>
  </si>
  <si>
    <t>NaturezaOperacao</t>
  </si>
  <si>
    <t>CodMunFG</t>
  </si>
  <si>
    <t>EmitenteTipo</t>
  </si>
  <si>
    <t>EmitenteCNPJ</t>
  </si>
  <si>
    <t>EmitenteRazaoSocial</t>
  </si>
  <si>
    <t>EmitenteNomeFantasia</t>
  </si>
  <si>
    <t>EmitenteInscricaoEstadual</t>
  </si>
  <si>
    <t>EmitenteEndereco</t>
  </si>
  <si>
    <t>EmitenteComplemento</t>
  </si>
  <si>
    <t>EmitenteNumero</t>
  </si>
  <si>
    <t>EmitenteCep</t>
  </si>
  <si>
    <t>EmitenteBairro</t>
  </si>
  <si>
    <t>EmitenteIdCidadeIBGE</t>
  </si>
  <si>
    <t>DestinatarioTipo</t>
  </si>
  <si>
    <t>DestinatarioCNPJ</t>
  </si>
  <si>
    <t>DestinatarioInscricaoEstadual</t>
  </si>
  <si>
    <t>DestinatarioRazaoSocial</t>
  </si>
  <si>
    <t>DestinatarioLogradouro</t>
  </si>
  <si>
    <t>DestinatarioLogradouroNumero</t>
  </si>
  <si>
    <t>DestinatarioBairro</t>
  </si>
  <si>
    <t>DestinatarioIdCidadeIBGE</t>
  </si>
  <si>
    <t>TotsValorBaseCalculoIcms</t>
  </si>
  <si>
    <t>numeric</t>
  </si>
  <si>
    <t>TotsValorIcms</t>
  </si>
  <si>
    <t>TotsValorBaseCalculoIcmsSubst</t>
  </si>
  <si>
    <t>TotsTotalIcmsSubst</t>
  </si>
  <si>
    <t>TotsTotalProdServ</t>
  </si>
  <si>
    <t>TotsTotalFrete</t>
  </si>
  <si>
    <t>TotsSeguro</t>
  </si>
  <si>
    <t>TotsDesconto</t>
  </si>
  <si>
    <t>TotsTotalIi</t>
  </si>
  <si>
    <t>TotsTotalIpi</t>
  </si>
  <si>
    <t>TotsTotalPis</t>
  </si>
  <si>
    <t>TotsTotalCofins</t>
  </si>
  <si>
    <t>TotsOutrasDespesasAcs</t>
  </si>
  <si>
    <t>TotsValorTotalNotaFiscal</t>
  </si>
  <si>
    <t>FreteModalidade</t>
  </si>
  <si>
    <t>IdIntegrador</t>
  </si>
  <si>
    <t>ChaveNFe</t>
  </si>
  <si>
    <t>DataRecebimento</t>
  </si>
  <si>
    <t>Protocolo</t>
  </si>
  <si>
    <t>Justificativa</t>
  </si>
  <si>
    <t>bitEnviadoEspelho</t>
  </si>
  <si>
    <t>NumeroNFe</t>
  </si>
  <si>
    <t>IdStatusSituacao</t>
  </si>
  <si>
    <t>DescricaoStatusSituacao</t>
  </si>
  <si>
    <t>DataRetornoStatusSituacao</t>
  </si>
  <si>
    <t>InformacoesComplementares</t>
  </si>
  <si>
    <t>BarCode</t>
  </si>
  <si>
    <t>Recibo</t>
  </si>
  <si>
    <t>DestinatarioCep</t>
  </si>
  <si>
    <t>JustCancelamento</t>
  </si>
  <si>
    <t>DataRecCanc</t>
  </si>
  <si>
    <t>IdStatusSituacaoCanc</t>
  </si>
  <si>
    <t>Carimbo</t>
  </si>
  <si>
    <t>IdTransportador</t>
  </si>
  <si>
    <t>UsuarioEnviarNFe</t>
  </si>
  <si>
    <t>UsuarioCancelarNFe</t>
  </si>
  <si>
    <t>finNFe</t>
  </si>
  <si>
    <t>refNFe</t>
  </si>
  <si>
    <t>TipoNotaFiscal</t>
  </si>
  <si>
    <t>VolumeQuantidade</t>
  </si>
  <si>
    <t>VolumeEspecie</t>
  </si>
  <si>
    <t>VolumeMarca</t>
  </si>
  <si>
    <t>VolumeNumero</t>
  </si>
  <si>
    <t>VolumePesoBruto</t>
  </si>
  <si>
    <t>decimal</t>
  </si>
  <si>
    <t>VolumePesoLiquido</t>
  </si>
  <si>
    <t>decimal_no</t>
  </si>
  <si>
    <t>decimal_yes</t>
  </si>
  <si>
    <t>decimal?</t>
  </si>
  <si>
    <t>numeric_no</t>
  </si>
  <si>
    <t>numeric_yes</t>
  </si>
  <si>
    <t>IdNotaFiscal</t>
  </si>
  <si>
    <t>Ean</t>
  </si>
  <si>
    <t>IdCodigoCFOP</t>
  </si>
  <si>
    <t>UnComercial</t>
  </si>
  <si>
    <t>QtdComercial</t>
  </si>
  <si>
    <t>ValorUnitComercial</t>
  </si>
  <si>
    <t>UnTributario</t>
  </si>
  <si>
    <t>QtdTributario</t>
  </si>
  <si>
    <t>ValorUnitTributario</t>
  </si>
  <si>
    <t>IdCodigoICMSMercadoriaOrigem</t>
  </si>
  <si>
    <t>IdCodigoICMSSituacaoTributaria</t>
  </si>
  <si>
    <t>TipoCalculoIcms</t>
  </si>
  <si>
    <t>IcmsAliquota</t>
  </si>
  <si>
    <t>IcmsValor</t>
  </si>
  <si>
    <t>IdCodigoPISSituacaoTributaria</t>
  </si>
  <si>
    <t>PisAliquota</t>
  </si>
  <si>
    <t>PisValor</t>
  </si>
  <si>
    <t>CofinsAliquota</t>
  </si>
  <si>
    <t>CofinsValor</t>
  </si>
  <si>
    <t>TotalFrete</t>
  </si>
  <si>
    <t>TotalSeguro</t>
  </si>
  <si>
    <t>TotalDesconto</t>
  </si>
  <si>
    <t>ValorTotalBruto</t>
  </si>
  <si>
    <t>NCM</t>
  </si>
  <si>
    <t>CodigoFiscal</t>
  </si>
  <si>
    <t>IdCodCOFINSSituacaoTributaria</t>
  </si>
  <si>
    <t>cfop_cod</t>
  </si>
  <si>
    <t>icms_sit_trib</t>
  </si>
  <si>
    <t>merc_orig</t>
  </si>
  <si>
    <t>pis_cst</t>
  </si>
  <si>
    <t>cofis_sit_trib</t>
  </si>
  <si>
    <t>VBCIcms</t>
  </si>
  <si>
    <t>vBCSTRet</t>
  </si>
  <si>
    <t>vICMSSTRet</t>
  </si>
  <si>
    <t>VlrProdCom</t>
  </si>
  <si>
    <t>pRedBC</t>
  </si>
  <si>
    <t>vBCST</t>
  </si>
  <si>
    <t>vICMSST</t>
  </si>
  <si>
    <t>pICMSST</t>
  </si>
  <si>
    <t>vIPI</t>
  </si>
  <si>
    <t>pIPI</t>
  </si>
  <si>
    <t>ToBoolean</t>
  </si>
  <si>
    <t>ToDateTime</t>
  </si>
  <si>
    <t>ToInt32</t>
  </si>
  <si>
    <t>ToString</t>
  </si>
  <si>
    <t>ToDecimal</t>
  </si>
  <si>
    <t>EmitenteInscricaoMunicipal</t>
  </si>
  <si>
    <t>nchar</t>
  </si>
  <si>
    <t>EmitenteCNAE</t>
  </si>
  <si>
    <t>DestinatarioISSST</t>
  </si>
  <si>
    <t>char</t>
  </si>
  <si>
    <t>money</t>
  </si>
  <si>
    <t>DestinatarioInscricaoMunicipal</t>
  </si>
  <si>
    <t>TotsTotalISS</t>
  </si>
  <si>
    <t>TotsTotalISSST</t>
  </si>
  <si>
    <t>Especie_Nota</t>
  </si>
  <si>
    <t>NumeroNFSe</t>
  </si>
  <si>
    <t>Duplicata_Cancelada</t>
  </si>
  <si>
    <t>ArqEnvio</t>
  </si>
  <si>
    <t>Situacao</t>
  </si>
  <si>
    <t>money_no</t>
  </si>
  <si>
    <t>money_yes</t>
  </si>
  <si>
    <t>nchar_no</t>
  </si>
  <si>
    <t>nchar_yes</t>
  </si>
  <si>
    <t>char_yes</t>
  </si>
  <si>
    <t>char_no</t>
  </si>
  <si>
    <t>RegimeTributario</t>
  </si>
  <si>
    <t>TranspRazaoSocial</t>
  </si>
  <si>
    <t>TranspCNPJ</t>
  </si>
  <si>
    <t>TranspIE</t>
  </si>
  <si>
    <t>TranspEndereco</t>
  </si>
  <si>
    <t>TranspCidade</t>
  </si>
  <si>
    <t>TranspEstado</t>
  </si>
  <si>
    <t>TranspUF</t>
  </si>
  <si>
    <t>TranspIM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</si>
</sst>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6D6E71"/>
      <name val="Arial"/>
      <family val="2"/>
    </font>
    <font>
      <b/>
      <sz val="9"/>
      <color rgb="FFB27235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sz val="11"/>
      <color rgb="FF6D6E7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medium">
        <color rgb="FFF7E2C2"/>
      </left>
      <right style="medium">
        <color rgb="FFF7E2C2"/>
      </right>
      <top style="medium">
        <color rgb="FFF7E2C2"/>
      </top>
      <bottom style="medium">
        <color rgb="FFF7E2C2"/>
      </bottom>
      <diagonal/>
    </border>
    <border>
      <left/>
      <right/>
      <top/>
      <bottom style="medium">
        <color rgb="FFF7E2C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5" borderId="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0" borderId="0" xfId="0" quotePrefix="1"/>
    <xf numFmtId="0" fontId="1" fillId="6" borderId="0" xfId="0" applyFont="1" applyFill="1"/>
    <xf numFmtId="0" fontId="0" fillId="2" borderId="2" xfId="0" applyFill="1" applyBorder="1" applyAlignment="1">
      <alignment horizontal="left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380"/>
  <sheetViews>
    <sheetView workbookViewId="0">
      <selection activeCell="A94" sqref="A94"/>
    </sheetView>
  </sheetViews>
  <sheetFormatPr defaultColWidth="20.7109375" defaultRowHeight="15" x14ac:dyDescent="0.25"/>
  <cols>
    <col min="1" max="1" width="18.5703125" style="15" bestFit="1" customWidth="1"/>
    <col min="2" max="2" width="11.7109375" style="15" bestFit="1" customWidth="1"/>
    <col min="3" max="3" width="67.42578125" style="15" bestFit="1" customWidth="1"/>
    <col min="4" max="4" width="7.85546875" style="15" bestFit="1" customWidth="1"/>
    <col min="5" max="5" width="14.42578125" style="15" bestFit="1" customWidth="1"/>
    <col min="6" max="7" width="14.42578125" style="15" customWidth="1"/>
    <col min="8" max="8" width="1.85546875" style="13" customWidth="1"/>
    <col min="9" max="9" width="6.85546875" style="14" bestFit="1" customWidth="1"/>
    <col min="10" max="10" width="8.7109375" style="14" bestFit="1" customWidth="1"/>
    <col min="11" max="11" width="12.28515625" style="14" bestFit="1" customWidth="1"/>
    <col min="12" max="12" width="15.140625" style="14" bestFit="1" customWidth="1"/>
    <col min="13" max="13" width="20.42578125" style="14" customWidth="1"/>
    <col min="14" max="14" width="8.5703125" style="14" bestFit="1" customWidth="1"/>
    <col min="15" max="15" width="5.42578125" style="14" bestFit="1" customWidth="1"/>
    <col min="16" max="16" width="9.28515625" style="14" customWidth="1"/>
    <col min="17" max="17" width="2.140625" style="14" bestFit="1" customWidth="1"/>
    <col min="18" max="18" width="2" style="14" bestFit="1" customWidth="1"/>
    <col min="19" max="16384" width="20.7109375" style="14"/>
  </cols>
  <sheetData>
    <row r="1" spans="1:15" ht="24" customHeight="1" x14ac:dyDescent="0.25">
      <c r="A1" s="12" t="s">
        <v>212</v>
      </c>
      <c r="B1" s="12" t="s">
        <v>51</v>
      </c>
      <c r="C1" s="12" t="s">
        <v>213</v>
      </c>
      <c r="D1" s="12" t="s">
        <v>214</v>
      </c>
      <c r="E1" s="12" t="s">
        <v>215</v>
      </c>
      <c r="F1" s="16" t="s">
        <v>225</v>
      </c>
      <c r="G1" s="16" t="s">
        <v>226</v>
      </c>
      <c r="I1" s="14" t="s">
        <v>205</v>
      </c>
      <c r="J1" s="14" t="s">
        <v>206</v>
      </c>
      <c r="K1" s="14" t="s">
        <v>207</v>
      </c>
      <c r="L1" s="14" t="s">
        <v>208</v>
      </c>
      <c r="M1" s="14" t="s">
        <v>209</v>
      </c>
      <c r="N1" s="14" t="s">
        <v>224</v>
      </c>
      <c r="O1" s="14" t="str">
        <f>"INSERT INTO WSEndPoint("&amp;I1&amp;","&amp;J1&amp;","&amp;K1&amp;","&amp;L1&amp;","&amp;M1&amp;","&amp;N1&amp;")VALUES('%V', '%TA', '%C', '%M', '%U', %_UF)"</f>
        <v>INSERT INTO WSEndPoint(versao,tipoAmb,contingencia,metodo,url,ufIBGEId)VALUES('%V', '%TA', '%C', '%M', '%U', %_UF)</v>
      </c>
    </row>
    <row r="2" spans="1:15" hidden="1" x14ac:dyDescent="0.25">
      <c r="A2" s="9" t="s">
        <v>44</v>
      </c>
      <c r="B2" s="9" t="s">
        <v>45</v>
      </c>
      <c r="C2" s="9" t="s">
        <v>46</v>
      </c>
      <c r="D2" s="11" t="str">
        <f t="shared" ref="D2:D33" si="0">MID(C2,IF(ISERROR(SEARCH("SEFAZ.",C2)),SEARCH("FAZENDA.",C2) + 8, SEARCH("SEFAZ.",C2) + 6),2)</f>
        <v>am</v>
      </c>
      <c r="E2" s="11">
        <f>VLOOKUP(D2,'IBGE UF'!C:E,3,FALSE)</f>
        <v>3</v>
      </c>
      <c r="F2" s="11">
        <v>0</v>
      </c>
      <c r="G2" s="11" t="s">
        <v>211</v>
      </c>
      <c r="I2" s="14" t="str">
        <f>B2</f>
        <v>3.10</v>
      </c>
      <c r="J2" s="14" t="str">
        <f>G2</f>
        <v>P</v>
      </c>
      <c r="K2" s="14">
        <f>F2</f>
        <v>0</v>
      </c>
      <c r="L2" s="14" t="str">
        <f>A2</f>
        <v>NFeAutorizacao</v>
      </c>
      <c r="M2" s="14" t="str">
        <f>C2</f>
        <v>https://nfe.sefaz.am.gov.br/services2/services/NfeAutorizacao</v>
      </c>
      <c r="N2" s="14">
        <f>E2</f>
        <v>3</v>
      </c>
      <c r="O2" s="14" t="str">
        <f>SUBSTITUTE(SUBSTITUTE(SUBSTITUTE(SUBSTITUTE(SUBSTITUTE(SUBSTITUTE($O$1,"%V",I2), "%TA",J2), "%C",K2),"%M",L2),"%U", M2), "%_UF", N2)</f>
        <v>INSERT INTO WSEndPoint(versao,tipoAmb,contingencia,metodo,url,ufIBGEId)VALUES('3.10', 'P', '0', 'NFeAutorizacao', 'https://nfe.sefaz.am.gov.br/services2/services/NfeAutorizacao', 3)</v>
      </c>
    </row>
    <row r="3" spans="1:15" hidden="1" x14ac:dyDescent="0.25">
      <c r="A3" s="9" t="s">
        <v>44</v>
      </c>
      <c r="B3" s="9" t="s">
        <v>45</v>
      </c>
      <c r="C3" s="9" t="s">
        <v>63</v>
      </c>
      <c r="D3" s="11" t="str">
        <f t="shared" si="0"/>
        <v>ba</v>
      </c>
      <c r="E3" s="11">
        <f>VLOOKUP(D3,'IBGE UF'!C:E,3,FALSE)</f>
        <v>16</v>
      </c>
      <c r="F3" s="11">
        <v>0</v>
      </c>
      <c r="G3" s="11" t="s">
        <v>211</v>
      </c>
      <c r="I3" s="14" t="str">
        <f t="shared" ref="I3:I66" si="1">B3</f>
        <v>3.10</v>
      </c>
      <c r="J3" s="14" t="str">
        <f t="shared" ref="J3:J66" si="2">G3</f>
        <v>P</v>
      </c>
      <c r="K3" s="14">
        <f t="shared" ref="K3:K66" si="3">F3</f>
        <v>0</v>
      </c>
      <c r="L3" s="14" t="str">
        <f t="shared" ref="L3:L66" si="4">A3</f>
        <v>NFeAutorizacao</v>
      </c>
      <c r="M3" s="14" t="str">
        <f t="shared" ref="M3:M66" si="5">C3</f>
        <v>https://nfe.sefaz.ba.gov.br/webservices/NfeAutorizacao/NfeAutorizacao.asmx</v>
      </c>
      <c r="N3" s="14">
        <f t="shared" ref="N3:N66" si="6">E3</f>
        <v>16</v>
      </c>
      <c r="O3" s="14" t="str">
        <f t="shared" ref="O3:O66" si="7">SUBSTITUTE(SUBSTITUTE(SUBSTITUTE(SUBSTITUTE(SUBSTITUTE(SUBSTITUTE($O$1,"%V",I3), "%TA",J3), "%C",K3),"%M",L3),"%U", M3), "%_UF", N3)</f>
        <v>INSERT INTO WSEndPoint(versao,tipoAmb,contingencia,metodo,url,ufIBGEId)VALUES('3.10', 'P', '0', 'NFeAutorizacao', 'https://nfe.sefaz.ba.gov.br/webservices/NfeAutorizacao/NfeAutorizacao.asmx', 16)</v>
      </c>
    </row>
    <row r="4" spans="1:15" x14ac:dyDescent="0.25">
      <c r="A4" s="9" t="s">
        <v>44</v>
      </c>
      <c r="B4" s="9" t="s">
        <v>45</v>
      </c>
      <c r="C4" s="9" t="s">
        <v>74</v>
      </c>
      <c r="D4" s="11" t="str">
        <f t="shared" si="0"/>
        <v>ce</v>
      </c>
      <c r="E4" s="11">
        <f>VLOOKUP(D4,'IBGE UF'!C:E,3,FALSE)</f>
        <v>10</v>
      </c>
      <c r="F4" s="11">
        <v>0</v>
      </c>
      <c r="G4" s="11" t="s">
        <v>211</v>
      </c>
      <c r="I4" s="14" t="str">
        <f t="shared" si="1"/>
        <v>3.10</v>
      </c>
      <c r="J4" s="14" t="str">
        <f t="shared" si="2"/>
        <v>P</v>
      </c>
      <c r="K4" s="14">
        <f t="shared" si="3"/>
        <v>0</v>
      </c>
      <c r="L4" s="14" t="str">
        <f t="shared" si="4"/>
        <v>NFeAutorizacao</v>
      </c>
      <c r="M4" s="14" t="str">
        <f t="shared" si="5"/>
        <v>https://nfe.sefaz.ce.gov.br/nfe2/services/NfeAutorizacao?wsdl</v>
      </c>
      <c r="N4" s="14">
        <f t="shared" si="6"/>
        <v>10</v>
      </c>
      <c r="O4" s="14" t="str">
        <f t="shared" si="7"/>
        <v>INSERT INTO WSEndPoint(versao,tipoAmb,contingencia,metodo,url,ufIBGEId)VALUES('3.10', 'P', '0', 'NFeAutorizacao', 'https://nfe.sefaz.ce.gov.br/nfe2/services/NfeAutorizacao?wsdl', 10)</v>
      </c>
    </row>
    <row r="5" spans="1:15" hidden="1" x14ac:dyDescent="0.25">
      <c r="A5" s="9" t="s">
        <v>44</v>
      </c>
      <c r="B5" s="9" t="s">
        <v>45</v>
      </c>
      <c r="C5" s="9" t="s">
        <v>83</v>
      </c>
      <c r="D5" s="11" t="str">
        <f t="shared" si="0"/>
        <v>go</v>
      </c>
      <c r="E5" s="11">
        <f>VLOOKUP(D5,'IBGE UF'!C:E,3,FALSE)</f>
        <v>26</v>
      </c>
      <c r="F5" s="11">
        <v>0</v>
      </c>
      <c r="G5" s="11" t="s">
        <v>211</v>
      </c>
      <c r="I5" s="14" t="str">
        <f t="shared" si="1"/>
        <v>3.10</v>
      </c>
      <c r="J5" s="14" t="str">
        <f t="shared" si="2"/>
        <v>P</v>
      </c>
      <c r="K5" s="14">
        <f t="shared" si="3"/>
        <v>0</v>
      </c>
      <c r="L5" s="14" t="str">
        <f t="shared" si="4"/>
        <v>NFeAutorizacao</v>
      </c>
      <c r="M5" s="14" t="str">
        <f t="shared" si="5"/>
        <v>https://nfe.sefaz.go.gov.br/nfe/services/v2/NfeAutorizacao?wsdl</v>
      </c>
      <c r="N5" s="14">
        <f t="shared" si="6"/>
        <v>26</v>
      </c>
      <c r="O5" s="14" t="str">
        <f t="shared" si="7"/>
        <v>INSERT INTO WSEndPoint(versao,tipoAmb,contingencia,metodo,url,ufIBGEId)VALUES('3.10', 'P', '0', 'NFeAutorizacao', 'https://nfe.sefaz.go.gov.br/nfe/services/v2/NfeAutorizacao?wsdl', 26)</v>
      </c>
    </row>
    <row r="6" spans="1:15" hidden="1" x14ac:dyDescent="0.25">
      <c r="A6" s="9" t="s">
        <v>44</v>
      </c>
      <c r="B6" s="9" t="s">
        <v>45</v>
      </c>
      <c r="C6" s="9" t="s">
        <v>92</v>
      </c>
      <c r="D6" s="11" t="str">
        <f t="shared" si="0"/>
        <v>mg</v>
      </c>
      <c r="E6" s="11">
        <f>VLOOKUP(D6,'IBGE UF'!C:E,3,FALSE)</f>
        <v>17</v>
      </c>
      <c r="F6" s="11">
        <v>0</v>
      </c>
      <c r="G6" s="11" t="s">
        <v>211</v>
      </c>
      <c r="I6" s="14" t="str">
        <f t="shared" si="1"/>
        <v>3.10</v>
      </c>
      <c r="J6" s="14" t="str">
        <f t="shared" si="2"/>
        <v>P</v>
      </c>
      <c r="K6" s="14">
        <f t="shared" si="3"/>
        <v>0</v>
      </c>
      <c r="L6" s="14" t="str">
        <f t="shared" si="4"/>
        <v>NFeAutorizacao</v>
      </c>
      <c r="M6" s="14" t="str">
        <f t="shared" si="5"/>
        <v>https://nfe.fazenda.mg.gov.br/nfe2/services/NfeAutorizacao</v>
      </c>
      <c r="N6" s="14">
        <f t="shared" si="6"/>
        <v>17</v>
      </c>
      <c r="O6" s="14" t="str">
        <f t="shared" si="7"/>
        <v>INSERT INTO WSEndPoint(versao,tipoAmb,contingencia,metodo,url,ufIBGEId)VALUES('3.10', 'P', '0', 'NFeAutorizacao', 'https://nfe.fazenda.mg.gov.br/nfe2/services/NfeAutorizacao', 17)</v>
      </c>
    </row>
    <row r="7" spans="1:15" hidden="1" x14ac:dyDescent="0.25">
      <c r="A7" s="9" t="s">
        <v>44</v>
      </c>
      <c r="B7" s="9" t="s">
        <v>45</v>
      </c>
      <c r="C7" s="9" t="s">
        <v>102</v>
      </c>
      <c r="D7" s="11" t="str">
        <f t="shared" si="0"/>
        <v>ms</v>
      </c>
      <c r="E7" s="11">
        <f>VLOOKUP(D7,'IBGE UF'!C:E,3,FALSE)</f>
        <v>24</v>
      </c>
      <c r="F7" s="11">
        <v>0</v>
      </c>
      <c r="G7" s="11" t="s">
        <v>211</v>
      </c>
      <c r="I7" s="14" t="str">
        <f t="shared" si="1"/>
        <v>3.10</v>
      </c>
      <c r="J7" s="14" t="str">
        <f t="shared" si="2"/>
        <v>P</v>
      </c>
      <c r="K7" s="14">
        <f t="shared" si="3"/>
        <v>0</v>
      </c>
      <c r="L7" s="14" t="str">
        <f t="shared" si="4"/>
        <v>NFeAutorizacao</v>
      </c>
      <c r="M7" s="14" t="str">
        <f t="shared" si="5"/>
        <v>https://nfe.fazenda.ms.gov.br/producao/services2/NfeAutorizacao</v>
      </c>
      <c r="N7" s="14">
        <f t="shared" si="6"/>
        <v>24</v>
      </c>
      <c r="O7" s="14" t="str">
        <f t="shared" si="7"/>
        <v>INSERT INTO WSEndPoint(versao,tipoAmb,contingencia,metodo,url,ufIBGEId)VALUES('3.10', 'P', '0', 'NFeAutorizacao', 'https://nfe.fazenda.ms.gov.br/producao/services2/NfeAutorizacao', 24)</v>
      </c>
    </row>
    <row r="8" spans="1:15" hidden="1" x14ac:dyDescent="0.25">
      <c r="A8" s="9" t="s">
        <v>44</v>
      </c>
      <c r="B8" s="9" t="s">
        <v>45</v>
      </c>
      <c r="C8" s="9" t="s">
        <v>111</v>
      </c>
      <c r="D8" s="11" t="str">
        <f t="shared" si="0"/>
        <v>mt</v>
      </c>
      <c r="E8" s="11">
        <f>VLOOKUP(D8,'IBGE UF'!C:E,3,FALSE)</f>
        <v>25</v>
      </c>
      <c r="F8" s="11">
        <v>0</v>
      </c>
      <c r="G8" s="11" t="s">
        <v>211</v>
      </c>
      <c r="I8" s="14" t="str">
        <f t="shared" si="1"/>
        <v>3.10</v>
      </c>
      <c r="J8" s="14" t="str">
        <f t="shared" si="2"/>
        <v>P</v>
      </c>
      <c r="K8" s="14">
        <f t="shared" si="3"/>
        <v>0</v>
      </c>
      <c r="L8" s="14" t="str">
        <f t="shared" si="4"/>
        <v>NFeAutorizacao</v>
      </c>
      <c r="M8" s="14" t="str">
        <f t="shared" si="5"/>
        <v>https://nfe.sefaz.mt.gov.br/nfews/v2/services/NfeAutorizacao?wsdl</v>
      </c>
      <c r="N8" s="14">
        <f t="shared" si="6"/>
        <v>25</v>
      </c>
      <c r="O8" s="14" t="str">
        <f t="shared" si="7"/>
        <v>INSERT INTO WSEndPoint(versao,tipoAmb,contingencia,metodo,url,ufIBGEId)VALUES('3.10', 'P', '0', 'NFeAutorizacao', 'https://nfe.sefaz.mt.gov.br/nfews/v2/services/NfeAutorizacao?wsdl', 25)</v>
      </c>
    </row>
    <row r="9" spans="1:15" hidden="1" x14ac:dyDescent="0.25">
      <c r="A9" s="9" t="s">
        <v>44</v>
      </c>
      <c r="B9" s="9" t="s">
        <v>45</v>
      </c>
      <c r="C9" s="9" t="s">
        <v>120</v>
      </c>
      <c r="D9" s="11" t="str">
        <f t="shared" si="0"/>
        <v>pe</v>
      </c>
      <c r="E9" s="11">
        <f>VLOOKUP(D9,'IBGE UF'!C:E,3,FALSE)</f>
        <v>13</v>
      </c>
      <c r="F9" s="11">
        <v>0</v>
      </c>
      <c r="G9" s="11" t="s">
        <v>211</v>
      </c>
      <c r="I9" s="14" t="str">
        <f t="shared" si="1"/>
        <v>3.10</v>
      </c>
      <c r="J9" s="14" t="str">
        <f t="shared" si="2"/>
        <v>P</v>
      </c>
      <c r="K9" s="14">
        <f t="shared" si="3"/>
        <v>0</v>
      </c>
      <c r="L9" s="14" t="str">
        <f t="shared" si="4"/>
        <v>NFeAutorizacao</v>
      </c>
      <c r="M9" s="14" t="str">
        <f t="shared" si="5"/>
        <v>https://nfe.sefaz.pe.gov.br/nfe-service/services/NfeAutorizacao?wsdl</v>
      </c>
      <c r="N9" s="14">
        <f t="shared" si="6"/>
        <v>13</v>
      </c>
      <c r="O9" s="14" t="str">
        <f t="shared" si="7"/>
        <v>INSERT INTO WSEndPoint(versao,tipoAmb,contingencia,metodo,url,ufIBGEId)VALUES('3.10', 'P', '0', 'NFeAutorizacao', 'https://nfe.sefaz.pe.gov.br/nfe-service/services/NfeAutorizacao?wsdl', 13)</v>
      </c>
    </row>
    <row r="10" spans="1:15" hidden="1" x14ac:dyDescent="0.25">
      <c r="A10" s="9" t="s">
        <v>44</v>
      </c>
      <c r="B10" s="9" t="s">
        <v>45</v>
      </c>
      <c r="C10" s="9" t="s">
        <v>134</v>
      </c>
      <c r="D10" s="11" t="str">
        <f t="shared" si="0"/>
        <v>pr</v>
      </c>
      <c r="E10" s="11">
        <f>VLOOKUP(D10,'IBGE UF'!C:E,3,FALSE)</f>
        <v>21</v>
      </c>
      <c r="F10" s="11">
        <v>0</v>
      </c>
      <c r="G10" s="11" t="s">
        <v>211</v>
      </c>
      <c r="I10" s="14" t="str">
        <f t="shared" si="1"/>
        <v>3.10</v>
      </c>
      <c r="J10" s="14" t="str">
        <f t="shared" si="2"/>
        <v>P</v>
      </c>
      <c r="K10" s="14">
        <f t="shared" si="3"/>
        <v>0</v>
      </c>
      <c r="L10" s="14" t="str">
        <f t="shared" si="4"/>
        <v>NFeAutorizacao</v>
      </c>
      <c r="M10" s="14" t="str">
        <f t="shared" si="5"/>
        <v>https://nfe.fazenda.pr.gov.br/nfe/NFeAutorizacao3?wsdl</v>
      </c>
      <c r="N10" s="14">
        <f t="shared" si="6"/>
        <v>21</v>
      </c>
      <c r="O10" s="14" t="str">
        <f t="shared" si="7"/>
        <v>INSERT INTO WSEndPoint(versao,tipoAmb,contingencia,metodo,url,ufIBGEId)VALUES('3.10', 'P', '0', 'NFeAutorizacao', 'https://nfe.fazenda.pr.gov.br/nfe/NFeAutorizacao3?wsdl', 21)</v>
      </c>
    </row>
    <row r="11" spans="1:15" hidden="1" x14ac:dyDescent="0.25">
      <c r="A11" s="9" t="s">
        <v>44</v>
      </c>
      <c r="B11" s="9" t="s">
        <v>45</v>
      </c>
      <c r="C11" s="9" t="s">
        <v>146</v>
      </c>
      <c r="D11" s="11" t="str">
        <f t="shared" si="0"/>
        <v>rs</v>
      </c>
      <c r="E11" s="11">
        <f>VLOOKUP(D11,'IBGE UF'!C:E,3,FALSE)</f>
        <v>23</v>
      </c>
      <c r="F11" s="11">
        <v>0</v>
      </c>
      <c r="G11" s="11" t="s">
        <v>211</v>
      </c>
      <c r="I11" s="14" t="str">
        <f t="shared" si="1"/>
        <v>3.10</v>
      </c>
      <c r="J11" s="14" t="str">
        <f t="shared" si="2"/>
        <v>P</v>
      </c>
      <c r="K11" s="14">
        <f t="shared" si="3"/>
        <v>0</v>
      </c>
      <c r="L11" s="14" t="str">
        <f t="shared" si="4"/>
        <v>NFeAutorizacao</v>
      </c>
      <c r="M11" s="14" t="str">
        <f t="shared" si="5"/>
        <v>https://nfe.sefaz.rs.gov.br/ws/NfeAutorizacao/NFeAutorizacao.asmx</v>
      </c>
      <c r="N11" s="14">
        <f t="shared" si="6"/>
        <v>23</v>
      </c>
      <c r="O11" s="14" t="str">
        <f t="shared" si="7"/>
        <v>INSERT INTO WSEndPoint(versao,tipoAmb,contingencia,metodo,url,ufIBGEId)VALUES('3.10', 'P', '0', 'NFeAutorizacao', 'https://nfe.sefaz.rs.gov.br/ws/NfeAutorizacao/NFeAutorizacao.asmx', 23)</v>
      </c>
    </row>
    <row r="12" spans="1:15" hidden="1" x14ac:dyDescent="0.25">
      <c r="A12" s="9" t="s">
        <v>44</v>
      </c>
      <c r="B12" s="9" t="s">
        <v>45</v>
      </c>
      <c r="C12" s="9" t="s">
        <v>160</v>
      </c>
      <c r="D12" s="11" t="str">
        <f t="shared" si="0"/>
        <v>sp</v>
      </c>
      <c r="E12" s="11">
        <f>VLOOKUP(D12,'IBGE UF'!C:E,3,FALSE)</f>
        <v>20</v>
      </c>
      <c r="F12" s="11">
        <v>0</v>
      </c>
      <c r="G12" s="11" t="s">
        <v>211</v>
      </c>
      <c r="I12" s="14" t="str">
        <f t="shared" si="1"/>
        <v>3.10</v>
      </c>
      <c r="J12" s="14" t="str">
        <f t="shared" si="2"/>
        <v>P</v>
      </c>
      <c r="K12" s="14">
        <f t="shared" si="3"/>
        <v>0</v>
      </c>
      <c r="L12" s="14" t="str">
        <f t="shared" si="4"/>
        <v>NFeAutorizacao</v>
      </c>
      <c r="M12" s="14" t="str">
        <f t="shared" si="5"/>
        <v>https://nfe.fazenda.sp.gov.br/ws/nfeautorizacao.asmx</v>
      </c>
      <c r="N12" s="14">
        <f t="shared" si="6"/>
        <v>20</v>
      </c>
      <c r="O12" s="14" t="str">
        <f t="shared" si="7"/>
        <v>INSERT INTO WSEndPoint(versao,tipoAmb,contingencia,metodo,url,ufIBGEId)VALUES('3.10', 'P', '0', 'NFeAutorizacao', 'https://nfe.fazenda.sp.gov.br/ws/nfeautorizacao.asmx', 20)</v>
      </c>
    </row>
    <row r="13" spans="1:15" hidden="1" x14ac:dyDescent="0.25">
      <c r="A13" s="9" t="s">
        <v>42</v>
      </c>
      <c r="B13" s="9" t="s">
        <v>31</v>
      </c>
      <c r="C13" s="9" t="s">
        <v>43</v>
      </c>
      <c r="D13" s="11" t="str">
        <f t="shared" si="0"/>
        <v>am</v>
      </c>
      <c r="E13" s="11">
        <f>VLOOKUP(D13,'IBGE UF'!C:E,3,FALSE)</f>
        <v>3</v>
      </c>
      <c r="F13" s="11">
        <v>0</v>
      </c>
      <c r="G13" s="11" t="s">
        <v>211</v>
      </c>
      <c r="I13" s="14" t="str">
        <f t="shared" si="1"/>
        <v>2.00</v>
      </c>
      <c r="J13" s="14" t="str">
        <f t="shared" si="2"/>
        <v>P</v>
      </c>
      <c r="K13" s="14">
        <f t="shared" si="3"/>
        <v>0</v>
      </c>
      <c r="L13" s="14" t="str">
        <f t="shared" si="4"/>
        <v>NfeConsultaCadastro</v>
      </c>
      <c r="M13" s="14" t="str">
        <f t="shared" si="5"/>
        <v>https://nfe.sefaz.am.gov.br/services2/services/cadconsultacadastro2</v>
      </c>
      <c r="N13" s="14">
        <f t="shared" si="6"/>
        <v>3</v>
      </c>
      <c r="O13" s="14" t="str">
        <f t="shared" si="7"/>
        <v>INSERT INTO WSEndPoint(versao,tipoAmb,contingencia,metodo,url,ufIBGEId)VALUES('2.00', 'P', '0', 'NfeConsultaCadastro', 'https://nfe.sefaz.am.gov.br/services2/services/cadconsultacadastro2', 3)</v>
      </c>
    </row>
    <row r="14" spans="1:15" hidden="1" x14ac:dyDescent="0.25">
      <c r="A14" s="9" t="s">
        <v>42</v>
      </c>
      <c r="B14" s="9" t="s">
        <v>31</v>
      </c>
      <c r="C14" s="9" t="s">
        <v>58</v>
      </c>
      <c r="D14" s="11" t="str">
        <f t="shared" si="0"/>
        <v>ba</v>
      </c>
      <c r="E14" s="11">
        <f>VLOOKUP(D14,'IBGE UF'!C:E,3,FALSE)</f>
        <v>16</v>
      </c>
      <c r="F14" s="11">
        <v>0</v>
      </c>
      <c r="G14" s="11" t="s">
        <v>211</v>
      </c>
      <c r="I14" s="14" t="str">
        <f t="shared" si="1"/>
        <v>2.00</v>
      </c>
      <c r="J14" s="14" t="str">
        <f t="shared" si="2"/>
        <v>P</v>
      </c>
      <c r="K14" s="14">
        <f t="shared" si="3"/>
        <v>0</v>
      </c>
      <c r="L14" s="14" t="str">
        <f t="shared" si="4"/>
        <v>NfeConsultaCadastro</v>
      </c>
      <c r="M14" s="14" t="str">
        <f t="shared" si="5"/>
        <v>https://nfe.sefaz.ba.gov.br/webservices/nfenw/CadConsultaCadastro2.asmx</v>
      </c>
      <c r="N14" s="14">
        <f t="shared" si="6"/>
        <v>16</v>
      </c>
      <c r="O14" s="14" t="str">
        <f t="shared" si="7"/>
        <v>INSERT INTO WSEndPoint(versao,tipoAmb,contingencia,metodo,url,ufIBGEId)VALUES('2.00', 'P', '0', 'NfeConsultaCadastro', 'https://nfe.sefaz.ba.gov.br/webservices/nfenw/CadConsultaCadastro2.asmx', 16)</v>
      </c>
    </row>
    <row r="15" spans="1:15" x14ac:dyDescent="0.25">
      <c r="A15" s="9" t="s">
        <v>42</v>
      </c>
      <c r="B15" s="9" t="s">
        <v>31</v>
      </c>
      <c r="C15" s="9" t="s">
        <v>71</v>
      </c>
      <c r="D15" s="11" t="str">
        <f t="shared" si="0"/>
        <v>ce</v>
      </c>
      <c r="E15" s="11">
        <f>VLOOKUP(D15,'IBGE UF'!C:E,3,FALSE)</f>
        <v>10</v>
      </c>
      <c r="F15" s="11">
        <v>0</v>
      </c>
      <c r="G15" s="11" t="s">
        <v>211</v>
      </c>
      <c r="I15" s="14" t="str">
        <f t="shared" si="1"/>
        <v>2.00</v>
      </c>
      <c r="J15" s="14" t="str">
        <f t="shared" si="2"/>
        <v>P</v>
      </c>
      <c r="K15" s="14">
        <f t="shared" si="3"/>
        <v>0</v>
      </c>
      <c r="L15" s="14" t="str">
        <f t="shared" si="4"/>
        <v>NfeConsultaCadastro</v>
      </c>
      <c r="M15" s="14" t="str">
        <f t="shared" si="5"/>
        <v>https://nfe.sefaz.ce.gov.br/nfe2/services/CadConsultaCadastro2?wsdl</v>
      </c>
      <c r="N15" s="14">
        <f t="shared" si="6"/>
        <v>10</v>
      </c>
      <c r="O15" s="14" t="str">
        <f t="shared" si="7"/>
        <v>INSERT INTO WSEndPoint(versao,tipoAmb,contingencia,metodo,url,ufIBGEId)VALUES('2.00', 'P', '0', 'NfeConsultaCadastro', 'https://nfe.sefaz.ce.gov.br/nfe2/services/CadConsultaCadastro2?wsdl', 10)</v>
      </c>
    </row>
    <row r="16" spans="1:15" hidden="1" x14ac:dyDescent="0.25">
      <c r="A16" s="9" t="s">
        <v>42</v>
      </c>
      <c r="B16" s="9" t="s">
        <v>31</v>
      </c>
      <c r="C16" s="9" t="s">
        <v>82</v>
      </c>
      <c r="D16" s="11" t="str">
        <f t="shared" si="0"/>
        <v>go</v>
      </c>
      <c r="E16" s="11">
        <f>VLOOKUP(D16,'IBGE UF'!C:E,3,FALSE)</f>
        <v>26</v>
      </c>
      <c r="F16" s="11">
        <v>0</v>
      </c>
      <c r="G16" s="11" t="s">
        <v>211</v>
      </c>
      <c r="I16" s="14" t="str">
        <f t="shared" si="1"/>
        <v>2.00</v>
      </c>
      <c r="J16" s="14" t="str">
        <f t="shared" si="2"/>
        <v>P</v>
      </c>
      <c r="K16" s="14">
        <f t="shared" si="3"/>
        <v>0</v>
      </c>
      <c r="L16" s="14" t="str">
        <f t="shared" si="4"/>
        <v>NfeConsultaCadastro</v>
      </c>
      <c r="M16" s="14" t="str">
        <f t="shared" si="5"/>
        <v>https://nfe.sefaz.go.gov.br/nfe/services/v2/CadConsultaCadastro2?wsdl</v>
      </c>
      <c r="N16" s="14">
        <f t="shared" si="6"/>
        <v>26</v>
      </c>
      <c r="O16" s="14" t="str">
        <f t="shared" si="7"/>
        <v>INSERT INTO WSEndPoint(versao,tipoAmb,contingencia,metodo,url,ufIBGEId)VALUES('2.00', 'P', '0', 'NfeConsultaCadastro', 'https://nfe.sefaz.go.gov.br/nfe/services/v2/CadConsultaCadastro2?wsdl', 26)</v>
      </c>
    </row>
    <row r="17" spans="1:15" hidden="1" x14ac:dyDescent="0.25">
      <c r="A17" s="9" t="s">
        <v>42</v>
      </c>
      <c r="B17" s="9" t="s">
        <v>31</v>
      </c>
      <c r="C17" s="9" t="s">
        <v>90</v>
      </c>
      <c r="D17" s="11" t="str">
        <f t="shared" si="0"/>
        <v>mg</v>
      </c>
      <c r="E17" s="11">
        <f>VLOOKUP(D17,'IBGE UF'!C:E,3,FALSE)</f>
        <v>17</v>
      </c>
      <c r="F17" s="11">
        <v>0</v>
      </c>
      <c r="G17" s="11" t="s">
        <v>211</v>
      </c>
      <c r="I17" s="14" t="str">
        <f t="shared" si="1"/>
        <v>2.00</v>
      </c>
      <c r="J17" s="14" t="str">
        <f t="shared" si="2"/>
        <v>P</v>
      </c>
      <c r="K17" s="14">
        <f t="shared" si="3"/>
        <v>0</v>
      </c>
      <c r="L17" s="14" t="str">
        <f t="shared" si="4"/>
        <v>NfeConsultaCadastro</v>
      </c>
      <c r="M17" s="14" t="str">
        <f t="shared" si="5"/>
        <v>https://nfe.fazenda.mg.gov.br/nfe2/services/cadconsultacadastro2</v>
      </c>
      <c r="N17" s="14">
        <f t="shared" si="6"/>
        <v>17</v>
      </c>
      <c r="O17" s="14" t="str">
        <f t="shared" si="7"/>
        <v>INSERT INTO WSEndPoint(versao,tipoAmb,contingencia,metodo,url,ufIBGEId)VALUES('2.00', 'P', '0', 'NfeConsultaCadastro', 'https://nfe.fazenda.mg.gov.br/nfe2/services/cadconsultacadastro2', 17)</v>
      </c>
    </row>
    <row r="18" spans="1:15" hidden="1" x14ac:dyDescent="0.25">
      <c r="A18" s="9" t="s">
        <v>42</v>
      </c>
      <c r="B18" s="9" t="s">
        <v>31</v>
      </c>
      <c r="C18" s="9" t="s">
        <v>94</v>
      </c>
      <c r="D18" s="11" t="str">
        <f t="shared" si="0"/>
        <v>ma</v>
      </c>
      <c r="E18" s="11">
        <f>VLOOKUP(D18,'IBGE UF'!C:E,3,FALSE)</f>
        <v>8</v>
      </c>
      <c r="F18" s="11">
        <v>0</v>
      </c>
      <c r="G18" s="11" t="s">
        <v>211</v>
      </c>
      <c r="I18" s="14" t="str">
        <f t="shared" si="1"/>
        <v>2.00</v>
      </c>
      <c r="J18" s="14" t="str">
        <f t="shared" si="2"/>
        <v>P</v>
      </c>
      <c r="K18" s="14">
        <f t="shared" si="3"/>
        <v>0</v>
      </c>
      <c r="L18" s="14" t="str">
        <f t="shared" si="4"/>
        <v>NfeConsultaCadastro</v>
      </c>
      <c r="M18" s="14" t="str">
        <f t="shared" si="5"/>
        <v>https://sistemas.sefaz.ma.gov.br/wscadastro/CadConsultaCadastro2?wsdl</v>
      </c>
      <c r="N18" s="14">
        <f t="shared" si="6"/>
        <v>8</v>
      </c>
      <c r="O18" s="14" t="str">
        <f t="shared" si="7"/>
        <v>INSERT INTO WSEndPoint(versao,tipoAmb,contingencia,metodo,url,ufIBGEId)VALUES('2.00', 'P', '0', 'NfeConsultaCadastro', 'https://sistemas.sefaz.ma.gov.br/wscadastro/CadConsultaCadastro2?wsdl', 8)</v>
      </c>
    </row>
    <row r="19" spans="1:15" hidden="1" x14ac:dyDescent="0.25">
      <c r="A19" s="9" t="s">
        <v>42</v>
      </c>
      <c r="B19" s="9" t="s">
        <v>31</v>
      </c>
      <c r="C19" s="9" t="s">
        <v>98</v>
      </c>
      <c r="D19" s="11" t="str">
        <f t="shared" si="0"/>
        <v>ms</v>
      </c>
      <c r="E19" s="11">
        <f>VLOOKUP(D19,'IBGE UF'!C:E,3,FALSE)</f>
        <v>24</v>
      </c>
      <c r="F19" s="11">
        <v>0</v>
      </c>
      <c r="G19" s="11" t="s">
        <v>211</v>
      </c>
      <c r="I19" s="14" t="str">
        <f t="shared" si="1"/>
        <v>2.00</v>
      </c>
      <c r="J19" s="14" t="str">
        <f t="shared" si="2"/>
        <v>P</v>
      </c>
      <c r="K19" s="14">
        <f t="shared" si="3"/>
        <v>0</v>
      </c>
      <c r="L19" s="14" t="str">
        <f t="shared" si="4"/>
        <v>NfeConsultaCadastro</v>
      </c>
      <c r="M19" s="14" t="str">
        <f t="shared" si="5"/>
        <v>https://nfe.fazenda.ms.gov.br/producao/services2/CadConsultaCadastro2</v>
      </c>
      <c r="N19" s="14">
        <f t="shared" si="6"/>
        <v>24</v>
      </c>
      <c r="O19" s="14" t="str">
        <f t="shared" si="7"/>
        <v>INSERT INTO WSEndPoint(versao,tipoAmb,contingencia,metodo,url,ufIBGEId)VALUES('2.00', 'P', '0', 'NfeConsultaCadastro', 'https://nfe.fazenda.ms.gov.br/producao/services2/CadConsultaCadastro2', 24)</v>
      </c>
    </row>
    <row r="20" spans="1:15" hidden="1" x14ac:dyDescent="0.25">
      <c r="A20" s="9" t="s">
        <v>42</v>
      </c>
      <c r="B20" s="9" t="s">
        <v>31</v>
      </c>
      <c r="C20" s="9" t="s">
        <v>109</v>
      </c>
      <c r="D20" s="11" t="str">
        <f t="shared" si="0"/>
        <v>mt</v>
      </c>
      <c r="E20" s="11">
        <f>VLOOKUP(D20,'IBGE UF'!C:E,3,FALSE)</f>
        <v>25</v>
      </c>
      <c r="F20" s="11">
        <v>0</v>
      </c>
      <c r="G20" s="11" t="s">
        <v>211</v>
      </c>
      <c r="I20" s="14" t="str">
        <f t="shared" si="1"/>
        <v>2.00</v>
      </c>
      <c r="J20" s="14" t="str">
        <f t="shared" si="2"/>
        <v>P</v>
      </c>
      <c r="K20" s="14">
        <f t="shared" si="3"/>
        <v>0</v>
      </c>
      <c r="L20" s="14" t="str">
        <f t="shared" si="4"/>
        <v>NfeConsultaCadastro</v>
      </c>
      <c r="M20" s="14" t="str">
        <f t="shared" si="5"/>
        <v>https://nfe.sefaz.mt.gov.br/nfews/v2/services/CadConsultaCadastro2?wsdl</v>
      </c>
      <c r="N20" s="14">
        <f t="shared" si="6"/>
        <v>25</v>
      </c>
      <c r="O20" s="14" t="str">
        <f t="shared" si="7"/>
        <v>INSERT INTO WSEndPoint(versao,tipoAmb,contingencia,metodo,url,ufIBGEId)VALUES('2.00', 'P', '0', 'NfeConsultaCadastro', 'https://nfe.sefaz.mt.gov.br/nfews/v2/services/CadConsultaCadastro2?wsdl', 25)</v>
      </c>
    </row>
    <row r="21" spans="1:15" hidden="1" x14ac:dyDescent="0.25">
      <c r="A21" s="9" t="s">
        <v>42</v>
      </c>
      <c r="B21" s="9" t="s">
        <v>31</v>
      </c>
      <c r="C21" s="9" t="s">
        <v>119</v>
      </c>
      <c r="D21" s="11" t="str">
        <f t="shared" si="0"/>
        <v>pe</v>
      </c>
      <c r="E21" s="11">
        <f>VLOOKUP(D21,'IBGE UF'!C:E,3,FALSE)</f>
        <v>13</v>
      </c>
      <c r="F21" s="11">
        <v>0</v>
      </c>
      <c r="G21" s="11" t="s">
        <v>211</v>
      </c>
      <c r="I21" s="14" t="str">
        <f t="shared" si="1"/>
        <v>2.00</v>
      </c>
      <c r="J21" s="14" t="str">
        <f t="shared" si="2"/>
        <v>P</v>
      </c>
      <c r="K21" s="14">
        <f t="shared" si="3"/>
        <v>0</v>
      </c>
      <c r="L21" s="14" t="str">
        <f t="shared" si="4"/>
        <v>NfeConsultaCadastro</v>
      </c>
      <c r="M21" s="14" t="str">
        <f t="shared" si="5"/>
        <v>https://nfe.sefaz.pe.gov.br/nfe-service/services/CadConsultaCadastro2</v>
      </c>
      <c r="N21" s="14">
        <f t="shared" si="6"/>
        <v>13</v>
      </c>
      <c r="O21" s="14" t="str">
        <f t="shared" si="7"/>
        <v>INSERT INTO WSEndPoint(versao,tipoAmb,contingencia,metodo,url,ufIBGEId)VALUES('2.00', 'P', '0', 'NfeConsultaCadastro', 'https://nfe.sefaz.pe.gov.br/nfe-service/services/CadConsultaCadastro2', 13)</v>
      </c>
    </row>
    <row r="22" spans="1:15" hidden="1" x14ac:dyDescent="0.25">
      <c r="A22" s="9" t="s">
        <v>42</v>
      </c>
      <c r="B22" s="9" t="s">
        <v>31</v>
      </c>
      <c r="C22" s="9" t="s">
        <v>127</v>
      </c>
      <c r="D22" s="11" t="str">
        <f t="shared" si="0"/>
        <v>pr</v>
      </c>
      <c r="E22" s="11">
        <f>VLOOKUP(D22,'IBGE UF'!C:E,3,FALSE)</f>
        <v>21</v>
      </c>
      <c r="F22" s="11">
        <v>0</v>
      </c>
      <c r="G22" s="11" t="s">
        <v>211</v>
      </c>
      <c r="I22" s="14" t="str">
        <f t="shared" si="1"/>
        <v>2.00</v>
      </c>
      <c r="J22" s="14" t="str">
        <f t="shared" si="2"/>
        <v>P</v>
      </c>
      <c r="K22" s="14">
        <f t="shared" si="3"/>
        <v>0</v>
      </c>
      <c r="L22" s="14" t="str">
        <f t="shared" si="4"/>
        <v>NfeConsultaCadastro</v>
      </c>
      <c r="M22" s="14" t="str">
        <f t="shared" si="5"/>
        <v>https://nfe2.fazenda.pr.gov.br/nfe/CadConsultaCadastro2?wsdl</v>
      </c>
      <c r="N22" s="14">
        <f t="shared" si="6"/>
        <v>21</v>
      </c>
      <c r="O22" s="14" t="str">
        <f t="shared" si="7"/>
        <v>INSERT INTO WSEndPoint(versao,tipoAmb,contingencia,metodo,url,ufIBGEId)VALUES('2.00', 'P', '0', 'NfeConsultaCadastro', 'https://nfe2.fazenda.pr.gov.br/nfe/CadConsultaCadastro2?wsdl', 21)</v>
      </c>
    </row>
    <row r="23" spans="1:15" hidden="1" x14ac:dyDescent="0.25">
      <c r="A23" s="9" t="s">
        <v>42</v>
      </c>
      <c r="B23" s="9" t="s">
        <v>45</v>
      </c>
      <c r="C23" s="9" t="s">
        <v>132</v>
      </c>
      <c r="D23" s="11" t="str">
        <f t="shared" si="0"/>
        <v>pr</v>
      </c>
      <c r="E23" s="11">
        <f>VLOOKUP(D23,'IBGE UF'!C:E,3,FALSE)</f>
        <v>21</v>
      </c>
      <c r="F23" s="11">
        <v>0</v>
      </c>
      <c r="G23" s="11" t="s">
        <v>211</v>
      </c>
      <c r="I23" s="14" t="str">
        <f t="shared" si="1"/>
        <v>3.10</v>
      </c>
      <c r="J23" s="14" t="str">
        <f t="shared" si="2"/>
        <v>P</v>
      </c>
      <c r="K23" s="14">
        <f t="shared" si="3"/>
        <v>0</v>
      </c>
      <c r="L23" s="14" t="str">
        <f t="shared" si="4"/>
        <v>NfeConsultaCadastro</v>
      </c>
      <c r="M23" s="14" t="str">
        <f t="shared" si="5"/>
        <v>https://nfe.fazenda.pr.gov.br/nfe/CadConsultaCadastro2?wsdl</v>
      </c>
      <c r="N23" s="14">
        <f t="shared" si="6"/>
        <v>21</v>
      </c>
      <c r="O23" s="14" t="str">
        <f t="shared" si="7"/>
        <v>INSERT INTO WSEndPoint(versao,tipoAmb,contingencia,metodo,url,ufIBGEId)VALUES('3.10', 'P', '0', 'NfeConsultaCadastro', 'https://nfe.fazenda.pr.gov.br/nfe/CadConsultaCadastro2?wsdl', 21)</v>
      </c>
    </row>
    <row r="24" spans="1:15" hidden="1" x14ac:dyDescent="0.25">
      <c r="A24" s="9" t="s">
        <v>42</v>
      </c>
      <c r="B24" s="9" t="s">
        <v>31</v>
      </c>
      <c r="C24" s="9" t="s">
        <v>139</v>
      </c>
      <c r="D24" s="11" t="str">
        <f t="shared" si="0"/>
        <v>rs</v>
      </c>
      <c r="E24" s="11">
        <f>VLOOKUP(D24,'IBGE UF'!C:E,3,FALSE)</f>
        <v>23</v>
      </c>
      <c r="F24" s="11">
        <v>0</v>
      </c>
      <c r="G24" s="11" t="s">
        <v>211</v>
      </c>
      <c r="I24" s="14" t="str">
        <f t="shared" si="1"/>
        <v>2.00</v>
      </c>
      <c r="J24" s="14" t="str">
        <f t="shared" si="2"/>
        <v>P</v>
      </c>
      <c r="K24" s="14">
        <f t="shared" si="3"/>
        <v>0</v>
      </c>
      <c r="L24" s="14" t="str">
        <f t="shared" si="4"/>
        <v>NfeConsultaCadastro</v>
      </c>
      <c r="M24" s="14" t="str">
        <f t="shared" si="5"/>
        <v>https://sef.sefaz.rs.gov.br/ws/cadconsultacadastro/cadconsultacadastro2.asmx</v>
      </c>
      <c r="N24" s="14">
        <f t="shared" si="6"/>
        <v>23</v>
      </c>
      <c r="O24" s="14" t="str">
        <f t="shared" si="7"/>
        <v>INSERT INTO WSEndPoint(versao,tipoAmb,contingencia,metodo,url,ufIBGEId)VALUES('2.00', 'P', '0', 'NfeConsultaCadastro', 'https://sef.sefaz.rs.gov.br/ws/cadconsultacadastro/cadconsultacadastro2.asmx', 23)</v>
      </c>
    </row>
    <row r="25" spans="1:15" hidden="1" x14ac:dyDescent="0.25">
      <c r="A25" s="9" t="s">
        <v>42</v>
      </c>
      <c r="B25" s="9" t="s">
        <v>31</v>
      </c>
      <c r="C25" s="9" t="s">
        <v>153</v>
      </c>
      <c r="D25" s="11" t="str">
        <f t="shared" si="0"/>
        <v>sp</v>
      </c>
      <c r="E25" s="11">
        <f>VLOOKUP(D25,'IBGE UF'!C:E,3,FALSE)</f>
        <v>20</v>
      </c>
      <c r="F25" s="11">
        <v>0</v>
      </c>
      <c r="G25" s="11" t="s">
        <v>211</v>
      </c>
      <c r="I25" s="14" t="str">
        <f t="shared" si="1"/>
        <v>2.00</v>
      </c>
      <c r="J25" s="14" t="str">
        <f t="shared" si="2"/>
        <v>P</v>
      </c>
      <c r="K25" s="14">
        <f t="shared" si="3"/>
        <v>0</v>
      </c>
      <c r="L25" s="14" t="str">
        <f t="shared" si="4"/>
        <v>NfeConsultaCadastro</v>
      </c>
      <c r="M25" s="14" t="str">
        <f t="shared" si="5"/>
        <v>https://nfe.fazenda.sp.gov.br/nfeweb/services/cadconsultacadastro2.asmx</v>
      </c>
      <c r="N25" s="14">
        <f t="shared" si="6"/>
        <v>20</v>
      </c>
      <c r="O25" s="14" t="str">
        <f t="shared" si="7"/>
        <v>INSERT INTO WSEndPoint(versao,tipoAmb,contingencia,metodo,url,ufIBGEId)VALUES('2.00', 'P', '0', 'NfeConsultaCadastro', 'https://nfe.fazenda.sp.gov.br/nfeweb/services/cadconsultacadastro2.asmx', 20)</v>
      </c>
    </row>
    <row r="26" spans="1:15" hidden="1" x14ac:dyDescent="0.25">
      <c r="A26" s="9" t="s">
        <v>42</v>
      </c>
      <c r="B26" s="9" t="s">
        <v>45</v>
      </c>
      <c r="C26" s="9" t="s">
        <v>158</v>
      </c>
      <c r="D26" s="11" t="str">
        <f t="shared" si="0"/>
        <v>sp</v>
      </c>
      <c r="E26" s="11">
        <f>VLOOKUP(D26,'IBGE UF'!C:E,3,FALSE)</f>
        <v>20</v>
      </c>
      <c r="F26" s="11">
        <v>0</v>
      </c>
      <c r="G26" s="11" t="s">
        <v>211</v>
      </c>
      <c r="I26" s="14" t="str">
        <f t="shared" si="1"/>
        <v>3.10</v>
      </c>
      <c r="J26" s="14" t="str">
        <f t="shared" si="2"/>
        <v>P</v>
      </c>
      <c r="K26" s="14">
        <f t="shared" si="3"/>
        <v>0</v>
      </c>
      <c r="L26" s="14" t="str">
        <f t="shared" si="4"/>
        <v>NfeConsultaCadastro</v>
      </c>
      <c r="M26" s="14" t="str">
        <f t="shared" si="5"/>
        <v>https://nfe.fazenda.sp.gov.br/ws/cadconsultacadastro2.asmx</v>
      </c>
      <c r="N26" s="14">
        <f t="shared" si="6"/>
        <v>20</v>
      </c>
      <c r="O26" s="14" t="str">
        <f t="shared" si="7"/>
        <v>INSERT INTO WSEndPoint(versao,tipoAmb,contingencia,metodo,url,ufIBGEId)VALUES('3.10', 'P', '0', 'NfeConsultaCadastro', 'https://nfe.fazenda.sp.gov.br/ws/cadconsultacadastro2.asmx', 20)</v>
      </c>
    </row>
    <row r="27" spans="1:15" hidden="1" x14ac:dyDescent="0.25">
      <c r="A27" s="9" t="s">
        <v>140</v>
      </c>
      <c r="B27" s="9" t="s">
        <v>31</v>
      </c>
      <c r="C27" s="9" t="s">
        <v>141</v>
      </c>
      <c r="D27" s="11" t="str">
        <f t="shared" si="0"/>
        <v>rs</v>
      </c>
      <c r="E27" s="11">
        <f>VLOOKUP(D27,'IBGE UF'!C:E,3,FALSE)</f>
        <v>23</v>
      </c>
      <c r="F27" s="11">
        <v>0</v>
      </c>
      <c r="G27" s="11" t="s">
        <v>211</v>
      </c>
      <c r="I27" s="14" t="str">
        <f t="shared" si="1"/>
        <v>2.00</v>
      </c>
      <c r="J27" s="14" t="str">
        <f t="shared" si="2"/>
        <v>P</v>
      </c>
      <c r="K27" s="14">
        <f t="shared" si="3"/>
        <v>0</v>
      </c>
      <c r="L27" s="14" t="str">
        <f t="shared" si="4"/>
        <v>NfeConsultaDest</v>
      </c>
      <c r="M27" s="14" t="str">
        <f t="shared" si="5"/>
        <v>https://nfe.sefaz.rs.gov.br/ws/nfeConsultaDest/nfeConsultaDest.asmx</v>
      </c>
      <c r="N27" s="14">
        <f t="shared" si="6"/>
        <v>23</v>
      </c>
      <c r="O27" s="14" t="str">
        <f t="shared" si="7"/>
        <v>INSERT INTO WSEndPoint(versao,tipoAmb,contingencia,metodo,url,ufIBGEId)VALUES('2.00', 'P', '0', 'NfeConsultaDest', 'https://nfe.sefaz.rs.gov.br/ws/nfeConsultaDest/nfeConsultaDest.asmx', 23)</v>
      </c>
    </row>
    <row r="28" spans="1:15" hidden="1" x14ac:dyDescent="0.25">
      <c r="A28" s="9" t="s">
        <v>38</v>
      </c>
      <c r="B28" s="9" t="s">
        <v>31</v>
      </c>
      <c r="C28" s="9" t="s">
        <v>39</v>
      </c>
      <c r="D28" s="11" t="str">
        <f t="shared" si="0"/>
        <v>am</v>
      </c>
      <c r="E28" s="11">
        <f>VLOOKUP(D28,'IBGE UF'!C:E,3,FALSE)</f>
        <v>3</v>
      </c>
      <c r="F28" s="11">
        <v>0</v>
      </c>
      <c r="G28" s="11" t="s">
        <v>211</v>
      </c>
      <c r="I28" s="14" t="str">
        <f t="shared" si="1"/>
        <v>2.00</v>
      </c>
      <c r="J28" s="14" t="str">
        <f t="shared" si="2"/>
        <v>P</v>
      </c>
      <c r="K28" s="14">
        <f t="shared" si="3"/>
        <v>0</v>
      </c>
      <c r="L28" s="14" t="str">
        <f t="shared" si="4"/>
        <v>NfeConsultaProtocolo</v>
      </c>
      <c r="M28" s="14" t="str">
        <f t="shared" si="5"/>
        <v>https://nfe.sefaz.am.gov.br/services2/services/NfeConsulta2</v>
      </c>
      <c r="N28" s="14">
        <f t="shared" si="6"/>
        <v>3</v>
      </c>
      <c r="O28" s="14" t="str">
        <f t="shared" si="7"/>
        <v>INSERT INTO WSEndPoint(versao,tipoAmb,contingencia,metodo,url,ufIBGEId)VALUES('2.00', 'P', '0', 'NfeConsultaProtocolo', 'https://nfe.sefaz.am.gov.br/services2/services/NfeConsulta2', 3)</v>
      </c>
    </row>
    <row r="29" spans="1:15" hidden="1" x14ac:dyDescent="0.25">
      <c r="A29" s="9" t="s">
        <v>38</v>
      </c>
      <c r="B29" s="9" t="s">
        <v>31</v>
      </c>
      <c r="C29" s="9" t="s">
        <v>56</v>
      </c>
      <c r="D29" s="11" t="str">
        <f t="shared" si="0"/>
        <v>ba</v>
      </c>
      <c r="E29" s="11">
        <f>VLOOKUP(D29,'IBGE UF'!C:E,3,FALSE)</f>
        <v>16</v>
      </c>
      <c r="F29" s="11">
        <v>0</v>
      </c>
      <c r="G29" s="11" t="s">
        <v>211</v>
      </c>
      <c r="I29" s="14" t="str">
        <f t="shared" si="1"/>
        <v>2.00</v>
      </c>
      <c r="J29" s="14" t="str">
        <f t="shared" si="2"/>
        <v>P</v>
      </c>
      <c r="K29" s="14">
        <f t="shared" si="3"/>
        <v>0</v>
      </c>
      <c r="L29" s="14" t="str">
        <f t="shared" si="4"/>
        <v>NfeConsultaProtocolo</v>
      </c>
      <c r="M29" s="14" t="str">
        <f t="shared" si="5"/>
        <v>https://nfe.sefaz.ba.gov.br/webservices/nfenw/nfeconsulta2.asmx</v>
      </c>
      <c r="N29" s="14">
        <f t="shared" si="6"/>
        <v>16</v>
      </c>
      <c r="O29" s="14" t="str">
        <f t="shared" si="7"/>
        <v>INSERT INTO WSEndPoint(versao,tipoAmb,contingencia,metodo,url,ufIBGEId)VALUES('2.00', 'P', '0', 'NfeConsultaProtocolo', 'https://nfe.sefaz.ba.gov.br/webservices/nfenw/nfeconsulta2.asmx', 16)</v>
      </c>
    </row>
    <row r="30" spans="1:15" hidden="1" x14ac:dyDescent="0.25">
      <c r="A30" s="9" t="s">
        <v>38</v>
      </c>
      <c r="B30" s="9" t="s">
        <v>45</v>
      </c>
      <c r="C30" s="9" t="s">
        <v>61</v>
      </c>
      <c r="D30" s="11" t="str">
        <f t="shared" si="0"/>
        <v>ba</v>
      </c>
      <c r="E30" s="11">
        <f>VLOOKUP(D30,'IBGE UF'!C:E,3,FALSE)</f>
        <v>16</v>
      </c>
      <c r="F30" s="11">
        <v>0</v>
      </c>
      <c r="G30" s="11" t="s">
        <v>211</v>
      </c>
      <c r="I30" s="14" t="str">
        <f t="shared" si="1"/>
        <v>3.10</v>
      </c>
      <c r="J30" s="14" t="str">
        <f t="shared" si="2"/>
        <v>P</v>
      </c>
      <c r="K30" s="14">
        <f t="shared" si="3"/>
        <v>0</v>
      </c>
      <c r="L30" s="14" t="str">
        <f t="shared" si="4"/>
        <v>NfeConsultaProtocolo</v>
      </c>
      <c r="M30" s="14" t="str">
        <f t="shared" si="5"/>
        <v>https://nfe.sefaz.ba.gov.br/webservices/NfeConsulta/NfeConsulta.asmx</v>
      </c>
      <c r="N30" s="14">
        <f t="shared" si="6"/>
        <v>16</v>
      </c>
      <c r="O30" s="14" t="str">
        <f t="shared" si="7"/>
        <v>INSERT INTO WSEndPoint(versao,tipoAmb,contingencia,metodo,url,ufIBGEId)VALUES('3.10', 'P', '0', 'NfeConsultaProtocolo', 'https://nfe.sefaz.ba.gov.br/webservices/NfeConsulta/NfeConsulta.asmx', 16)</v>
      </c>
    </row>
    <row r="31" spans="1:15" x14ac:dyDescent="0.25">
      <c r="A31" s="9" t="s">
        <v>38</v>
      </c>
      <c r="B31" s="9" t="s">
        <v>31</v>
      </c>
      <c r="C31" s="9" t="s">
        <v>69</v>
      </c>
      <c r="D31" s="11" t="str">
        <f t="shared" si="0"/>
        <v>ce</v>
      </c>
      <c r="E31" s="11">
        <f>VLOOKUP(D31,'IBGE UF'!C:E,3,FALSE)</f>
        <v>10</v>
      </c>
      <c r="F31" s="11">
        <v>0</v>
      </c>
      <c r="G31" s="11" t="s">
        <v>211</v>
      </c>
      <c r="I31" s="14" t="str">
        <f t="shared" si="1"/>
        <v>2.00</v>
      </c>
      <c r="J31" s="14" t="str">
        <f t="shared" si="2"/>
        <v>P</v>
      </c>
      <c r="K31" s="14">
        <f t="shared" si="3"/>
        <v>0</v>
      </c>
      <c r="L31" s="14" t="str">
        <f t="shared" si="4"/>
        <v>NfeConsultaProtocolo</v>
      </c>
      <c r="M31" s="14" t="str">
        <f t="shared" si="5"/>
        <v>https://nfe.sefaz.ce.gov.br/nfe2/services/NfeConsulta2?wsdl</v>
      </c>
      <c r="N31" s="14">
        <f t="shared" si="6"/>
        <v>10</v>
      </c>
      <c r="O31" s="14" t="str">
        <f t="shared" si="7"/>
        <v>INSERT INTO WSEndPoint(versao,tipoAmb,contingencia,metodo,url,ufIBGEId)VALUES('2.00', 'P', '0', 'NfeConsultaProtocolo', 'https://nfe.sefaz.ce.gov.br/nfe2/services/NfeConsulta2?wsdl', 10)</v>
      </c>
    </row>
    <row r="32" spans="1:15" hidden="1" x14ac:dyDescent="0.25">
      <c r="A32" s="9" t="s">
        <v>38</v>
      </c>
      <c r="B32" s="9" t="s">
        <v>31</v>
      </c>
      <c r="C32" s="9" t="s">
        <v>80</v>
      </c>
      <c r="D32" s="11" t="str">
        <f t="shared" si="0"/>
        <v>go</v>
      </c>
      <c r="E32" s="11">
        <f>VLOOKUP(D32,'IBGE UF'!C:E,3,FALSE)</f>
        <v>26</v>
      </c>
      <c r="F32" s="11">
        <v>0</v>
      </c>
      <c r="G32" s="11" t="s">
        <v>211</v>
      </c>
      <c r="I32" s="14" t="str">
        <f t="shared" si="1"/>
        <v>2.00</v>
      </c>
      <c r="J32" s="14" t="str">
        <f t="shared" si="2"/>
        <v>P</v>
      </c>
      <c r="K32" s="14">
        <f t="shared" si="3"/>
        <v>0</v>
      </c>
      <c r="L32" s="14" t="str">
        <f t="shared" si="4"/>
        <v>NfeConsultaProtocolo</v>
      </c>
      <c r="M32" s="14" t="str">
        <f t="shared" si="5"/>
        <v>https://nfe.sefaz.go.gov.br/nfe/services/v2/NfeConsulta2?wsdl</v>
      </c>
      <c r="N32" s="14">
        <f t="shared" si="6"/>
        <v>26</v>
      </c>
      <c r="O32" s="14" t="str">
        <f t="shared" si="7"/>
        <v>INSERT INTO WSEndPoint(versao,tipoAmb,contingencia,metodo,url,ufIBGEId)VALUES('2.00', 'P', '0', 'NfeConsultaProtocolo', 'https://nfe.sefaz.go.gov.br/nfe/services/v2/NfeConsulta2?wsdl', 26)</v>
      </c>
    </row>
    <row r="33" spans="1:15" hidden="1" x14ac:dyDescent="0.25">
      <c r="A33" s="9" t="s">
        <v>38</v>
      </c>
      <c r="B33" s="9" t="s">
        <v>31</v>
      </c>
      <c r="C33" s="9" t="s">
        <v>88</v>
      </c>
      <c r="D33" s="11" t="str">
        <f t="shared" si="0"/>
        <v>mg</v>
      </c>
      <c r="E33" s="11">
        <f>VLOOKUP(D33,'IBGE UF'!C:E,3,FALSE)</f>
        <v>17</v>
      </c>
      <c r="F33" s="11">
        <v>0</v>
      </c>
      <c r="G33" s="11" t="s">
        <v>211</v>
      </c>
      <c r="I33" s="14" t="str">
        <f t="shared" si="1"/>
        <v>2.00</v>
      </c>
      <c r="J33" s="14" t="str">
        <f t="shared" si="2"/>
        <v>P</v>
      </c>
      <c r="K33" s="14">
        <f t="shared" si="3"/>
        <v>0</v>
      </c>
      <c r="L33" s="14" t="str">
        <f t="shared" si="4"/>
        <v>NfeConsultaProtocolo</v>
      </c>
      <c r="M33" s="14" t="str">
        <f t="shared" si="5"/>
        <v>https://nfe.fazenda.mg.gov.br/nfe2/services/NfeConsulta2</v>
      </c>
      <c r="N33" s="14">
        <f t="shared" si="6"/>
        <v>17</v>
      </c>
      <c r="O33" s="14" t="str">
        <f t="shared" si="7"/>
        <v>INSERT INTO WSEndPoint(versao,tipoAmb,contingencia,metodo,url,ufIBGEId)VALUES('2.00', 'P', '0', 'NfeConsultaProtocolo', 'https://nfe.fazenda.mg.gov.br/nfe2/services/NfeConsulta2', 17)</v>
      </c>
    </row>
    <row r="34" spans="1:15" hidden="1" x14ac:dyDescent="0.25">
      <c r="A34" s="9" t="s">
        <v>38</v>
      </c>
      <c r="B34" s="9" t="s">
        <v>31</v>
      </c>
      <c r="C34" s="9" t="s">
        <v>100</v>
      </c>
      <c r="D34" s="11" t="str">
        <f t="shared" ref="D34:D65" si="8">MID(C34,IF(ISERROR(SEARCH("SEFAZ.",C34)),SEARCH("FAZENDA.",C34) + 8, SEARCH("SEFAZ.",C34) + 6),2)</f>
        <v>ms</v>
      </c>
      <c r="E34" s="11">
        <f>VLOOKUP(D34,'IBGE UF'!C:E,3,FALSE)</f>
        <v>24</v>
      </c>
      <c r="F34" s="11">
        <v>0</v>
      </c>
      <c r="G34" s="11" t="s">
        <v>211</v>
      </c>
      <c r="I34" s="14" t="str">
        <f t="shared" si="1"/>
        <v>2.00</v>
      </c>
      <c r="J34" s="14" t="str">
        <f t="shared" si="2"/>
        <v>P</v>
      </c>
      <c r="K34" s="14">
        <f t="shared" si="3"/>
        <v>0</v>
      </c>
      <c r="L34" s="14" t="str">
        <f t="shared" si="4"/>
        <v>NfeConsultaProtocolo</v>
      </c>
      <c r="M34" s="14" t="str">
        <f t="shared" si="5"/>
        <v>https://nfe.fazenda.ms.gov.br/producao/services2/NfeConsulta2</v>
      </c>
      <c r="N34" s="14">
        <f t="shared" si="6"/>
        <v>24</v>
      </c>
      <c r="O34" s="14" t="str">
        <f t="shared" si="7"/>
        <v>INSERT INTO WSEndPoint(versao,tipoAmb,contingencia,metodo,url,ufIBGEId)VALUES('2.00', 'P', '0', 'NfeConsultaProtocolo', 'https://nfe.fazenda.ms.gov.br/producao/services2/NfeConsulta2', 24)</v>
      </c>
    </row>
    <row r="35" spans="1:15" hidden="1" x14ac:dyDescent="0.25">
      <c r="A35" s="9" t="s">
        <v>38</v>
      </c>
      <c r="B35" s="9" t="s">
        <v>31</v>
      </c>
      <c r="C35" s="9" t="s">
        <v>107</v>
      </c>
      <c r="D35" s="11" t="str">
        <f t="shared" si="8"/>
        <v>mt</v>
      </c>
      <c r="E35" s="11">
        <f>VLOOKUP(D35,'IBGE UF'!C:E,3,FALSE)</f>
        <v>25</v>
      </c>
      <c r="F35" s="11">
        <v>0</v>
      </c>
      <c r="G35" s="11" t="s">
        <v>211</v>
      </c>
      <c r="I35" s="14" t="str">
        <f t="shared" si="1"/>
        <v>2.00</v>
      </c>
      <c r="J35" s="14" t="str">
        <f t="shared" si="2"/>
        <v>P</v>
      </c>
      <c r="K35" s="14">
        <f t="shared" si="3"/>
        <v>0</v>
      </c>
      <c r="L35" s="14" t="str">
        <f t="shared" si="4"/>
        <v>NfeConsultaProtocolo</v>
      </c>
      <c r="M35" s="14" t="str">
        <f t="shared" si="5"/>
        <v>https://nfe.sefaz.mt.gov.br/nfews/v2/services/NfeConsulta2?wsdl</v>
      </c>
      <c r="N35" s="14">
        <f t="shared" si="6"/>
        <v>25</v>
      </c>
      <c r="O35" s="14" t="str">
        <f t="shared" si="7"/>
        <v>INSERT INTO WSEndPoint(versao,tipoAmb,contingencia,metodo,url,ufIBGEId)VALUES('2.00', 'P', '0', 'NfeConsultaProtocolo', 'https://nfe.sefaz.mt.gov.br/nfews/v2/services/NfeConsulta2?wsdl', 25)</v>
      </c>
    </row>
    <row r="36" spans="1:15" hidden="1" x14ac:dyDescent="0.25">
      <c r="A36" s="9" t="s">
        <v>38</v>
      </c>
      <c r="B36" s="9" t="s">
        <v>31</v>
      </c>
      <c r="C36" s="9" t="s">
        <v>117</v>
      </c>
      <c r="D36" s="11" t="str">
        <f t="shared" si="8"/>
        <v>pe</v>
      </c>
      <c r="E36" s="11">
        <f>VLOOKUP(D36,'IBGE UF'!C:E,3,FALSE)</f>
        <v>13</v>
      </c>
      <c r="F36" s="11">
        <v>0</v>
      </c>
      <c r="G36" s="11" t="s">
        <v>211</v>
      </c>
      <c r="I36" s="14" t="str">
        <f t="shared" si="1"/>
        <v>2.00</v>
      </c>
      <c r="J36" s="14" t="str">
        <f t="shared" si="2"/>
        <v>P</v>
      </c>
      <c r="K36" s="14">
        <f t="shared" si="3"/>
        <v>0</v>
      </c>
      <c r="L36" s="14" t="str">
        <f t="shared" si="4"/>
        <v>NfeConsultaProtocolo</v>
      </c>
      <c r="M36" s="14" t="str">
        <f t="shared" si="5"/>
        <v>https://nfe.sefaz.pe.gov.br/nfe-service/services/NfeConsulta2</v>
      </c>
      <c r="N36" s="14">
        <f t="shared" si="6"/>
        <v>13</v>
      </c>
      <c r="O36" s="14" t="str">
        <f t="shared" si="7"/>
        <v>INSERT INTO WSEndPoint(versao,tipoAmb,contingencia,metodo,url,ufIBGEId)VALUES('2.00', 'P', '0', 'NfeConsultaProtocolo', 'https://nfe.sefaz.pe.gov.br/nfe-service/services/NfeConsulta2', 13)</v>
      </c>
    </row>
    <row r="37" spans="1:15" hidden="1" x14ac:dyDescent="0.25">
      <c r="A37" s="9" t="s">
        <v>38</v>
      </c>
      <c r="B37" s="9" t="s">
        <v>31</v>
      </c>
      <c r="C37" s="9" t="s">
        <v>125</v>
      </c>
      <c r="D37" s="11" t="str">
        <f t="shared" si="8"/>
        <v>pr</v>
      </c>
      <c r="E37" s="11">
        <f>VLOOKUP(D37,'IBGE UF'!C:E,3,FALSE)</f>
        <v>21</v>
      </c>
      <c r="F37" s="11">
        <v>0</v>
      </c>
      <c r="G37" s="11" t="s">
        <v>211</v>
      </c>
      <c r="I37" s="14" t="str">
        <f t="shared" si="1"/>
        <v>2.00</v>
      </c>
      <c r="J37" s="14" t="str">
        <f t="shared" si="2"/>
        <v>P</v>
      </c>
      <c r="K37" s="14">
        <f t="shared" si="3"/>
        <v>0</v>
      </c>
      <c r="L37" s="14" t="str">
        <f t="shared" si="4"/>
        <v>NfeConsultaProtocolo</v>
      </c>
      <c r="M37" s="14" t="str">
        <f t="shared" si="5"/>
        <v>https://nfe2.fazenda.pr.gov.br/nfe/NFeConsulta2?wsdl</v>
      </c>
      <c r="N37" s="14">
        <f t="shared" si="6"/>
        <v>21</v>
      </c>
      <c r="O37" s="14" t="str">
        <f t="shared" si="7"/>
        <v>INSERT INTO WSEndPoint(versao,tipoAmb,contingencia,metodo,url,ufIBGEId)VALUES('2.00', 'P', '0', 'NfeConsultaProtocolo', 'https://nfe2.fazenda.pr.gov.br/nfe/NFeConsulta2?wsdl', 21)</v>
      </c>
    </row>
    <row r="38" spans="1:15" hidden="1" x14ac:dyDescent="0.25">
      <c r="A38" s="9" t="s">
        <v>38</v>
      </c>
      <c r="B38" s="9" t="s">
        <v>45</v>
      </c>
      <c r="C38" s="9" t="s">
        <v>130</v>
      </c>
      <c r="D38" s="11" t="str">
        <f t="shared" si="8"/>
        <v>pr</v>
      </c>
      <c r="E38" s="11">
        <f>VLOOKUP(D38,'IBGE UF'!C:E,3,FALSE)</f>
        <v>21</v>
      </c>
      <c r="F38" s="11">
        <v>0</v>
      </c>
      <c r="G38" s="11" t="s">
        <v>211</v>
      </c>
      <c r="I38" s="14" t="str">
        <f t="shared" si="1"/>
        <v>3.10</v>
      </c>
      <c r="J38" s="14" t="str">
        <f t="shared" si="2"/>
        <v>P</v>
      </c>
      <c r="K38" s="14">
        <f t="shared" si="3"/>
        <v>0</v>
      </c>
      <c r="L38" s="14" t="str">
        <f t="shared" si="4"/>
        <v>NfeConsultaProtocolo</v>
      </c>
      <c r="M38" s="14" t="str">
        <f t="shared" si="5"/>
        <v>https://nfe.fazenda.pr.gov.br/nfe/NFeConsulta3?wsdl</v>
      </c>
      <c r="N38" s="14">
        <f t="shared" si="6"/>
        <v>21</v>
      </c>
      <c r="O38" s="14" t="str">
        <f t="shared" si="7"/>
        <v>INSERT INTO WSEndPoint(versao,tipoAmb,contingencia,metodo,url,ufIBGEId)VALUES('3.10', 'P', '0', 'NfeConsultaProtocolo', 'https://nfe.fazenda.pr.gov.br/nfe/NFeConsulta3?wsdl', 21)</v>
      </c>
    </row>
    <row r="39" spans="1:15" hidden="1" x14ac:dyDescent="0.25">
      <c r="A39" s="9" t="s">
        <v>38</v>
      </c>
      <c r="B39" s="9" t="s">
        <v>31</v>
      </c>
      <c r="C39" s="9" t="s">
        <v>144</v>
      </c>
      <c r="D39" s="11" t="str">
        <f t="shared" si="8"/>
        <v>rs</v>
      </c>
      <c r="E39" s="11">
        <f>VLOOKUP(D39,'IBGE UF'!C:E,3,FALSE)</f>
        <v>23</v>
      </c>
      <c r="F39" s="11">
        <v>0</v>
      </c>
      <c r="G39" s="11" t="s">
        <v>211</v>
      </c>
      <c r="I39" s="14" t="str">
        <f t="shared" si="1"/>
        <v>2.00</v>
      </c>
      <c r="J39" s="14" t="str">
        <f t="shared" si="2"/>
        <v>P</v>
      </c>
      <c r="K39" s="14">
        <f t="shared" si="3"/>
        <v>0</v>
      </c>
      <c r="L39" s="14" t="str">
        <f t="shared" si="4"/>
        <v>NfeConsultaProtocolo</v>
      </c>
      <c r="M39" s="14" t="str">
        <f t="shared" si="5"/>
        <v>https://nfe.sefaz.rs.gov.br/ws/NfeConsulta/NfeConsulta2.asmx</v>
      </c>
      <c r="N39" s="14">
        <f t="shared" si="6"/>
        <v>23</v>
      </c>
      <c r="O39" s="14" t="str">
        <f t="shared" si="7"/>
        <v>INSERT INTO WSEndPoint(versao,tipoAmb,contingencia,metodo,url,ufIBGEId)VALUES('2.00', 'P', '0', 'NfeConsultaProtocolo', 'https://nfe.sefaz.rs.gov.br/ws/NfeConsulta/NfeConsulta2.asmx', 23)</v>
      </c>
    </row>
    <row r="40" spans="1:15" hidden="1" x14ac:dyDescent="0.25">
      <c r="A40" s="9" t="s">
        <v>38</v>
      </c>
      <c r="B40" s="9" t="s">
        <v>31</v>
      </c>
      <c r="C40" s="9" t="s">
        <v>151</v>
      </c>
      <c r="D40" s="11" t="str">
        <f t="shared" si="8"/>
        <v>sp</v>
      </c>
      <c r="E40" s="11">
        <f>VLOOKUP(D40,'IBGE UF'!C:E,3,FALSE)</f>
        <v>20</v>
      </c>
      <c r="F40" s="11">
        <v>0</v>
      </c>
      <c r="G40" s="11" t="s">
        <v>211</v>
      </c>
      <c r="I40" s="14" t="str">
        <f t="shared" si="1"/>
        <v>2.00</v>
      </c>
      <c r="J40" s="14" t="str">
        <f t="shared" si="2"/>
        <v>P</v>
      </c>
      <c r="K40" s="14">
        <f t="shared" si="3"/>
        <v>0</v>
      </c>
      <c r="L40" s="14" t="str">
        <f t="shared" si="4"/>
        <v>NfeConsultaProtocolo</v>
      </c>
      <c r="M40" s="14" t="str">
        <f t="shared" si="5"/>
        <v>https://nfe.fazenda.sp.gov.br/nfeweb/services/nfeconsulta2.asmx</v>
      </c>
      <c r="N40" s="14">
        <f t="shared" si="6"/>
        <v>20</v>
      </c>
      <c r="O40" s="14" t="str">
        <f t="shared" si="7"/>
        <v>INSERT INTO WSEndPoint(versao,tipoAmb,contingencia,metodo,url,ufIBGEId)VALUES('2.00', 'P', '0', 'NfeConsultaProtocolo', 'https://nfe.fazenda.sp.gov.br/nfeweb/services/nfeconsulta2.asmx', 20)</v>
      </c>
    </row>
    <row r="41" spans="1:15" hidden="1" x14ac:dyDescent="0.25">
      <c r="A41" s="9" t="s">
        <v>38</v>
      </c>
      <c r="B41" s="9" t="s">
        <v>45</v>
      </c>
      <c r="C41" s="9" t="s">
        <v>156</v>
      </c>
      <c r="D41" s="11" t="str">
        <f t="shared" si="8"/>
        <v>sp</v>
      </c>
      <c r="E41" s="11">
        <f>VLOOKUP(D41,'IBGE UF'!C:E,3,FALSE)</f>
        <v>20</v>
      </c>
      <c r="F41" s="11">
        <v>0</v>
      </c>
      <c r="G41" s="11" t="s">
        <v>211</v>
      </c>
      <c r="I41" s="14" t="str">
        <f t="shared" si="1"/>
        <v>3.10</v>
      </c>
      <c r="J41" s="14" t="str">
        <f t="shared" si="2"/>
        <v>P</v>
      </c>
      <c r="K41" s="14">
        <f t="shared" si="3"/>
        <v>0</v>
      </c>
      <c r="L41" s="14" t="str">
        <f t="shared" si="4"/>
        <v>NfeConsultaProtocolo</v>
      </c>
      <c r="M41" s="14" t="str">
        <f t="shared" si="5"/>
        <v>https://nfe.fazenda.sp.gov.br/ws/nfeconsulta2.asmx</v>
      </c>
      <c r="N41" s="14">
        <f t="shared" si="6"/>
        <v>20</v>
      </c>
      <c r="O41" s="14" t="str">
        <f t="shared" si="7"/>
        <v>INSERT INTO WSEndPoint(versao,tipoAmb,contingencia,metodo,url,ufIBGEId)VALUES('3.10', 'P', '0', 'NfeConsultaProtocolo', 'https://nfe.fazenda.sp.gov.br/ws/nfeconsulta2.asmx', 20)</v>
      </c>
    </row>
    <row r="42" spans="1:15" x14ac:dyDescent="0.25">
      <c r="A42" s="9" t="s">
        <v>72</v>
      </c>
      <c r="B42" s="9" t="s">
        <v>31</v>
      </c>
      <c r="C42" s="9" t="s">
        <v>73</v>
      </c>
      <c r="D42" s="11" t="str">
        <f t="shared" si="8"/>
        <v>ce</v>
      </c>
      <c r="E42" s="11">
        <f>VLOOKUP(D42,'IBGE UF'!C:E,3,FALSE)</f>
        <v>10</v>
      </c>
      <c r="F42" s="11">
        <v>0</v>
      </c>
      <c r="G42" s="11" t="s">
        <v>211</v>
      </c>
      <c r="I42" s="14" t="str">
        <f t="shared" si="1"/>
        <v>2.00</v>
      </c>
      <c r="J42" s="14" t="str">
        <f t="shared" si="2"/>
        <v>P</v>
      </c>
      <c r="K42" s="14">
        <f t="shared" si="3"/>
        <v>0</v>
      </c>
      <c r="L42" s="14" t="str">
        <f t="shared" si="4"/>
        <v>NfeDownloadNF</v>
      </c>
      <c r="M42" s="14" t="str">
        <f t="shared" si="5"/>
        <v>https://nfe.sefaz.ce.gov.br/nfe2/services/NfeDownloadNF?wsdl</v>
      </c>
      <c r="N42" s="14">
        <f t="shared" si="6"/>
        <v>10</v>
      </c>
      <c r="O42" s="14" t="str">
        <f t="shared" si="7"/>
        <v>INSERT INTO WSEndPoint(versao,tipoAmb,contingencia,metodo,url,ufIBGEId)VALUES('2.00', 'P', '0', 'NfeDownloadNF', 'https://nfe.sefaz.ce.gov.br/nfe2/services/NfeDownloadNF?wsdl', 10)</v>
      </c>
    </row>
    <row r="43" spans="1:15" hidden="1" x14ac:dyDescent="0.25">
      <c r="A43" s="9" t="s">
        <v>72</v>
      </c>
      <c r="B43" s="9" t="s">
        <v>31</v>
      </c>
      <c r="C43" s="9" t="s">
        <v>142</v>
      </c>
      <c r="D43" s="11" t="str">
        <f t="shared" si="8"/>
        <v>rs</v>
      </c>
      <c r="E43" s="11">
        <f>VLOOKUP(D43,'IBGE UF'!C:E,3,FALSE)</f>
        <v>23</v>
      </c>
      <c r="F43" s="11">
        <v>0</v>
      </c>
      <c r="G43" s="11" t="s">
        <v>211</v>
      </c>
      <c r="I43" s="14" t="str">
        <f t="shared" si="1"/>
        <v>2.00</v>
      </c>
      <c r="J43" s="14" t="str">
        <f t="shared" si="2"/>
        <v>P</v>
      </c>
      <c r="K43" s="14">
        <f t="shared" si="3"/>
        <v>0</v>
      </c>
      <c r="L43" s="14" t="str">
        <f t="shared" si="4"/>
        <v>NfeDownloadNF</v>
      </c>
      <c r="M43" s="14" t="str">
        <f t="shared" si="5"/>
        <v>https://nfe.sefaz.rs.gov.br/ws/nfeDownloadNF/nfeDownloadNF.asmx</v>
      </c>
      <c r="N43" s="14">
        <f t="shared" si="6"/>
        <v>23</v>
      </c>
      <c r="O43" s="14" t="str">
        <f t="shared" si="7"/>
        <v>INSERT INTO WSEndPoint(versao,tipoAmb,contingencia,metodo,url,ufIBGEId)VALUES('2.00', 'P', '0', 'NfeDownloadNF', 'https://nfe.sefaz.rs.gov.br/ws/nfeDownloadNF/nfeDownloadNF.asmx', 23)</v>
      </c>
    </row>
    <row r="44" spans="1:15" hidden="1" x14ac:dyDescent="0.25">
      <c r="A44" s="9" t="s">
        <v>35</v>
      </c>
      <c r="B44" s="9" t="s">
        <v>31</v>
      </c>
      <c r="C44" s="9" t="s">
        <v>37</v>
      </c>
      <c r="D44" s="11" t="str">
        <f t="shared" si="8"/>
        <v>am</v>
      </c>
      <c r="E44" s="11">
        <f>VLOOKUP(D44,'IBGE UF'!C:E,3,FALSE)</f>
        <v>3</v>
      </c>
      <c r="F44" s="11">
        <v>0</v>
      </c>
      <c r="G44" s="11" t="s">
        <v>211</v>
      </c>
      <c r="I44" s="14" t="str">
        <f t="shared" si="1"/>
        <v>2.00</v>
      </c>
      <c r="J44" s="14" t="str">
        <f t="shared" si="2"/>
        <v>P</v>
      </c>
      <c r="K44" s="14">
        <f t="shared" si="3"/>
        <v>0</v>
      </c>
      <c r="L44" s="14" t="str">
        <f t="shared" si="4"/>
        <v>NfeInutilizacao</v>
      </c>
      <c r="M44" s="14" t="str">
        <f t="shared" si="5"/>
        <v>https://nfe.sefaz.am.gov.br/services2/services/NfeInutilizacao2</v>
      </c>
      <c r="N44" s="14">
        <f t="shared" si="6"/>
        <v>3</v>
      </c>
      <c r="O44" s="14" t="str">
        <f t="shared" si="7"/>
        <v>INSERT INTO WSEndPoint(versao,tipoAmb,contingencia,metodo,url,ufIBGEId)VALUES('2.00', 'P', '0', 'NfeInutilizacao', 'https://nfe.sefaz.am.gov.br/services2/services/NfeInutilizacao2', 3)</v>
      </c>
    </row>
    <row r="45" spans="1:15" hidden="1" x14ac:dyDescent="0.25">
      <c r="A45" s="9" t="s">
        <v>35</v>
      </c>
      <c r="B45" s="9" t="s">
        <v>31</v>
      </c>
      <c r="C45" s="9" t="s">
        <v>55</v>
      </c>
      <c r="D45" s="11" t="str">
        <f t="shared" si="8"/>
        <v>ba</v>
      </c>
      <c r="E45" s="11">
        <f>VLOOKUP(D45,'IBGE UF'!C:E,3,FALSE)</f>
        <v>16</v>
      </c>
      <c r="F45" s="11">
        <v>0</v>
      </c>
      <c r="G45" s="11" t="s">
        <v>211</v>
      </c>
      <c r="I45" s="14" t="str">
        <f t="shared" si="1"/>
        <v>2.00</v>
      </c>
      <c r="J45" s="14" t="str">
        <f t="shared" si="2"/>
        <v>P</v>
      </c>
      <c r="K45" s="14">
        <f t="shared" si="3"/>
        <v>0</v>
      </c>
      <c r="L45" s="14" t="str">
        <f t="shared" si="4"/>
        <v>NfeInutilizacao</v>
      </c>
      <c r="M45" s="14" t="str">
        <f t="shared" si="5"/>
        <v>https://nfe.sefaz.ba.gov.br/webservices/nfenw/nfeinutilizacao2.asmx</v>
      </c>
      <c r="N45" s="14">
        <f t="shared" si="6"/>
        <v>16</v>
      </c>
      <c r="O45" s="14" t="str">
        <f t="shared" si="7"/>
        <v>INSERT INTO WSEndPoint(versao,tipoAmb,contingencia,metodo,url,ufIBGEId)VALUES('2.00', 'P', '0', 'NfeInutilizacao', 'https://nfe.sefaz.ba.gov.br/webservices/nfenw/nfeinutilizacao2.asmx', 16)</v>
      </c>
    </row>
    <row r="46" spans="1:15" hidden="1" x14ac:dyDescent="0.25">
      <c r="A46" s="9" t="s">
        <v>35</v>
      </c>
      <c r="B46" s="9" t="s">
        <v>45</v>
      </c>
      <c r="C46" s="9" t="s">
        <v>60</v>
      </c>
      <c r="D46" s="11" t="str">
        <f t="shared" si="8"/>
        <v>ba</v>
      </c>
      <c r="E46" s="11">
        <f>VLOOKUP(D46,'IBGE UF'!C:E,3,FALSE)</f>
        <v>16</v>
      </c>
      <c r="F46" s="11">
        <v>0</v>
      </c>
      <c r="G46" s="11" t="s">
        <v>211</v>
      </c>
      <c r="I46" s="14" t="str">
        <f t="shared" si="1"/>
        <v>3.10</v>
      </c>
      <c r="J46" s="14" t="str">
        <f t="shared" si="2"/>
        <v>P</v>
      </c>
      <c r="K46" s="14">
        <f t="shared" si="3"/>
        <v>0</v>
      </c>
      <c r="L46" s="14" t="str">
        <f t="shared" si="4"/>
        <v>NfeInutilizacao</v>
      </c>
      <c r="M46" s="14" t="str">
        <f t="shared" si="5"/>
        <v>https://nfe.sefaz.ba.gov.br/webservices/NfeInutilizacao/NfeInutilizacao.asmx</v>
      </c>
      <c r="N46" s="14">
        <f t="shared" si="6"/>
        <v>16</v>
      </c>
      <c r="O46" s="14" t="str">
        <f t="shared" si="7"/>
        <v>INSERT INTO WSEndPoint(versao,tipoAmb,contingencia,metodo,url,ufIBGEId)VALUES('3.10', 'P', '0', 'NfeInutilizacao', 'https://nfe.sefaz.ba.gov.br/webservices/NfeInutilizacao/NfeInutilizacao.asmx', 16)</v>
      </c>
    </row>
    <row r="47" spans="1:15" x14ac:dyDescent="0.25">
      <c r="A47" s="9" t="s">
        <v>35</v>
      </c>
      <c r="B47" s="9" t="s">
        <v>31</v>
      </c>
      <c r="C47" s="9" t="s">
        <v>68</v>
      </c>
      <c r="D47" s="11" t="str">
        <f t="shared" si="8"/>
        <v>ce</v>
      </c>
      <c r="E47" s="11">
        <f>VLOOKUP(D47,'IBGE UF'!C:E,3,FALSE)</f>
        <v>10</v>
      </c>
      <c r="F47" s="11">
        <v>0</v>
      </c>
      <c r="G47" s="11" t="s">
        <v>211</v>
      </c>
      <c r="I47" s="14" t="str">
        <f t="shared" si="1"/>
        <v>2.00</v>
      </c>
      <c r="J47" s="14" t="str">
        <f t="shared" si="2"/>
        <v>P</v>
      </c>
      <c r="K47" s="14">
        <f t="shared" si="3"/>
        <v>0</v>
      </c>
      <c r="L47" s="14" t="str">
        <f t="shared" si="4"/>
        <v>NfeInutilizacao</v>
      </c>
      <c r="M47" s="14" t="str">
        <f t="shared" si="5"/>
        <v>https://nfe.sefaz.ce.gov.br/nfe2/services/NfeInutilizacao2?wsdl</v>
      </c>
      <c r="N47" s="14">
        <f t="shared" si="6"/>
        <v>10</v>
      </c>
      <c r="O47" s="14" t="str">
        <f t="shared" si="7"/>
        <v>INSERT INTO WSEndPoint(versao,tipoAmb,contingencia,metodo,url,ufIBGEId)VALUES('2.00', 'P', '0', 'NfeInutilizacao', 'https://nfe.sefaz.ce.gov.br/nfe2/services/NfeInutilizacao2?wsdl', 10)</v>
      </c>
    </row>
    <row r="48" spans="1:15" hidden="1" x14ac:dyDescent="0.25">
      <c r="A48" s="9" t="s">
        <v>35</v>
      </c>
      <c r="B48" s="9" t="s">
        <v>31</v>
      </c>
      <c r="C48" s="9" t="s">
        <v>79</v>
      </c>
      <c r="D48" s="11" t="str">
        <f t="shared" si="8"/>
        <v>go</v>
      </c>
      <c r="E48" s="11">
        <f>VLOOKUP(D48,'IBGE UF'!C:E,3,FALSE)</f>
        <v>26</v>
      </c>
      <c r="F48" s="11">
        <v>0</v>
      </c>
      <c r="G48" s="11" t="s">
        <v>211</v>
      </c>
      <c r="I48" s="14" t="str">
        <f t="shared" si="1"/>
        <v>2.00</v>
      </c>
      <c r="J48" s="14" t="str">
        <f t="shared" si="2"/>
        <v>P</v>
      </c>
      <c r="K48" s="14">
        <f t="shared" si="3"/>
        <v>0</v>
      </c>
      <c r="L48" s="14" t="str">
        <f t="shared" si="4"/>
        <v>NfeInutilizacao</v>
      </c>
      <c r="M48" s="14" t="str">
        <f t="shared" si="5"/>
        <v>https://nfe.sefaz.go.gov.br/nfe/services/v2/NfeInutilizacao2?wsdl</v>
      </c>
      <c r="N48" s="14">
        <f t="shared" si="6"/>
        <v>26</v>
      </c>
      <c r="O48" s="14" t="str">
        <f t="shared" si="7"/>
        <v>INSERT INTO WSEndPoint(versao,tipoAmb,contingencia,metodo,url,ufIBGEId)VALUES('2.00', 'P', '0', 'NfeInutilizacao', 'https://nfe.sefaz.go.gov.br/nfe/services/v2/NfeInutilizacao2?wsdl', 26)</v>
      </c>
    </row>
    <row r="49" spans="1:15" hidden="1" x14ac:dyDescent="0.25">
      <c r="A49" s="9" t="s">
        <v>35</v>
      </c>
      <c r="B49" s="9" t="s">
        <v>31</v>
      </c>
      <c r="C49" s="9" t="s">
        <v>87</v>
      </c>
      <c r="D49" s="11" t="str">
        <f t="shared" si="8"/>
        <v>mg</v>
      </c>
      <c r="E49" s="11">
        <f>VLOOKUP(D49,'IBGE UF'!C:E,3,FALSE)</f>
        <v>17</v>
      </c>
      <c r="F49" s="11">
        <v>0</v>
      </c>
      <c r="G49" s="11" t="s">
        <v>211</v>
      </c>
      <c r="I49" s="14" t="str">
        <f t="shared" si="1"/>
        <v>2.00</v>
      </c>
      <c r="J49" s="14" t="str">
        <f t="shared" si="2"/>
        <v>P</v>
      </c>
      <c r="K49" s="14">
        <f t="shared" si="3"/>
        <v>0</v>
      </c>
      <c r="L49" s="14" t="str">
        <f t="shared" si="4"/>
        <v>NfeInutilizacao</v>
      </c>
      <c r="M49" s="14" t="str">
        <f t="shared" si="5"/>
        <v>https://nfe.fazenda.mg.gov.br/nfe2/services/NfeInutilizacao2</v>
      </c>
      <c r="N49" s="14">
        <f t="shared" si="6"/>
        <v>17</v>
      </c>
      <c r="O49" s="14" t="str">
        <f t="shared" si="7"/>
        <v>INSERT INTO WSEndPoint(versao,tipoAmb,contingencia,metodo,url,ufIBGEId)VALUES('2.00', 'P', '0', 'NfeInutilizacao', 'https://nfe.fazenda.mg.gov.br/nfe2/services/NfeInutilizacao2', 17)</v>
      </c>
    </row>
    <row r="50" spans="1:15" hidden="1" x14ac:dyDescent="0.25">
      <c r="A50" s="9" t="s">
        <v>35</v>
      </c>
      <c r="B50" s="9" t="s">
        <v>31</v>
      </c>
      <c r="C50" s="9" t="s">
        <v>99</v>
      </c>
      <c r="D50" s="11" t="str">
        <f t="shared" si="8"/>
        <v>ms</v>
      </c>
      <c r="E50" s="11">
        <f>VLOOKUP(D50,'IBGE UF'!C:E,3,FALSE)</f>
        <v>24</v>
      </c>
      <c r="F50" s="11">
        <v>0</v>
      </c>
      <c r="G50" s="11" t="s">
        <v>211</v>
      </c>
      <c r="I50" s="14" t="str">
        <f t="shared" si="1"/>
        <v>2.00</v>
      </c>
      <c r="J50" s="14" t="str">
        <f t="shared" si="2"/>
        <v>P</v>
      </c>
      <c r="K50" s="14">
        <f t="shared" si="3"/>
        <v>0</v>
      </c>
      <c r="L50" s="14" t="str">
        <f t="shared" si="4"/>
        <v>NfeInutilizacao</v>
      </c>
      <c r="M50" s="14" t="str">
        <f t="shared" si="5"/>
        <v>https://nfe.fazenda.ms.gov.br/producao/services2/NfeInutilizacao2</v>
      </c>
      <c r="N50" s="14">
        <f t="shared" si="6"/>
        <v>24</v>
      </c>
      <c r="O50" s="14" t="str">
        <f t="shared" si="7"/>
        <v>INSERT INTO WSEndPoint(versao,tipoAmb,contingencia,metodo,url,ufIBGEId)VALUES('2.00', 'P', '0', 'NfeInutilizacao', 'https://nfe.fazenda.ms.gov.br/producao/services2/NfeInutilizacao2', 24)</v>
      </c>
    </row>
    <row r="51" spans="1:15" hidden="1" x14ac:dyDescent="0.25">
      <c r="A51" s="9" t="s">
        <v>35</v>
      </c>
      <c r="B51" s="9" t="s">
        <v>31</v>
      </c>
      <c r="C51" s="9" t="s">
        <v>106</v>
      </c>
      <c r="D51" s="11" t="str">
        <f t="shared" si="8"/>
        <v>mt</v>
      </c>
      <c r="E51" s="11">
        <f>VLOOKUP(D51,'IBGE UF'!C:E,3,FALSE)</f>
        <v>25</v>
      </c>
      <c r="F51" s="11">
        <v>0</v>
      </c>
      <c r="G51" s="11" t="s">
        <v>211</v>
      </c>
      <c r="I51" s="14" t="str">
        <f t="shared" si="1"/>
        <v>2.00</v>
      </c>
      <c r="J51" s="14" t="str">
        <f t="shared" si="2"/>
        <v>P</v>
      </c>
      <c r="K51" s="14">
        <f t="shared" si="3"/>
        <v>0</v>
      </c>
      <c r="L51" s="14" t="str">
        <f t="shared" si="4"/>
        <v>NfeInutilizacao</v>
      </c>
      <c r="M51" s="14" t="str">
        <f t="shared" si="5"/>
        <v>https://nfe.sefaz.mt.gov.br/nfews/v2/services/NfeInutilizacao2?wsdl</v>
      </c>
      <c r="N51" s="14">
        <f t="shared" si="6"/>
        <v>25</v>
      </c>
      <c r="O51" s="14" t="str">
        <f t="shared" si="7"/>
        <v>INSERT INTO WSEndPoint(versao,tipoAmb,contingencia,metodo,url,ufIBGEId)VALUES('2.00', 'P', '0', 'NfeInutilizacao', 'https://nfe.sefaz.mt.gov.br/nfews/v2/services/NfeInutilizacao2?wsdl', 25)</v>
      </c>
    </row>
    <row r="52" spans="1:15" hidden="1" x14ac:dyDescent="0.25">
      <c r="A52" s="9" t="s">
        <v>35</v>
      </c>
      <c r="B52" s="9" t="s">
        <v>31</v>
      </c>
      <c r="C52" s="9" t="s">
        <v>116</v>
      </c>
      <c r="D52" s="11" t="str">
        <f t="shared" si="8"/>
        <v>pe</v>
      </c>
      <c r="E52" s="11">
        <f>VLOOKUP(D52,'IBGE UF'!C:E,3,FALSE)</f>
        <v>13</v>
      </c>
      <c r="F52" s="11">
        <v>0</v>
      </c>
      <c r="G52" s="11" t="s">
        <v>211</v>
      </c>
      <c r="I52" s="14" t="str">
        <f t="shared" si="1"/>
        <v>2.00</v>
      </c>
      <c r="J52" s="14" t="str">
        <f t="shared" si="2"/>
        <v>P</v>
      </c>
      <c r="K52" s="14">
        <f t="shared" si="3"/>
        <v>0</v>
      </c>
      <c r="L52" s="14" t="str">
        <f t="shared" si="4"/>
        <v>NfeInutilizacao</v>
      </c>
      <c r="M52" s="14" t="str">
        <f t="shared" si="5"/>
        <v>https://nfe.sefaz.pe.gov.br/nfe-service/services/NfeInutilizacao2</v>
      </c>
      <c r="N52" s="14">
        <f t="shared" si="6"/>
        <v>13</v>
      </c>
      <c r="O52" s="14" t="str">
        <f t="shared" si="7"/>
        <v>INSERT INTO WSEndPoint(versao,tipoAmb,contingencia,metodo,url,ufIBGEId)VALUES('2.00', 'P', '0', 'NfeInutilizacao', 'https://nfe.sefaz.pe.gov.br/nfe-service/services/NfeInutilizacao2', 13)</v>
      </c>
    </row>
    <row r="53" spans="1:15" hidden="1" x14ac:dyDescent="0.25">
      <c r="A53" s="9" t="s">
        <v>35</v>
      </c>
      <c r="B53" s="9" t="s">
        <v>31</v>
      </c>
      <c r="C53" s="9" t="s">
        <v>124</v>
      </c>
      <c r="D53" s="11" t="str">
        <f t="shared" si="8"/>
        <v>pr</v>
      </c>
      <c r="E53" s="11">
        <f>VLOOKUP(D53,'IBGE UF'!C:E,3,FALSE)</f>
        <v>21</v>
      </c>
      <c r="F53" s="11">
        <v>0</v>
      </c>
      <c r="G53" s="11" t="s">
        <v>211</v>
      </c>
      <c r="I53" s="14" t="str">
        <f t="shared" si="1"/>
        <v>2.00</v>
      </c>
      <c r="J53" s="14" t="str">
        <f t="shared" si="2"/>
        <v>P</v>
      </c>
      <c r="K53" s="14">
        <f t="shared" si="3"/>
        <v>0</v>
      </c>
      <c r="L53" s="14" t="str">
        <f t="shared" si="4"/>
        <v>NfeInutilizacao</v>
      </c>
      <c r="M53" s="14" t="str">
        <f t="shared" si="5"/>
        <v>https://nfe2.fazenda.pr.gov.br/nfe/NFeInutilizacao2?wsdl</v>
      </c>
      <c r="N53" s="14">
        <f t="shared" si="6"/>
        <v>21</v>
      </c>
      <c r="O53" s="14" t="str">
        <f t="shared" si="7"/>
        <v>INSERT INTO WSEndPoint(versao,tipoAmb,contingencia,metodo,url,ufIBGEId)VALUES('2.00', 'P', '0', 'NfeInutilizacao', 'https://nfe2.fazenda.pr.gov.br/nfe/NFeInutilizacao2?wsdl', 21)</v>
      </c>
    </row>
    <row r="54" spans="1:15" hidden="1" x14ac:dyDescent="0.25">
      <c r="A54" s="9" t="s">
        <v>35</v>
      </c>
      <c r="B54" s="9" t="s">
        <v>45</v>
      </c>
      <c r="C54" s="9" t="s">
        <v>129</v>
      </c>
      <c r="D54" s="11" t="str">
        <f t="shared" si="8"/>
        <v>pr</v>
      </c>
      <c r="E54" s="11">
        <f>VLOOKUP(D54,'IBGE UF'!C:E,3,FALSE)</f>
        <v>21</v>
      </c>
      <c r="F54" s="11">
        <v>0</v>
      </c>
      <c r="G54" s="11" t="s">
        <v>211</v>
      </c>
      <c r="I54" s="14" t="str">
        <f t="shared" si="1"/>
        <v>3.10</v>
      </c>
      <c r="J54" s="14" t="str">
        <f t="shared" si="2"/>
        <v>P</v>
      </c>
      <c r="K54" s="14">
        <f t="shared" si="3"/>
        <v>0</v>
      </c>
      <c r="L54" s="14" t="str">
        <f t="shared" si="4"/>
        <v>NfeInutilizacao</v>
      </c>
      <c r="M54" s="14" t="str">
        <f t="shared" si="5"/>
        <v>https://nfe.fazenda.pr.gov.br/nfe/NFeInutilizacao3?wsdl</v>
      </c>
      <c r="N54" s="14">
        <f t="shared" si="6"/>
        <v>21</v>
      </c>
      <c r="O54" s="14" t="str">
        <f t="shared" si="7"/>
        <v>INSERT INTO WSEndPoint(versao,tipoAmb,contingencia,metodo,url,ufIBGEId)VALUES('3.10', 'P', '0', 'NfeInutilizacao', 'https://nfe.fazenda.pr.gov.br/nfe/NFeInutilizacao3?wsdl', 21)</v>
      </c>
    </row>
    <row r="55" spans="1:15" hidden="1" x14ac:dyDescent="0.25">
      <c r="A55" s="9" t="s">
        <v>35</v>
      </c>
      <c r="B55" s="9" t="s">
        <v>31</v>
      </c>
      <c r="C55" s="9" t="s">
        <v>143</v>
      </c>
      <c r="D55" s="11" t="str">
        <f t="shared" si="8"/>
        <v>rs</v>
      </c>
      <c r="E55" s="11">
        <f>VLOOKUP(D55,'IBGE UF'!C:E,3,FALSE)</f>
        <v>23</v>
      </c>
      <c r="F55" s="11">
        <v>0</v>
      </c>
      <c r="G55" s="11" t="s">
        <v>211</v>
      </c>
      <c r="I55" s="14" t="str">
        <f t="shared" si="1"/>
        <v>2.00</v>
      </c>
      <c r="J55" s="14" t="str">
        <f t="shared" si="2"/>
        <v>P</v>
      </c>
      <c r="K55" s="14">
        <f t="shared" si="3"/>
        <v>0</v>
      </c>
      <c r="L55" s="14" t="str">
        <f t="shared" si="4"/>
        <v>NfeInutilizacao</v>
      </c>
      <c r="M55" s="14" t="str">
        <f t="shared" si="5"/>
        <v>https://nfe.sefaz.rs.gov.br/ws/NfeInutilizacao/NfeInutilizacao2.asmx</v>
      </c>
      <c r="N55" s="14">
        <f t="shared" si="6"/>
        <v>23</v>
      </c>
      <c r="O55" s="14" t="str">
        <f t="shared" si="7"/>
        <v>INSERT INTO WSEndPoint(versao,tipoAmb,contingencia,metodo,url,ufIBGEId)VALUES('2.00', 'P', '0', 'NfeInutilizacao', 'https://nfe.sefaz.rs.gov.br/ws/NfeInutilizacao/NfeInutilizacao2.asmx', 23)</v>
      </c>
    </row>
    <row r="56" spans="1:15" hidden="1" x14ac:dyDescent="0.25">
      <c r="A56" s="9" t="s">
        <v>35</v>
      </c>
      <c r="B56" s="9" t="s">
        <v>31</v>
      </c>
      <c r="C56" s="9" t="s">
        <v>150</v>
      </c>
      <c r="D56" s="11" t="str">
        <f t="shared" si="8"/>
        <v>sp</v>
      </c>
      <c r="E56" s="11">
        <f>VLOOKUP(D56,'IBGE UF'!C:E,3,FALSE)</f>
        <v>20</v>
      </c>
      <c r="F56" s="11">
        <v>0</v>
      </c>
      <c r="G56" s="11" t="s">
        <v>211</v>
      </c>
      <c r="I56" s="14" t="str">
        <f t="shared" si="1"/>
        <v>2.00</v>
      </c>
      <c r="J56" s="14" t="str">
        <f t="shared" si="2"/>
        <v>P</v>
      </c>
      <c r="K56" s="14">
        <f t="shared" si="3"/>
        <v>0</v>
      </c>
      <c r="L56" s="14" t="str">
        <f t="shared" si="4"/>
        <v>NfeInutilizacao</v>
      </c>
      <c r="M56" s="14" t="str">
        <f t="shared" si="5"/>
        <v>https://nfe.fazenda.sp.gov.br/nfeweb/services/nfeinutilizacao2.asmx</v>
      </c>
      <c r="N56" s="14">
        <f t="shared" si="6"/>
        <v>20</v>
      </c>
      <c r="O56" s="14" t="str">
        <f t="shared" si="7"/>
        <v>INSERT INTO WSEndPoint(versao,tipoAmb,contingencia,metodo,url,ufIBGEId)VALUES('2.00', 'P', '0', 'NfeInutilizacao', 'https://nfe.fazenda.sp.gov.br/nfeweb/services/nfeinutilizacao2.asmx', 20)</v>
      </c>
    </row>
    <row r="57" spans="1:15" hidden="1" x14ac:dyDescent="0.25">
      <c r="A57" s="9" t="s">
        <v>35</v>
      </c>
      <c r="B57" s="9" t="s">
        <v>45</v>
      </c>
      <c r="C57" s="9" t="s">
        <v>155</v>
      </c>
      <c r="D57" s="11" t="str">
        <f t="shared" si="8"/>
        <v>sp</v>
      </c>
      <c r="E57" s="11">
        <f>VLOOKUP(D57,'IBGE UF'!C:E,3,FALSE)</f>
        <v>20</v>
      </c>
      <c r="F57" s="11">
        <v>0</v>
      </c>
      <c r="G57" s="11" t="s">
        <v>211</v>
      </c>
      <c r="I57" s="14" t="str">
        <f t="shared" si="1"/>
        <v>3.10</v>
      </c>
      <c r="J57" s="14" t="str">
        <f t="shared" si="2"/>
        <v>P</v>
      </c>
      <c r="K57" s="14">
        <f t="shared" si="3"/>
        <v>0</v>
      </c>
      <c r="L57" s="14" t="str">
        <f t="shared" si="4"/>
        <v>NfeInutilizacao</v>
      </c>
      <c r="M57" s="14" t="str">
        <f t="shared" si="5"/>
        <v>https://nfe.fazenda.sp.gov.br/ws/nfeinutilizacao2.asmx</v>
      </c>
      <c r="N57" s="14">
        <f t="shared" si="6"/>
        <v>20</v>
      </c>
      <c r="O57" s="14" t="str">
        <f t="shared" si="7"/>
        <v>INSERT INTO WSEndPoint(versao,tipoAmb,contingencia,metodo,url,ufIBGEId)VALUES('3.10', 'P', '0', 'NfeInutilizacao', 'https://nfe.fazenda.sp.gov.br/ws/nfeinutilizacao2.asmx', 20)</v>
      </c>
    </row>
    <row r="58" spans="1:15" hidden="1" x14ac:dyDescent="0.25">
      <c r="A58" s="9" t="s">
        <v>30</v>
      </c>
      <c r="B58" s="9" t="s">
        <v>31</v>
      </c>
      <c r="C58" s="9" t="s">
        <v>32</v>
      </c>
      <c r="D58" s="11" t="str">
        <f t="shared" si="8"/>
        <v>am</v>
      </c>
      <c r="E58" s="11">
        <f>VLOOKUP(D58,'IBGE UF'!C:E,3,FALSE)</f>
        <v>3</v>
      </c>
      <c r="F58" s="11">
        <v>0</v>
      </c>
      <c r="G58" s="11" t="s">
        <v>211</v>
      </c>
      <c r="I58" s="14" t="str">
        <f t="shared" si="1"/>
        <v>2.00</v>
      </c>
      <c r="J58" s="14" t="str">
        <f t="shared" si="2"/>
        <v>P</v>
      </c>
      <c r="K58" s="14">
        <f t="shared" si="3"/>
        <v>0</v>
      </c>
      <c r="L58" s="14" t="str">
        <f t="shared" si="4"/>
        <v>NfeRecepcao</v>
      </c>
      <c r="M58" s="14" t="str">
        <f t="shared" si="5"/>
        <v>https://nfe.sefaz.am.gov.br/services2/services/NfeRecepcao2</v>
      </c>
      <c r="N58" s="14">
        <f t="shared" si="6"/>
        <v>3</v>
      </c>
      <c r="O58" s="14" t="str">
        <f t="shared" si="7"/>
        <v>INSERT INTO WSEndPoint(versao,tipoAmb,contingencia,metodo,url,ufIBGEId)VALUES('2.00', 'P', '0', 'NfeRecepcao', 'https://nfe.sefaz.am.gov.br/services2/services/NfeRecepcao2', 3)</v>
      </c>
    </row>
    <row r="59" spans="1:15" hidden="1" x14ac:dyDescent="0.25">
      <c r="A59" s="9" t="s">
        <v>30</v>
      </c>
      <c r="B59" s="9" t="s">
        <v>31</v>
      </c>
      <c r="C59" s="9" t="s">
        <v>53</v>
      </c>
      <c r="D59" s="11" t="str">
        <f t="shared" si="8"/>
        <v>ba</v>
      </c>
      <c r="E59" s="11">
        <f>VLOOKUP(D59,'IBGE UF'!C:E,3,FALSE)</f>
        <v>16</v>
      </c>
      <c r="F59" s="11">
        <v>0</v>
      </c>
      <c r="G59" s="11" t="s">
        <v>211</v>
      </c>
      <c r="I59" s="14" t="str">
        <f t="shared" si="1"/>
        <v>2.00</v>
      </c>
      <c r="J59" s="14" t="str">
        <f t="shared" si="2"/>
        <v>P</v>
      </c>
      <c r="K59" s="14">
        <f t="shared" si="3"/>
        <v>0</v>
      </c>
      <c r="L59" s="14" t="str">
        <f t="shared" si="4"/>
        <v>NfeRecepcao</v>
      </c>
      <c r="M59" s="14" t="str">
        <f t="shared" si="5"/>
        <v>https://nfe.sefaz.ba.gov.br/webservices/nfenw/NfeRecepcao2.asmx</v>
      </c>
      <c r="N59" s="14">
        <f t="shared" si="6"/>
        <v>16</v>
      </c>
      <c r="O59" s="14" t="str">
        <f t="shared" si="7"/>
        <v>INSERT INTO WSEndPoint(versao,tipoAmb,contingencia,metodo,url,ufIBGEId)VALUES('2.00', 'P', '0', 'NfeRecepcao', 'https://nfe.sefaz.ba.gov.br/webservices/nfenw/NfeRecepcao2.asmx', 16)</v>
      </c>
    </row>
    <row r="60" spans="1:15" x14ac:dyDescent="0.25">
      <c r="A60" s="9" t="s">
        <v>30</v>
      </c>
      <c r="B60" s="9" t="s">
        <v>31</v>
      </c>
      <c r="C60" s="9" t="s">
        <v>66</v>
      </c>
      <c r="D60" s="11" t="str">
        <f t="shared" si="8"/>
        <v>ce</v>
      </c>
      <c r="E60" s="11">
        <f>VLOOKUP(D60,'IBGE UF'!C:E,3,FALSE)</f>
        <v>10</v>
      </c>
      <c r="F60" s="11">
        <v>0</v>
      </c>
      <c r="G60" s="11" t="s">
        <v>211</v>
      </c>
      <c r="I60" s="14" t="str">
        <f t="shared" si="1"/>
        <v>2.00</v>
      </c>
      <c r="J60" s="14" t="str">
        <f t="shared" si="2"/>
        <v>P</v>
      </c>
      <c r="K60" s="14">
        <f t="shared" si="3"/>
        <v>0</v>
      </c>
      <c r="L60" s="14" t="str">
        <f t="shared" si="4"/>
        <v>NfeRecepcao</v>
      </c>
      <c r="M60" s="14" t="str">
        <f t="shared" si="5"/>
        <v>https://nfe.sefaz.ce.gov.br/nfe2/services/NfeRecepcao2?wsdl</v>
      </c>
      <c r="N60" s="14">
        <f t="shared" si="6"/>
        <v>10</v>
      </c>
      <c r="O60" s="14" t="str">
        <f t="shared" si="7"/>
        <v>INSERT INTO WSEndPoint(versao,tipoAmb,contingencia,metodo,url,ufIBGEId)VALUES('2.00', 'P', '0', 'NfeRecepcao', 'https://nfe.sefaz.ce.gov.br/nfe2/services/NfeRecepcao2?wsdl', 10)</v>
      </c>
    </row>
    <row r="61" spans="1:15" hidden="1" x14ac:dyDescent="0.25">
      <c r="A61" s="9" t="s">
        <v>30</v>
      </c>
      <c r="B61" s="9" t="s">
        <v>31</v>
      </c>
      <c r="C61" s="9" t="s">
        <v>77</v>
      </c>
      <c r="D61" s="11" t="str">
        <f t="shared" si="8"/>
        <v>go</v>
      </c>
      <c r="E61" s="11">
        <f>VLOOKUP(D61,'IBGE UF'!C:E,3,FALSE)</f>
        <v>26</v>
      </c>
      <c r="F61" s="11">
        <v>0</v>
      </c>
      <c r="G61" s="11" t="s">
        <v>211</v>
      </c>
      <c r="I61" s="14" t="str">
        <f t="shared" si="1"/>
        <v>2.00</v>
      </c>
      <c r="J61" s="14" t="str">
        <f t="shared" si="2"/>
        <v>P</v>
      </c>
      <c r="K61" s="14">
        <f t="shared" si="3"/>
        <v>0</v>
      </c>
      <c r="L61" s="14" t="str">
        <f t="shared" si="4"/>
        <v>NfeRecepcao</v>
      </c>
      <c r="M61" s="14" t="str">
        <f t="shared" si="5"/>
        <v>https://nfe.sefaz.go.gov.br/nfe/services/v2/NfeRecepcao2?wsdl</v>
      </c>
      <c r="N61" s="14">
        <f t="shared" si="6"/>
        <v>26</v>
      </c>
      <c r="O61" s="14" t="str">
        <f t="shared" si="7"/>
        <v>INSERT INTO WSEndPoint(versao,tipoAmb,contingencia,metodo,url,ufIBGEId)VALUES('2.00', 'P', '0', 'NfeRecepcao', 'https://nfe.sefaz.go.gov.br/nfe/services/v2/NfeRecepcao2?wsdl', 26)</v>
      </c>
    </row>
    <row r="62" spans="1:15" hidden="1" x14ac:dyDescent="0.25">
      <c r="A62" s="9" t="s">
        <v>30</v>
      </c>
      <c r="B62" s="9" t="s">
        <v>31</v>
      </c>
      <c r="C62" s="9" t="s">
        <v>85</v>
      </c>
      <c r="D62" s="11" t="str">
        <f t="shared" si="8"/>
        <v>mg</v>
      </c>
      <c r="E62" s="11">
        <f>VLOOKUP(D62,'IBGE UF'!C:E,3,FALSE)</f>
        <v>17</v>
      </c>
      <c r="F62" s="11">
        <v>0</v>
      </c>
      <c r="G62" s="11" t="s">
        <v>211</v>
      </c>
      <c r="I62" s="14" t="str">
        <f t="shared" si="1"/>
        <v>2.00</v>
      </c>
      <c r="J62" s="14" t="str">
        <f t="shared" si="2"/>
        <v>P</v>
      </c>
      <c r="K62" s="14">
        <f t="shared" si="3"/>
        <v>0</v>
      </c>
      <c r="L62" s="14" t="str">
        <f t="shared" si="4"/>
        <v>NfeRecepcao</v>
      </c>
      <c r="M62" s="14" t="str">
        <f t="shared" si="5"/>
        <v>https://nfe.fazenda.mg.gov.br/nfe2/services/NfeRecepcao2</v>
      </c>
      <c r="N62" s="14">
        <f t="shared" si="6"/>
        <v>17</v>
      </c>
      <c r="O62" s="14" t="str">
        <f t="shared" si="7"/>
        <v>INSERT INTO WSEndPoint(versao,tipoAmb,contingencia,metodo,url,ufIBGEId)VALUES('2.00', 'P', '0', 'NfeRecepcao', 'https://nfe.fazenda.mg.gov.br/nfe2/services/NfeRecepcao2', 17)</v>
      </c>
    </row>
    <row r="63" spans="1:15" hidden="1" x14ac:dyDescent="0.25">
      <c r="A63" s="9" t="s">
        <v>30</v>
      </c>
      <c r="B63" s="9" t="s">
        <v>31</v>
      </c>
      <c r="C63" s="9" t="s">
        <v>96</v>
      </c>
      <c r="D63" s="11" t="str">
        <f t="shared" si="8"/>
        <v>ms</v>
      </c>
      <c r="E63" s="11">
        <f>VLOOKUP(D63,'IBGE UF'!C:E,3,FALSE)</f>
        <v>24</v>
      </c>
      <c r="F63" s="11">
        <v>0</v>
      </c>
      <c r="G63" s="11" t="s">
        <v>211</v>
      </c>
      <c r="I63" s="14" t="str">
        <f t="shared" si="1"/>
        <v>2.00</v>
      </c>
      <c r="J63" s="14" t="str">
        <f t="shared" si="2"/>
        <v>P</v>
      </c>
      <c r="K63" s="14">
        <f t="shared" si="3"/>
        <v>0</v>
      </c>
      <c r="L63" s="14" t="str">
        <f t="shared" si="4"/>
        <v>NfeRecepcao</v>
      </c>
      <c r="M63" s="14" t="str">
        <f t="shared" si="5"/>
        <v>https://nfe.fazenda.ms.gov.br/producao/services2/NfeRecepcao2</v>
      </c>
      <c r="N63" s="14">
        <f t="shared" si="6"/>
        <v>24</v>
      </c>
      <c r="O63" s="14" t="str">
        <f t="shared" si="7"/>
        <v>INSERT INTO WSEndPoint(versao,tipoAmb,contingencia,metodo,url,ufIBGEId)VALUES('2.00', 'P', '0', 'NfeRecepcao', 'https://nfe.fazenda.ms.gov.br/producao/services2/NfeRecepcao2', 24)</v>
      </c>
    </row>
    <row r="64" spans="1:15" hidden="1" x14ac:dyDescent="0.25">
      <c r="A64" s="9" t="s">
        <v>30</v>
      </c>
      <c r="B64" s="9" t="s">
        <v>31</v>
      </c>
      <c r="C64" s="9" t="s">
        <v>104</v>
      </c>
      <c r="D64" s="11" t="str">
        <f t="shared" si="8"/>
        <v>mt</v>
      </c>
      <c r="E64" s="11">
        <f>VLOOKUP(D64,'IBGE UF'!C:E,3,FALSE)</f>
        <v>25</v>
      </c>
      <c r="F64" s="11">
        <v>0</v>
      </c>
      <c r="G64" s="11" t="s">
        <v>211</v>
      </c>
      <c r="I64" s="14" t="str">
        <f t="shared" si="1"/>
        <v>2.00</v>
      </c>
      <c r="J64" s="14" t="str">
        <f t="shared" si="2"/>
        <v>P</v>
      </c>
      <c r="K64" s="14">
        <f t="shared" si="3"/>
        <v>0</v>
      </c>
      <c r="L64" s="14" t="str">
        <f t="shared" si="4"/>
        <v>NfeRecepcao</v>
      </c>
      <c r="M64" s="14" t="str">
        <f t="shared" si="5"/>
        <v>https://nfe.sefaz.mt.gov.br/nfews/v2/services/NfeRecepcao2?wsdl</v>
      </c>
      <c r="N64" s="14">
        <f t="shared" si="6"/>
        <v>25</v>
      </c>
      <c r="O64" s="14" t="str">
        <f t="shared" si="7"/>
        <v>INSERT INTO WSEndPoint(versao,tipoAmb,contingencia,metodo,url,ufIBGEId)VALUES('2.00', 'P', '0', 'NfeRecepcao', 'https://nfe.sefaz.mt.gov.br/nfews/v2/services/NfeRecepcao2?wsdl', 25)</v>
      </c>
    </row>
    <row r="65" spans="1:15" hidden="1" x14ac:dyDescent="0.25">
      <c r="A65" s="9" t="s">
        <v>30</v>
      </c>
      <c r="B65" s="9" t="s">
        <v>31</v>
      </c>
      <c r="C65" s="9" t="s">
        <v>114</v>
      </c>
      <c r="D65" s="11" t="str">
        <f t="shared" si="8"/>
        <v>pe</v>
      </c>
      <c r="E65" s="11">
        <f>VLOOKUP(D65,'IBGE UF'!C:E,3,FALSE)</f>
        <v>13</v>
      </c>
      <c r="F65" s="11">
        <v>0</v>
      </c>
      <c r="G65" s="11" t="s">
        <v>211</v>
      </c>
      <c r="I65" s="14" t="str">
        <f t="shared" si="1"/>
        <v>2.00</v>
      </c>
      <c r="J65" s="14" t="str">
        <f t="shared" si="2"/>
        <v>P</v>
      </c>
      <c r="K65" s="14">
        <f t="shared" si="3"/>
        <v>0</v>
      </c>
      <c r="L65" s="14" t="str">
        <f t="shared" si="4"/>
        <v>NfeRecepcao</v>
      </c>
      <c r="M65" s="14" t="str">
        <f t="shared" si="5"/>
        <v>https://nfe.sefaz.pe.gov.br/nfe-service/services/NfeRecepcao2</v>
      </c>
      <c r="N65" s="14">
        <f t="shared" si="6"/>
        <v>13</v>
      </c>
      <c r="O65" s="14" t="str">
        <f t="shared" si="7"/>
        <v>INSERT INTO WSEndPoint(versao,tipoAmb,contingencia,metodo,url,ufIBGEId)VALUES('2.00', 'P', '0', 'NfeRecepcao', 'https://nfe.sefaz.pe.gov.br/nfe-service/services/NfeRecepcao2', 13)</v>
      </c>
    </row>
    <row r="66" spans="1:15" hidden="1" x14ac:dyDescent="0.25">
      <c r="A66" s="9" t="s">
        <v>30</v>
      </c>
      <c r="B66" s="9" t="s">
        <v>31</v>
      </c>
      <c r="C66" s="9" t="s">
        <v>122</v>
      </c>
      <c r="D66" s="11" t="str">
        <f t="shared" ref="D66:D97" si="9">MID(C66,IF(ISERROR(SEARCH("SEFAZ.",C66)),SEARCH("FAZENDA.",C66) + 8, SEARCH("SEFAZ.",C66) + 6),2)</f>
        <v>pr</v>
      </c>
      <c r="E66" s="11">
        <f>VLOOKUP(D66,'IBGE UF'!C:E,3,FALSE)</f>
        <v>21</v>
      </c>
      <c r="F66" s="11">
        <v>0</v>
      </c>
      <c r="G66" s="11" t="s">
        <v>211</v>
      </c>
      <c r="I66" s="14" t="str">
        <f t="shared" si="1"/>
        <v>2.00</v>
      </c>
      <c r="J66" s="14" t="str">
        <f t="shared" si="2"/>
        <v>P</v>
      </c>
      <c r="K66" s="14">
        <f t="shared" si="3"/>
        <v>0</v>
      </c>
      <c r="L66" s="14" t="str">
        <f t="shared" si="4"/>
        <v>NfeRecepcao</v>
      </c>
      <c r="M66" s="14" t="str">
        <f t="shared" si="5"/>
        <v>https://nfe2.fazenda.pr.gov.br/nfe/NFeRecepcao2?wsdl</v>
      </c>
      <c r="N66" s="14">
        <f t="shared" si="6"/>
        <v>21</v>
      </c>
      <c r="O66" s="14" t="str">
        <f t="shared" si="7"/>
        <v>INSERT INTO WSEndPoint(versao,tipoAmb,contingencia,metodo,url,ufIBGEId)VALUES('2.00', 'P', '0', 'NfeRecepcao', 'https://nfe2.fazenda.pr.gov.br/nfe/NFeRecepcao2?wsdl', 21)</v>
      </c>
    </row>
    <row r="67" spans="1:15" hidden="1" x14ac:dyDescent="0.25">
      <c r="A67" s="9" t="s">
        <v>30</v>
      </c>
      <c r="B67" s="9" t="s">
        <v>31</v>
      </c>
      <c r="C67" s="9" t="s">
        <v>137</v>
      </c>
      <c r="D67" s="11" t="str">
        <f t="shared" si="9"/>
        <v>rs</v>
      </c>
      <c r="E67" s="11">
        <f>VLOOKUP(D67,'IBGE UF'!C:E,3,FALSE)</f>
        <v>23</v>
      </c>
      <c r="F67" s="11">
        <v>0</v>
      </c>
      <c r="G67" s="11" t="s">
        <v>211</v>
      </c>
      <c r="I67" s="14" t="str">
        <f t="shared" ref="I67:I130" si="10">B67</f>
        <v>2.00</v>
      </c>
      <c r="J67" s="14" t="str">
        <f t="shared" ref="J67:J130" si="11">G67</f>
        <v>P</v>
      </c>
      <c r="K67" s="14">
        <f t="shared" ref="K67:K130" si="12">F67</f>
        <v>0</v>
      </c>
      <c r="L67" s="14" t="str">
        <f t="shared" ref="L67:L130" si="13">A67</f>
        <v>NfeRecepcao</v>
      </c>
      <c r="M67" s="14" t="str">
        <f t="shared" ref="M67:M130" si="14">C67</f>
        <v>https://nfe.sefaz.rs.gov.br/ws/Nferecepcao/NFeRecepcao2.asmx</v>
      </c>
      <c r="N67" s="14">
        <f t="shared" ref="N67:N130" si="15">E67</f>
        <v>23</v>
      </c>
      <c r="O67" s="14" t="str">
        <f t="shared" ref="O67:O130" si="16">SUBSTITUTE(SUBSTITUTE(SUBSTITUTE(SUBSTITUTE(SUBSTITUTE(SUBSTITUTE($O$1,"%V",I67), "%TA",J67), "%C",K67),"%M",L67),"%U", M67), "%_UF", N67)</f>
        <v>INSERT INTO WSEndPoint(versao,tipoAmb,contingencia,metodo,url,ufIBGEId)VALUES('2.00', 'P', '0', 'NfeRecepcao', 'https://nfe.sefaz.rs.gov.br/ws/Nferecepcao/NFeRecepcao2.asmx', 23)</v>
      </c>
    </row>
    <row r="68" spans="1:15" hidden="1" x14ac:dyDescent="0.25">
      <c r="A68" s="9" t="s">
        <v>30</v>
      </c>
      <c r="B68" s="9" t="s">
        <v>31</v>
      </c>
      <c r="C68" s="9" t="s">
        <v>148</v>
      </c>
      <c r="D68" s="11" t="str">
        <f t="shared" si="9"/>
        <v>sp</v>
      </c>
      <c r="E68" s="11">
        <f>VLOOKUP(D68,'IBGE UF'!C:E,3,FALSE)</f>
        <v>20</v>
      </c>
      <c r="F68" s="11">
        <v>0</v>
      </c>
      <c r="G68" s="11" t="s">
        <v>211</v>
      </c>
      <c r="I68" s="14" t="str">
        <f t="shared" si="10"/>
        <v>2.00</v>
      </c>
      <c r="J68" s="14" t="str">
        <f t="shared" si="11"/>
        <v>P</v>
      </c>
      <c r="K68" s="14">
        <f t="shared" si="12"/>
        <v>0</v>
      </c>
      <c r="L68" s="14" t="str">
        <f t="shared" si="13"/>
        <v>NfeRecepcao</v>
      </c>
      <c r="M68" s="14" t="str">
        <f t="shared" si="14"/>
        <v>https://nfe.fazenda.sp.gov.br/nfeweb/services/nferecepcao2.asmx</v>
      </c>
      <c r="N68" s="14">
        <f t="shared" si="15"/>
        <v>20</v>
      </c>
      <c r="O68" s="14" t="str">
        <f t="shared" si="16"/>
        <v>INSERT INTO WSEndPoint(versao,tipoAmb,contingencia,metodo,url,ufIBGEId)VALUES('2.00', 'P', '0', 'NfeRecepcao', 'https://nfe.fazenda.sp.gov.br/nfeweb/services/nferecepcao2.asmx', 20)</v>
      </c>
    </row>
    <row r="69" spans="1:15" hidden="1" x14ac:dyDescent="0.25">
      <c r="A69" s="9" t="s">
        <v>47</v>
      </c>
      <c r="B69" s="9" t="s">
        <v>45</v>
      </c>
      <c r="C69" s="9" t="s">
        <v>48</v>
      </c>
      <c r="D69" s="11" t="str">
        <f t="shared" si="9"/>
        <v>am</v>
      </c>
      <c r="E69" s="11">
        <f>VLOOKUP(D69,'IBGE UF'!C:E,3,FALSE)</f>
        <v>3</v>
      </c>
      <c r="F69" s="11">
        <v>0</v>
      </c>
      <c r="G69" s="11" t="s">
        <v>211</v>
      </c>
      <c r="I69" s="14" t="str">
        <f t="shared" si="10"/>
        <v>3.10</v>
      </c>
      <c r="J69" s="14" t="str">
        <f t="shared" si="11"/>
        <v>P</v>
      </c>
      <c r="K69" s="14">
        <f t="shared" si="12"/>
        <v>0</v>
      </c>
      <c r="L69" s="14" t="str">
        <f t="shared" si="13"/>
        <v>NFeRetAutorizacao</v>
      </c>
      <c r="M69" s="14" t="str">
        <f t="shared" si="14"/>
        <v>https://nfe.sefaz.am.gov.br/services2/services/NfeRetAutorizacao</v>
      </c>
      <c r="N69" s="14">
        <f t="shared" si="15"/>
        <v>3</v>
      </c>
      <c r="O69" s="14" t="str">
        <f t="shared" si="16"/>
        <v>INSERT INTO WSEndPoint(versao,tipoAmb,contingencia,metodo,url,ufIBGEId)VALUES('3.10', 'P', '0', 'NFeRetAutorizacao', 'https://nfe.sefaz.am.gov.br/services2/services/NfeRetAutorizacao', 3)</v>
      </c>
    </row>
    <row r="70" spans="1:15" hidden="1" x14ac:dyDescent="0.25">
      <c r="A70" s="9" t="s">
        <v>47</v>
      </c>
      <c r="B70" s="9" t="s">
        <v>45</v>
      </c>
      <c r="C70" s="9" t="s">
        <v>64</v>
      </c>
      <c r="D70" s="11" t="str">
        <f t="shared" si="9"/>
        <v>ba</v>
      </c>
      <c r="E70" s="11">
        <f>VLOOKUP(D70,'IBGE UF'!C:E,3,FALSE)</f>
        <v>16</v>
      </c>
      <c r="F70" s="11">
        <v>0</v>
      </c>
      <c r="G70" s="11" t="s">
        <v>211</v>
      </c>
      <c r="I70" s="14" t="str">
        <f t="shared" si="10"/>
        <v>3.10</v>
      </c>
      <c r="J70" s="14" t="str">
        <f t="shared" si="11"/>
        <v>P</v>
      </c>
      <c r="K70" s="14">
        <f t="shared" si="12"/>
        <v>0</v>
      </c>
      <c r="L70" s="14" t="str">
        <f t="shared" si="13"/>
        <v>NFeRetAutorizacao</v>
      </c>
      <c r="M70" s="14" t="str">
        <f t="shared" si="14"/>
        <v>https://nfe.sefaz.ba.gov.br/webservices/NfeRetAutorizacao/NfeRetAutorizacao.asmx</v>
      </c>
      <c r="N70" s="14">
        <f t="shared" si="15"/>
        <v>16</v>
      </c>
      <c r="O70" s="14" t="str">
        <f t="shared" si="16"/>
        <v>INSERT INTO WSEndPoint(versao,tipoAmb,contingencia,metodo,url,ufIBGEId)VALUES('3.10', 'P', '0', 'NFeRetAutorizacao', 'https://nfe.sefaz.ba.gov.br/webservices/NfeRetAutorizacao/NfeRetAutorizacao.asmx', 16)</v>
      </c>
    </row>
    <row r="71" spans="1:15" x14ac:dyDescent="0.25">
      <c r="A71" s="9" t="s">
        <v>47</v>
      </c>
      <c r="B71" s="9" t="s">
        <v>45</v>
      </c>
      <c r="C71" s="9" t="s">
        <v>75</v>
      </c>
      <c r="D71" s="11" t="str">
        <f t="shared" si="9"/>
        <v>ce</v>
      </c>
      <c r="E71" s="11">
        <f>VLOOKUP(D71,'IBGE UF'!C:E,3,FALSE)</f>
        <v>10</v>
      </c>
      <c r="F71" s="11">
        <v>0</v>
      </c>
      <c r="G71" s="11" t="s">
        <v>211</v>
      </c>
      <c r="I71" s="14" t="str">
        <f t="shared" si="10"/>
        <v>3.10</v>
      </c>
      <c r="J71" s="14" t="str">
        <f t="shared" si="11"/>
        <v>P</v>
      </c>
      <c r="K71" s="14">
        <f t="shared" si="12"/>
        <v>0</v>
      </c>
      <c r="L71" s="14" t="str">
        <f t="shared" si="13"/>
        <v>NFeRetAutorizacao</v>
      </c>
      <c r="M71" s="14" t="str">
        <f t="shared" si="14"/>
        <v>https://nfe.sefaz.ce.gov.br/nfe2/services/NfeRetAutorizacao?wsdl</v>
      </c>
      <c r="N71" s="14">
        <f t="shared" si="15"/>
        <v>10</v>
      </c>
      <c r="O71" s="14" t="str">
        <f t="shared" si="16"/>
        <v>INSERT INTO WSEndPoint(versao,tipoAmb,contingencia,metodo,url,ufIBGEId)VALUES('3.10', 'P', '0', 'NFeRetAutorizacao', 'https://nfe.sefaz.ce.gov.br/nfe2/services/NfeRetAutorizacao?wsdl', 10)</v>
      </c>
    </row>
    <row r="72" spans="1:15" hidden="1" x14ac:dyDescent="0.25">
      <c r="A72" s="9" t="s">
        <v>47</v>
      </c>
      <c r="B72" s="9" t="s">
        <v>45</v>
      </c>
      <c r="C72" s="9" t="s">
        <v>84</v>
      </c>
      <c r="D72" s="11" t="str">
        <f t="shared" si="9"/>
        <v>go</v>
      </c>
      <c r="E72" s="11">
        <f>VLOOKUP(D72,'IBGE UF'!C:E,3,FALSE)</f>
        <v>26</v>
      </c>
      <c r="F72" s="11">
        <v>0</v>
      </c>
      <c r="G72" s="11" t="s">
        <v>211</v>
      </c>
      <c r="I72" s="14" t="str">
        <f t="shared" si="10"/>
        <v>3.10</v>
      </c>
      <c r="J72" s="14" t="str">
        <f t="shared" si="11"/>
        <v>P</v>
      </c>
      <c r="K72" s="14">
        <f t="shared" si="12"/>
        <v>0</v>
      </c>
      <c r="L72" s="14" t="str">
        <f t="shared" si="13"/>
        <v>NFeRetAutorizacao</v>
      </c>
      <c r="M72" s="14" t="str">
        <f t="shared" si="14"/>
        <v>https://nfe.sefaz.go.gov.br/nfe/services/v2/NfeRetAutorizacao?wsdl</v>
      </c>
      <c r="N72" s="14">
        <f t="shared" si="15"/>
        <v>26</v>
      </c>
      <c r="O72" s="14" t="str">
        <f t="shared" si="16"/>
        <v>INSERT INTO WSEndPoint(versao,tipoAmb,contingencia,metodo,url,ufIBGEId)VALUES('3.10', 'P', '0', 'NFeRetAutorizacao', 'https://nfe.sefaz.go.gov.br/nfe/services/v2/NfeRetAutorizacao?wsdl', 26)</v>
      </c>
    </row>
    <row r="73" spans="1:15" hidden="1" x14ac:dyDescent="0.25">
      <c r="A73" s="9" t="s">
        <v>47</v>
      </c>
      <c r="B73" s="9" t="s">
        <v>45</v>
      </c>
      <c r="C73" s="9" t="s">
        <v>93</v>
      </c>
      <c r="D73" s="11" t="str">
        <f t="shared" si="9"/>
        <v>mg</v>
      </c>
      <c r="E73" s="11">
        <f>VLOOKUP(D73,'IBGE UF'!C:E,3,FALSE)</f>
        <v>17</v>
      </c>
      <c r="F73" s="11">
        <v>0</v>
      </c>
      <c r="G73" s="11" t="s">
        <v>211</v>
      </c>
      <c r="I73" s="14" t="str">
        <f t="shared" si="10"/>
        <v>3.10</v>
      </c>
      <c r="J73" s="14" t="str">
        <f t="shared" si="11"/>
        <v>P</v>
      </c>
      <c r="K73" s="14">
        <f t="shared" si="12"/>
        <v>0</v>
      </c>
      <c r="L73" s="14" t="str">
        <f t="shared" si="13"/>
        <v>NFeRetAutorizacao</v>
      </c>
      <c r="M73" s="14" t="str">
        <f t="shared" si="14"/>
        <v>https://nfe.fazenda.mg.gov.br/nfe2/services/NfeRetAutorizacao</v>
      </c>
      <c r="N73" s="14">
        <f t="shared" si="15"/>
        <v>17</v>
      </c>
      <c r="O73" s="14" t="str">
        <f t="shared" si="16"/>
        <v>INSERT INTO WSEndPoint(versao,tipoAmb,contingencia,metodo,url,ufIBGEId)VALUES('3.10', 'P', '0', 'NFeRetAutorizacao', 'https://nfe.fazenda.mg.gov.br/nfe2/services/NfeRetAutorizacao', 17)</v>
      </c>
    </row>
    <row r="74" spans="1:15" hidden="1" x14ac:dyDescent="0.25">
      <c r="A74" s="9" t="s">
        <v>47</v>
      </c>
      <c r="B74" s="9" t="s">
        <v>45</v>
      </c>
      <c r="C74" s="9" t="s">
        <v>103</v>
      </c>
      <c r="D74" s="11" t="str">
        <f t="shared" si="9"/>
        <v>ms</v>
      </c>
      <c r="E74" s="11">
        <f>VLOOKUP(D74,'IBGE UF'!C:E,3,FALSE)</f>
        <v>24</v>
      </c>
      <c r="F74" s="11">
        <v>0</v>
      </c>
      <c r="G74" s="11" t="s">
        <v>211</v>
      </c>
      <c r="I74" s="14" t="str">
        <f t="shared" si="10"/>
        <v>3.10</v>
      </c>
      <c r="J74" s="14" t="str">
        <f t="shared" si="11"/>
        <v>P</v>
      </c>
      <c r="K74" s="14">
        <f t="shared" si="12"/>
        <v>0</v>
      </c>
      <c r="L74" s="14" t="str">
        <f t="shared" si="13"/>
        <v>NFeRetAutorizacao</v>
      </c>
      <c r="M74" s="14" t="str">
        <f t="shared" si="14"/>
        <v>https://nfe.fazenda.ms.gov.br/producao/services2/NfeRetAutorizacao</v>
      </c>
      <c r="N74" s="14">
        <f t="shared" si="15"/>
        <v>24</v>
      </c>
      <c r="O74" s="14" t="str">
        <f t="shared" si="16"/>
        <v>INSERT INTO WSEndPoint(versao,tipoAmb,contingencia,metodo,url,ufIBGEId)VALUES('3.10', 'P', '0', 'NFeRetAutorizacao', 'https://nfe.fazenda.ms.gov.br/producao/services2/NfeRetAutorizacao', 24)</v>
      </c>
    </row>
    <row r="75" spans="1:15" hidden="1" x14ac:dyDescent="0.25">
      <c r="A75" s="9" t="s">
        <v>47</v>
      </c>
      <c r="B75" s="9" t="s">
        <v>45</v>
      </c>
      <c r="C75" s="9" t="s">
        <v>112</v>
      </c>
      <c r="D75" s="11" t="str">
        <f t="shared" si="9"/>
        <v>mt</v>
      </c>
      <c r="E75" s="11">
        <f>VLOOKUP(D75,'IBGE UF'!C:E,3,FALSE)</f>
        <v>25</v>
      </c>
      <c r="F75" s="11">
        <v>0</v>
      </c>
      <c r="G75" s="11" t="s">
        <v>211</v>
      </c>
      <c r="I75" s="14" t="str">
        <f t="shared" si="10"/>
        <v>3.10</v>
      </c>
      <c r="J75" s="14" t="str">
        <f t="shared" si="11"/>
        <v>P</v>
      </c>
      <c r="K75" s="14">
        <f t="shared" si="12"/>
        <v>0</v>
      </c>
      <c r="L75" s="14" t="str">
        <f t="shared" si="13"/>
        <v>NFeRetAutorizacao</v>
      </c>
      <c r="M75" s="14" t="str">
        <f t="shared" si="14"/>
        <v>https://nfe.sefaz.mt.gov.br/nfews/v2/services/NfeRetAutorizacao?wsdl</v>
      </c>
      <c r="N75" s="14">
        <f t="shared" si="15"/>
        <v>25</v>
      </c>
      <c r="O75" s="14" t="str">
        <f t="shared" si="16"/>
        <v>INSERT INTO WSEndPoint(versao,tipoAmb,contingencia,metodo,url,ufIBGEId)VALUES('3.10', 'P', '0', 'NFeRetAutorizacao', 'https://nfe.sefaz.mt.gov.br/nfews/v2/services/NfeRetAutorizacao?wsdl', 25)</v>
      </c>
    </row>
    <row r="76" spans="1:15" hidden="1" x14ac:dyDescent="0.25">
      <c r="A76" s="9" t="s">
        <v>47</v>
      </c>
      <c r="B76" s="9" t="s">
        <v>45</v>
      </c>
      <c r="C76" s="9" t="s">
        <v>121</v>
      </c>
      <c r="D76" s="11" t="str">
        <f t="shared" si="9"/>
        <v>pe</v>
      </c>
      <c r="E76" s="11">
        <f>VLOOKUP(D76,'IBGE UF'!C:E,3,FALSE)</f>
        <v>13</v>
      </c>
      <c r="F76" s="11">
        <v>0</v>
      </c>
      <c r="G76" s="11" t="s">
        <v>211</v>
      </c>
      <c r="I76" s="14" t="str">
        <f t="shared" si="10"/>
        <v>3.10</v>
      </c>
      <c r="J76" s="14" t="str">
        <f t="shared" si="11"/>
        <v>P</v>
      </c>
      <c r="K76" s="14">
        <f t="shared" si="12"/>
        <v>0</v>
      </c>
      <c r="L76" s="14" t="str">
        <f t="shared" si="13"/>
        <v>NFeRetAutorizacao</v>
      </c>
      <c r="M76" s="14" t="str">
        <f t="shared" si="14"/>
        <v>https://nfe.sefaz.pe.gov.br/nfe-service/services/NfeRetAutorizacao?wsdl</v>
      </c>
      <c r="N76" s="14">
        <f t="shared" si="15"/>
        <v>13</v>
      </c>
      <c r="O76" s="14" t="str">
        <f t="shared" si="16"/>
        <v>INSERT INTO WSEndPoint(versao,tipoAmb,contingencia,metodo,url,ufIBGEId)VALUES('3.10', 'P', '0', 'NFeRetAutorizacao', 'https://nfe.sefaz.pe.gov.br/nfe-service/services/NfeRetAutorizacao?wsdl', 13)</v>
      </c>
    </row>
    <row r="77" spans="1:15" hidden="1" x14ac:dyDescent="0.25">
      <c r="A77" s="9" t="s">
        <v>47</v>
      </c>
      <c r="B77" s="9" t="s">
        <v>45</v>
      </c>
      <c r="C77" s="9" t="s">
        <v>135</v>
      </c>
      <c r="D77" s="11" t="str">
        <f t="shared" si="9"/>
        <v>pr</v>
      </c>
      <c r="E77" s="11">
        <f>VLOOKUP(D77,'IBGE UF'!C:E,3,FALSE)</f>
        <v>21</v>
      </c>
      <c r="F77" s="11">
        <v>0</v>
      </c>
      <c r="G77" s="11" t="s">
        <v>211</v>
      </c>
      <c r="I77" s="14" t="str">
        <f t="shared" si="10"/>
        <v>3.10</v>
      </c>
      <c r="J77" s="14" t="str">
        <f t="shared" si="11"/>
        <v>P</v>
      </c>
      <c r="K77" s="14">
        <f t="shared" si="12"/>
        <v>0</v>
      </c>
      <c r="L77" s="14" t="str">
        <f t="shared" si="13"/>
        <v>NFeRetAutorizacao</v>
      </c>
      <c r="M77" s="14" t="str">
        <f t="shared" si="14"/>
        <v>https://nfe.fazenda.pr.gov.br/nfe/NFeRetAutorizacao3?wsdl</v>
      </c>
      <c r="N77" s="14">
        <f t="shared" si="15"/>
        <v>21</v>
      </c>
      <c r="O77" s="14" t="str">
        <f t="shared" si="16"/>
        <v>INSERT INTO WSEndPoint(versao,tipoAmb,contingencia,metodo,url,ufIBGEId)VALUES('3.10', 'P', '0', 'NFeRetAutorizacao', 'https://nfe.fazenda.pr.gov.br/nfe/NFeRetAutorizacao3?wsdl', 21)</v>
      </c>
    </row>
    <row r="78" spans="1:15" hidden="1" x14ac:dyDescent="0.25">
      <c r="A78" s="9" t="s">
        <v>47</v>
      </c>
      <c r="B78" s="9" t="s">
        <v>45</v>
      </c>
      <c r="C78" s="9" t="s">
        <v>147</v>
      </c>
      <c r="D78" s="11" t="str">
        <f t="shared" si="9"/>
        <v>rs</v>
      </c>
      <c r="E78" s="11">
        <f>VLOOKUP(D78,'IBGE UF'!C:E,3,FALSE)</f>
        <v>23</v>
      </c>
      <c r="F78" s="11">
        <v>0</v>
      </c>
      <c r="G78" s="11" t="s">
        <v>211</v>
      </c>
      <c r="I78" s="14" t="str">
        <f t="shared" si="10"/>
        <v>3.10</v>
      </c>
      <c r="J78" s="14" t="str">
        <f t="shared" si="11"/>
        <v>P</v>
      </c>
      <c r="K78" s="14">
        <f t="shared" si="12"/>
        <v>0</v>
      </c>
      <c r="L78" s="14" t="str">
        <f t="shared" si="13"/>
        <v>NFeRetAutorizacao</v>
      </c>
      <c r="M78" s="14" t="str">
        <f t="shared" si="14"/>
        <v>https://nfe.sefaz.rs.gov.br/ws/NfeRetAutorizacao/NFeRetAutorizacao.asmx</v>
      </c>
      <c r="N78" s="14">
        <f t="shared" si="15"/>
        <v>23</v>
      </c>
      <c r="O78" s="14" t="str">
        <f t="shared" si="16"/>
        <v>INSERT INTO WSEndPoint(versao,tipoAmb,contingencia,metodo,url,ufIBGEId)VALUES('3.10', 'P', '0', 'NFeRetAutorizacao', 'https://nfe.sefaz.rs.gov.br/ws/NfeRetAutorizacao/NFeRetAutorizacao.asmx', 23)</v>
      </c>
    </row>
    <row r="79" spans="1:15" hidden="1" x14ac:dyDescent="0.25">
      <c r="A79" s="9" t="s">
        <v>47</v>
      </c>
      <c r="B79" s="9" t="s">
        <v>45</v>
      </c>
      <c r="C79" s="9" t="s">
        <v>161</v>
      </c>
      <c r="D79" s="11" t="str">
        <f t="shared" si="9"/>
        <v>sp</v>
      </c>
      <c r="E79" s="11">
        <f>VLOOKUP(D79,'IBGE UF'!C:E,3,FALSE)</f>
        <v>20</v>
      </c>
      <c r="F79" s="11">
        <v>0</v>
      </c>
      <c r="G79" s="11" t="s">
        <v>211</v>
      </c>
      <c r="I79" s="14" t="str">
        <f t="shared" si="10"/>
        <v>3.10</v>
      </c>
      <c r="J79" s="14" t="str">
        <f t="shared" si="11"/>
        <v>P</v>
      </c>
      <c r="K79" s="14">
        <f t="shared" si="12"/>
        <v>0</v>
      </c>
      <c r="L79" s="14" t="str">
        <f t="shared" si="13"/>
        <v>NFeRetAutorizacao</v>
      </c>
      <c r="M79" s="14" t="str">
        <f t="shared" si="14"/>
        <v>https://nfe.fazenda.sp.gov.br/ws/nferetautorizacao.asmx</v>
      </c>
      <c r="N79" s="14">
        <f t="shared" si="15"/>
        <v>20</v>
      </c>
      <c r="O79" s="14" t="str">
        <f t="shared" si="16"/>
        <v>INSERT INTO WSEndPoint(versao,tipoAmb,contingencia,metodo,url,ufIBGEId)VALUES('3.10', 'P', '0', 'NFeRetAutorizacao', 'https://nfe.fazenda.sp.gov.br/ws/nferetautorizacao.asmx', 20)</v>
      </c>
    </row>
    <row r="80" spans="1:15" hidden="1" x14ac:dyDescent="0.25">
      <c r="A80" s="9" t="s">
        <v>33</v>
      </c>
      <c r="B80" s="9" t="s">
        <v>31</v>
      </c>
      <c r="C80" s="9" t="s">
        <v>34</v>
      </c>
      <c r="D80" s="11" t="str">
        <f t="shared" si="9"/>
        <v>am</v>
      </c>
      <c r="E80" s="11">
        <f>VLOOKUP(D80,'IBGE UF'!C:E,3,FALSE)</f>
        <v>3</v>
      </c>
      <c r="F80" s="11">
        <v>0</v>
      </c>
      <c r="G80" s="11" t="s">
        <v>211</v>
      </c>
      <c r="I80" s="14" t="str">
        <f t="shared" si="10"/>
        <v>2.00</v>
      </c>
      <c r="J80" s="14" t="str">
        <f t="shared" si="11"/>
        <v>P</v>
      </c>
      <c r="K80" s="14">
        <f t="shared" si="12"/>
        <v>0</v>
      </c>
      <c r="L80" s="14" t="str">
        <f t="shared" si="13"/>
        <v>NfeRetRecepcao</v>
      </c>
      <c r="M80" s="14" t="str">
        <f t="shared" si="14"/>
        <v>https://nfe.sefaz.am.gov.br/services2/services/NfeRetRecepcao2</v>
      </c>
      <c r="N80" s="14">
        <f t="shared" si="15"/>
        <v>3</v>
      </c>
      <c r="O80" s="14" t="str">
        <f t="shared" si="16"/>
        <v>INSERT INTO WSEndPoint(versao,tipoAmb,contingencia,metodo,url,ufIBGEId)VALUES('2.00', 'P', '0', 'NfeRetRecepcao', 'https://nfe.sefaz.am.gov.br/services2/services/NfeRetRecepcao2', 3)</v>
      </c>
    </row>
    <row r="81" spans="1:15" hidden="1" x14ac:dyDescent="0.25">
      <c r="A81" s="9" t="s">
        <v>33</v>
      </c>
      <c r="B81" s="9" t="s">
        <v>31</v>
      </c>
      <c r="C81" s="9" t="s">
        <v>54</v>
      </c>
      <c r="D81" s="11" t="str">
        <f t="shared" si="9"/>
        <v>ba</v>
      </c>
      <c r="E81" s="11">
        <f>VLOOKUP(D81,'IBGE UF'!C:E,3,FALSE)</f>
        <v>16</v>
      </c>
      <c r="F81" s="11">
        <v>0</v>
      </c>
      <c r="G81" s="11" t="s">
        <v>211</v>
      </c>
      <c r="I81" s="14" t="str">
        <f t="shared" si="10"/>
        <v>2.00</v>
      </c>
      <c r="J81" s="14" t="str">
        <f t="shared" si="11"/>
        <v>P</v>
      </c>
      <c r="K81" s="14">
        <f t="shared" si="12"/>
        <v>0</v>
      </c>
      <c r="L81" s="14" t="str">
        <f t="shared" si="13"/>
        <v>NfeRetRecepcao</v>
      </c>
      <c r="M81" s="14" t="str">
        <f t="shared" si="14"/>
        <v>https://nfe.sefaz.ba.gov.br/webservices/nfenw/NfeRetRecepcao2.asmx</v>
      </c>
      <c r="N81" s="14">
        <f t="shared" si="15"/>
        <v>16</v>
      </c>
      <c r="O81" s="14" t="str">
        <f t="shared" si="16"/>
        <v>INSERT INTO WSEndPoint(versao,tipoAmb,contingencia,metodo,url,ufIBGEId)VALUES('2.00', 'P', '0', 'NfeRetRecepcao', 'https://nfe.sefaz.ba.gov.br/webservices/nfenw/NfeRetRecepcao2.asmx', 16)</v>
      </c>
    </row>
    <row r="82" spans="1:15" x14ac:dyDescent="0.25">
      <c r="A82" s="9" t="s">
        <v>33</v>
      </c>
      <c r="B82" s="9" t="s">
        <v>31</v>
      </c>
      <c r="C82" s="9" t="s">
        <v>67</v>
      </c>
      <c r="D82" s="11" t="str">
        <f t="shared" si="9"/>
        <v>ce</v>
      </c>
      <c r="E82" s="11">
        <f>VLOOKUP(D82,'IBGE UF'!C:E,3,FALSE)</f>
        <v>10</v>
      </c>
      <c r="F82" s="11">
        <v>0</v>
      </c>
      <c r="G82" s="11" t="s">
        <v>211</v>
      </c>
      <c r="I82" s="14" t="str">
        <f t="shared" si="10"/>
        <v>2.00</v>
      </c>
      <c r="J82" s="14" t="str">
        <f t="shared" si="11"/>
        <v>P</v>
      </c>
      <c r="K82" s="14">
        <f t="shared" si="12"/>
        <v>0</v>
      </c>
      <c r="L82" s="14" t="str">
        <f t="shared" si="13"/>
        <v>NfeRetRecepcao</v>
      </c>
      <c r="M82" s="14" t="str">
        <f t="shared" si="14"/>
        <v>https://nfe.sefaz.ce.gov.br/nfe2/services/NfeRetRecepcao2?wsdl</v>
      </c>
      <c r="N82" s="14">
        <f t="shared" si="15"/>
        <v>10</v>
      </c>
      <c r="O82" s="14" t="str">
        <f t="shared" si="16"/>
        <v>INSERT INTO WSEndPoint(versao,tipoAmb,contingencia,metodo,url,ufIBGEId)VALUES('2.00', 'P', '0', 'NfeRetRecepcao', 'https://nfe.sefaz.ce.gov.br/nfe2/services/NfeRetRecepcao2?wsdl', 10)</v>
      </c>
    </row>
    <row r="83" spans="1:15" hidden="1" x14ac:dyDescent="0.25">
      <c r="A83" s="9" t="s">
        <v>33</v>
      </c>
      <c r="B83" s="9" t="s">
        <v>31</v>
      </c>
      <c r="C83" s="9" t="s">
        <v>78</v>
      </c>
      <c r="D83" s="11" t="str">
        <f t="shared" si="9"/>
        <v>go</v>
      </c>
      <c r="E83" s="11">
        <f>VLOOKUP(D83,'IBGE UF'!C:E,3,FALSE)</f>
        <v>26</v>
      </c>
      <c r="F83" s="11">
        <v>0</v>
      </c>
      <c r="G83" s="11" t="s">
        <v>211</v>
      </c>
      <c r="I83" s="14" t="str">
        <f t="shared" si="10"/>
        <v>2.00</v>
      </c>
      <c r="J83" s="14" t="str">
        <f t="shared" si="11"/>
        <v>P</v>
      </c>
      <c r="K83" s="14">
        <f t="shared" si="12"/>
        <v>0</v>
      </c>
      <c r="L83" s="14" t="str">
        <f t="shared" si="13"/>
        <v>NfeRetRecepcao</v>
      </c>
      <c r="M83" s="14" t="str">
        <f t="shared" si="14"/>
        <v>https://nfe.sefaz.go.gov.br/nfe/services/v2/NfeRetRecepcao2?wsdl</v>
      </c>
      <c r="N83" s="14">
        <f t="shared" si="15"/>
        <v>26</v>
      </c>
      <c r="O83" s="14" t="str">
        <f t="shared" si="16"/>
        <v>INSERT INTO WSEndPoint(versao,tipoAmb,contingencia,metodo,url,ufIBGEId)VALUES('2.00', 'P', '0', 'NfeRetRecepcao', 'https://nfe.sefaz.go.gov.br/nfe/services/v2/NfeRetRecepcao2?wsdl', 26)</v>
      </c>
    </row>
    <row r="84" spans="1:15" hidden="1" x14ac:dyDescent="0.25">
      <c r="A84" s="9" t="s">
        <v>33</v>
      </c>
      <c r="B84" s="9" t="s">
        <v>31</v>
      </c>
      <c r="C84" s="9" t="s">
        <v>86</v>
      </c>
      <c r="D84" s="11" t="str">
        <f t="shared" si="9"/>
        <v>mg</v>
      </c>
      <c r="E84" s="11">
        <f>VLOOKUP(D84,'IBGE UF'!C:E,3,FALSE)</f>
        <v>17</v>
      </c>
      <c r="F84" s="11">
        <v>0</v>
      </c>
      <c r="G84" s="11" t="s">
        <v>211</v>
      </c>
      <c r="I84" s="14" t="str">
        <f t="shared" si="10"/>
        <v>2.00</v>
      </c>
      <c r="J84" s="14" t="str">
        <f t="shared" si="11"/>
        <v>P</v>
      </c>
      <c r="K84" s="14">
        <f t="shared" si="12"/>
        <v>0</v>
      </c>
      <c r="L84" s="14" t="str">
        <f t="shared" si="13"/>
        <v>NfeRetRecepcao</v>
      </c>
      <c r="M84" s="14" t="str">
        <f t="shared" si="14"/>
        <v>https://nfe.fazenda.mg.gov.br/nfe2/services/NfeRetRecepcao2</v>
      </c>
      <c r="N84" s="14">
        <f t="shared" si="15"/>
        <v>17</v>
      </c>
      <c r="O84" s="14" t="str">
        <f t="shared" si="16"/>
        <v>INSERT INTO WSEndPoint(versao,tipoAmb,contingencia,metodo,url,ufIBGEId)VALUES('2.00', 'P', '0', 'NfeRetRecepcao', 'https://nfe.fazenda.mg.gov.br/nfe2/services/NfeRetRecepcao2', 17)</v>
      </c>
    </row>
    <row r="85" spans="1:15" hidden="1" x14ac:dyDescent="0.25">
      <c r="A85" s="9" t="s">
        <v>33</v>
      </c>
      <c r="B85" s="9" t="s">
        <v>31</v>
      </c>
      <c r="C85" s="9" t="s">
        <v>97</v>
      </c>
      <c r="D85" s="11" t="str">
        <f t="shared" si="9"/>
        <v>ms</v>
      </c>
      <c r="E85" s="11">
        <f>VLOOKUP(D85,'IBGE UF'!C:E,3,FALSE)</f>
        <v>24</v>
      </c>
      <c r="F85" s="11">
        <v>0</v>
      </c>
      <c r="G85" s="11" t="s">
        <v>211</v>
      </c>
      <c r="I85" s="14" t="str">
        <f t="shared" si="10"/>
        <v>2.00</v>
      </c>
      <c r="J85" s="14" t="str">
        <f t="shared" si="11"/>
        <v>P</v>
      </c>
      <c r="K85" s="14">
        <f t="shared" si="12"/>
        <v>0</v>
      </c>
      <c r="L85" s="14" t="str">
        <f t="shared" si="13"/>
        <v>NfeRetRecepcao</v>
      </c>
      <c r="M85" s="14" t="str">
        <f t="shared" si="14"/>
        <v>https://nfe.fazenda.ms.gov.br/producao/services2/NfeRetRecepcao2</v>
      </c>
      <c r="N85" s="14">
        <f t="shared" si="15"/>
        <v>24</v>
      </c>
      <c r="O85" s="14" t="str">
        <f t="shared" si="16"/>
        <v>INSERT INTO WSEndPoint(versao,tipoAmb,contingencia,metodo,url,ufIBGEId)VALUES('2.00', 'P', '0', 'NfeRetRecepcao', 'https://nfe.fazenda.ms.gov.br/producao/services2/NfeRetRecepcao2', 24)</v>
      </c>
    </row>
    <row r="86" spans="1:15" hidden="1" x14ac:dyDescent="0.25">
      <c r="A86" s="9" t="s">
        <v>33</v>
      </c>
      <c r="B86" s="9" t="s">
        <v>31</v>
      </c>
      <c r="C86" s="9" t="s">
        <v>105</v>
      </c>
      <c r="D86" s="11" t="str">
        <f t="shared" si="9"/>
        <v>mt</v>
      </c>
      <c r="E86" s="11">
        <f>VLOOKUP(D86,'IBGE UF'!C:E,3,FALSE)</f>
        <v>25</v>
      </c>
      <c r="F86" s="11">
        <v>0</v>
      </c>
      <c r="G86" s="11" t="s">
        <v>211</v>
      </c>
      <c r="I86" s="14" t="str">
        <f t="shared" si="10"/>
        <v>2.00</v>
      </c>
      <c r="J86" s="14" t="str">
        <f t="shared" si="11"/>
        <v>P</v>
      </c>
      <c r="K86" s="14">
        <f t="shared" si="12"/>
        <v>0</v>
      </c>
      <c r="L86" s="14" t="str">
        <f t="shared" si="13"/>
        <v>NfeRetRecepcao</v>
      </c>
      <c r="M86" s="14" t="str">
        <f t="shared" si="14"/>
        <v>https://nfe.sefaz.mt.gov.br/nfews/v2/services/NfeRetRecepcao2?wsdl</v>
      </c>
      <c r="N86" s="14">
        <f t="shared" si="15"/>
        <v>25</v>
      </c>
      <c r="O86" s="14" t="str">
        <f t="shared" si="16"/>
        <v>INSERT INTO WSEndPoint(versao,tipoAmb,contingencia,metodo,url,ufIBGEId)VALUES('2.00', 'P', '0', 'NfeRetRecepcao', 'https://nfe.sefaz.mt.gov.br/nfews/v2/services/NfeRetRecepcao2?wsdl', 25)</v>
      </c>
    </row>
    <row r="87" spans="1:15" hidden="1" x14ac:dyDescent="0.25">
      <c r="A87" s="9" t="s">
        <v>33</v>
      </c>
      <c r="B87" s="9" t="s">
        <v>31</v>
      </c>
      <c r="C87" s="9" t="s">
        <v>115</v>
      </c>
      <c r="D87" s="11" t="str">
        <f t="shared" si="9"/>
        <v>pe</v>
      </c>
      <c r="E87" s="11">
        <f>VLOOKUP(D87,'IBGE UF'!C:E,3,FALSE)</f>
        <v>13</v>
      </c>
      <c r="F87" s="11">
        <v>0</v>
      </c>
      <c r="G87" s="11" t="s">
        <v>211</v>
      </c>
      <c r="I87" s="14" t="str">
        <f t="shared" si="10"/>
        <v>2.00</v>
      </c>
      <c r="J87" s="14" t="str">
        <f t="shared" si="11"/>
        <v>P</v>
      </c>
      <c r="K87" s="14">
        <f t="shared" si="12"/>
        <v>0</v>
      </c>
      <c r="L87" s="14" t="str">
        <f t="shared" si="13"/>
        <v>NfeRetRecepcao</v>
      </c>
      <c r="M87" s="14" t="str">
        <f t="shared" si="14"/>
        <v>https://nfe.sefaz.pe.gov.br/nfe-service/services/NfeRetRecepcao2</v>
      </c>
      <c r="N87" s="14">
        <f t="shared" si="15"/>
        <v>13</v>
      </c>
      <c r="O87" s="14" t="str">
        <f t="shared" si="16"/>
        <v>INSERT INTO WSEndPoint(versao,tipoAmb,contingencia,metodo,url,ufIBGEId)VALUES('2.00', 'P', '0', 'NfeRetRecepcao', 'https://nfe.sefaz.pe.gov.br/nfe-service/services/NfeRetRecepcao2', 13)</v>
      </c>
    </row>
    <row r="88" spans="1:15" hidden="1" x14ac:dyDescent="0.25">
      <c r="A88" s="9" t="s">
        <v>33</v>
      </c>
      <c r="B88" s="9" t="s">
        <v>31</v>
      </c>
      <c r="C88" s="9" t="s">
        <v>123</v>
      </c>
      <c r="D88" s="11" t="str">
        <f t="shared" si="9"/>
        <v>pr</v>
      </c>
      <c r="E88" s="11">
        <f>VLOOKUP(D88,'IBGE UF'!C:E,3,FALSE)</f>
        <v>21</v>
      </c>
      <c r="F88" s="11">
        <v>0</v>
      </c>
      <c r="G88" s="11" t="s">
        <v>211</v>
      </c>
      <c r="I88" s="14" t="str">
        <f t="shared" si="10"/>
        <v>2.00</v>
      </c>
      <c r="J88" s="14" t="str">
        <f t="shared" si="11"/>
        <v>P</v>
      </c>
      <c r="K88" s="14">
        <f t="shared" si="12"/>
        <v>0</v>
      </c>
      <c r="L88" s="14" t="str">
        <f t="shared" si="13"/>
        <v>NfeRetRecepcao</v>
      </c>
      <c r="M88" s="14" t="str">
        <f t="shared" si="14"/>
        <v>https://nfe2.fazenda.pr.gov.br/nfe/NFeRetRecepcao2?wsdl</v>
      </c>
      <c r="N88" s="14">
        <f t="shared" si="15"/>
        <v>21</v>
      </c>
      <c r="O88" s="14" t="str">
        <f t="shared" si="16"/>
        <v>INSERT INTO WSEndPoint(versao,tipoAmb,contingencia,metodo,url,ufIBGEId)VALUES('2.00', 'P', '0', 'NfeRetRecepcao', 'https://nfe2.fazenda.pr.gov.br/nfe/NFeRetRecepcao2?wsdl', 21)</v>
      </c>
    </row>
    <row r="89" spans="1:15" hidden="1" x14ac:dyDescent="0.25">
      <c r="A89" s="9" t="s">
        <v>33</v>
      </c>
      <c r="B89" s="9" t="s">
        <v>31</v>
      </c>
      <c r="C89" s="9" t="s">
        <v>138</v>
      </c>
      <c r="D89" s="11" t="str">
        <f t="shared" si="9"/>
        <v>rs</v>
      </c>
      <c r="E89" s="11">
        <f>VLOOKUP(D89,'IBGE UF'!C:E,3,FALSE)</f>
        <v>23</v>
      </c>
      <c r="F89" s="11">
        <v>0</v>
      </c>
      <c r="G89" s="11" t="s">
        <v>211</v>
      </c>
      <c r="I89" s="14" t="str">
        <f t="shared" si="10"/>
        <v>2.00</v>
      </c>
      <c r="J89" s="14" t="str">
        <f t="shared" si="11"/>
        <v>P</v>
      </c>
      <c r="K89" s="14">
        <f t="shared" si="12"/>
        <v>0</v>
      </c>
      <c r="L89" s="14" t="str">
        <f t="shared" si="13"/>
        <v>NfeRetRecepcao</v>
      </c>
      <c r="M89" s="14" t="str">
        <f t="shared" si="14"/>
        <v>https://nfe.sefaz.rs.gov.br/ws/NfeRetRecepcao/NfeRetRecepcao2.asmx</v>
      </c>
      <c r="N89" s="14">
        <f t="shared" si="15"/>
        <v>23</v>
      </c>
      <c r="O89" s="14" t="str">
        <f t="shared" si="16"/>
        <v>INSERT INTO WSEndPoint(versao,tipoAmb,contingencia,metodo,url,ufIBGEId)VALUES('2.00', 'P', '0', 'NfeRetRecepcao', 'https://nfe.sefaz.rs.gov.br/ws/NfeRetRecepcao/NfeRetRecepcao2.asmx', 23)</v>
      </c>
    </row>
    <row r="90" spans="1:15" hidden="1" x14ac:dyDescent="0.25">
      <c r="A90" s="9" t="s">
        <v>33</v>
      </c>
      <c r="B90" s="9" t="s">
        <v>31</v>
      </c>
      <c r="C90" s="9" t="s">
        <v>149</v>
      </c>
      <c r="D90" s="11" t="str">
        <f t="shared" si="9"/>
        <v>sp</v>
      </c>
      <c r="E90" s="11">
        <f>VLOOKUP(D90,'IBGE UF'!C:E,3,FALSE)</f>
        <v>20</v>
      </c>
      <c r="F90" s="11">
        <v>0</v>
      </c>
      <c r="G90" s="11" t="s">
        <v>211</v>
      </c>
      <c r="I90" s="14" t="str">
        <f t="shared" si="10"/>
        <v>2.00</v>
      </c>
      <c r="J90" s="14" t="str">
        <f t="shared" si="11"/>
        <v>P</v>
      </c>
      <c r="K90" s="14">
        <f t="shared" si="12"/>
        <v>0</v>
      </c>
      <c r="L90" s="14" t="str">
        <f t="shared" si="13"/>
        <v>NfeRetRecepcao</v>
      </c>
      <c r="M90" s="14" t="str">
        <f t="shared" si="14"/>
        <v>https://nfe.fazenda.sp.gov.br/nfeweb/services/nferetrecepcao2.asmx</v>
      </c>
      <c r="N90" s="14">
        <f t="shared" si="15"/>
        <v>20</v>
      </c>
      <c r="O90" s="14" t="str">
        <f t="shared" si="16"/>
        <v>INSERT INTO WSEndPoint(versao,tipoAmb,contingencia,metodo,url,ufIBGEId)VALUES('2.00', 'P', '0', 'NfeRetRecepcao', 'https://nfe.fazenda.sp.gov.br/nfeweb/services/nferetrecepcao2.asmx', 20)</v>
      </c>
    </row>
    <row r="91" spans="1:15" hidden="1" x14ac:dyDescent="0.25">
      <c r="A91" s="9" t="s">
        <v>40</v>
      </c>
      <c r="B91" s="9" t="s">
        <v>31</v>
      </c>
      <c r="C91" s="9" t="s">
        <v>41</v>
      </c>
      <c r="D91" s="11" t="str">
        <f t="shared" si="9"/>
        <v>am</v>
      </c>
      <c r="E91" s="11">
        <f>VLOOKUP(D91,'IBGE UF'!C:E,3,FALSE)</f>
        <v>3</v>
      </c>
      <c r="F91" s="11">
        <v>0</v>
      </c>
      <c r="G91" s="11" t="s">
        <v>211</v>
      </c>
      <c r="I91" s="14" t="str">
        <f t="shared" si="10"/>
        <v>2.00</v>
      </c>
      <c r="J91" s="14" t="str">
        <f t="shared" si="11"/>
        <v>P</v>
      </c>
      <c r="K91" s="14">
        <f t="shared" si="12"/>
        <v>0</v>
      </c>
      <c r="L91" s="14" t="str">
        <f t="shared" si="13"/>
        <v>NfeStatusServico</v>
      </c>
      <c r="M91" s="14" t="str">
        <f t="shared" si="14"/>
        <v>https://nfe.sefaz.am.gov.br/services2/services/NfeStatusServico2</v>
      </c>
      <c r="N91" s="14">
        <f t="shared" si="15"/>
        <v>3</v>
      </c>
      <c r="O91" s="14" t="str">
        <f t="shared" si="16"/>
        <v>INSERT INTO WSEndPoint(versao,tipoAmb,contingencia,metodo,url,ufIBGEId)VALUES('2.00', 'P', '0', 'NfeStatusServico', 'https://nfe.sefaz.am.gov.br/services2/services/NfeStatusServico2', 3)</v>
      </c>
    </row>
    <row r="92" spans="1:15" hidden="1" x14ac:dyDescent="0.25">
      <c r="A92" s="9" t="s">
        <v>40</v>
      </c>
      <c r="B92" s="9" t="s">
        <v>31</v>
      </c>
      <c r="C92" s="9" t="s">
        <v>57</v>
      </c>
      <c r="D92" s="11" t="str">
        <f t="shared" si="9"/>
        <v>ba</v>
      </c>
      <c r="E92" s="11">
        <f>VLOOKUP(D92,'IBGE UF'!C:E,3,FALSE)</f>
        <v>16</v>
      </c>
      <c r="F92" s="11">
        <v>0</v>
      </c>
      <c r="G92" s="11" t="s">
        <v>211</v>
      </c>
      <c r="I92" s="14" t="str">
        <f t="shared" si="10"/>
        <v>2.00</v>
      </c>
      <c r="J92" s="14" t="str">
        <f t="shared" si="11"/>
        <v>P</v>
      </c>
      <c r="K92" s="14">
        <f t="shared" si="12"/>
        <v>0</v>
      </c>
      <c r="L92" s="14" t="str">
        <f t="shared" si="13"/>
        <v>NfeStatusServico</v>
      </c>
      <c r="M92" s="14" t="str">
        <f t="shared" si="14"/>
        <v>https://nfe.sefaz.ba.gov.br/webservices/nfenw/NfeStatusServico2.asmx</v>
      </c>
      <c r="N92" s="14">
        <f t="shared" si="15"/>
        <v>16</v>
      </c>
      <c r="O92" s="14" t="str">
        <f t="shared" si="16"/>
        <v>INSERT INTO WSEndPoint(versao,tipoAmb,contingencia,metodo,url,ufIBGEId)VALUES('2.00', 'P', '0', 'NfeStatusServico', 'https://nfe.sefaz.ba.gov.br/webservices/nfenw/NfeStatusServico2.asmx', 16)</v>
      </c>
    </row>
    <row r="93" spans="1:15" hidden="1" x14ac:dyDescent="0.25">
      <c r="A93" s="9" t="s">
        <v>40</v>
      </c>
      <c r="B93" s="9" t="s">
        <v>45</v>
      </c>
      <c r="C93" s="9" t="s">
        <v>62</v>
      </c>
      <c r="D93" s="11" t="str">
        <f t="shared" si="9"/>
        <v>ba</v>
      </c>
      <c r="E93" s="11">
        <f>VLOOKUP(D93,'IBGE UF'!C:E,3,FALSE)</f>
        <v>16</v>
      </c>
      <c r="F93" s="11">
        <v>0</v>
      </c>
      <c r="G93" s="11" t="s">
        <v>211</v>
      </c>
      <c r="I93" s="14" t="str">
        <f t="shared" si="10"/>
        <v>3.10</v>
      </c>
      <c r="J93" s="14" t="str">
        <f t="shared" si="11"/>
        <v>P</v>
      </c>
      <c r="K93" s="14">
        <f t="shared" si="12"/>
        <v>0</v>
      </c>
      <c r="L93" s="14" t="str">
        <f t="shared" si="13"/>
        <v>NfeStatusServico</v>
      </c>
      <c r="M93" s="14" t="str">
        <f t="shared" si="14"/>
        <v>https://nfe.sefaz.ba.gov.br/webservices/NfeStatusServico/NfeStatusServico.asmx</v>
      </c>
      <c r="N93" s="14">
        <f t="shared" si="15"/>
        <v>16</v>
      </c>
      <c r="O93" s="14" t="str">
        <f t="shared" si="16"/>
        <v>INSERT INTO WSEndPoint(versao,tipoAmb,contingencia,metodo,url,ufIBGEId)VALUES('3.10', 'P', '0', 'NfeStatusServico', 'https://nfe.sefaz.ba.gov.br/webservices/NfeStatusServico/NfeStatusServico.asmx', 16)</v>
      </c>
    </row>
    <row r="94" spans="1:15" x14ac:dyDescent="0.25">
      <c r="A94" s="9" t="s">
        <v>40</v>
      </c>
      <c r="B94" s="9" t="s">
        <v>31</v>
      </c>
      <c r="C94" s="9" t="s">
        <v>70</v>
      </c>
      <c r="D94" s="11" t="str">
        <f t="shared" si="9"/>
        <v>ce</v>
      </c>
      <c r="E94" s="11">
        <f>VLOOKUP(D94,'IBGE UF'!C:E,3,FALSE)</f>
        <v>10</v>
      </c>
      <c r="F94" s="11">
        <v>0</v>
      </c>
      <c r="G94" s="11" t="s">
        <v>211</v>
      </c>
      <c r="I94" s="14" t="str">
        <f t="shared" si="10"/>
        <v>2.00</v>
      </c>
      <c r="J94" s="14" t="str">
        <f t="shared" si="11"/>
        <v>P</v>
      </c>
      <c r="K94" s="14">
        <f t="shared" si="12"/>
        <v>0</v>
      </c>
      <c r="L94" s="14" t="str">
        <f t="shared" si="13"/>
        <v>NfeStatusServico</v>
      </c>
      <c r="M94" s="14" t="str">
        <f t="shared" si="14"/>
        <v>https://nfe.sefaz.ce.gov.br/nfe2/services/NfeStatusServico2?wsdl</v>
      </c>
      <c r="N94" s="14">
        <f t="shared" si="15"/>
        <v>10</v>
      </c>
      <c r="O94" s="14" t="str">
        <f t="shared" si="16"/>
        <v>INSERT INTO WSEndPoint(versao,tipoAmb,contingencia,metodo,url,ufIBGEId)VALUES('2.00', 'P', '0', 'NfeStatusServico', 'https://nfe.sefaz.ce.gov.br/nfe2/services/NfeStatusServico2?wsdl', 10)</v>
      </c>
    </row>
    <row r="95" spans="1:15" hidden="1" x14ac:dyDescent="0.25">
      <c r="A95" s="9" t="s">
        <v>40</v>
      </c>
      <c r="B95" s="9" t="s">
        <v>31</v>
      </c>
      <c r="C95" s="9" t="s">
        <v>81</v>
      </c>
      <c r="D95" s="11" t="str">
        <f t="shared" si="9"/>
        <v>go</v>
      </c>
      <c r="E95" s="11">
        <f>VLOOKUP(D95,'IBGE UF'!C:E,3,FALSE)</f>
        <v>26</v>
      </c>
      <c r="F95" s="11">
        <v>0</v>
      </c>
      <c r="G95" s="11" t="s">
        <v>211</v>
      </c>
      <c r="I95" s="14" t="str">
        <f t="shared" si="10"/>
        <v>2.00</v>
      </c>
      <c r="J95" s="14" t="str">
        <f t="shared" si="11"/>
        <v>P</v>
      </c>
      <c r="K95" s="14">
        <f t="shared" si="12"/>
        <v>0</v>
      </c>
      <c r="L95" s="14" t="str">
        <f t="shared" si="13"/>
        <v>NfeStatusServico</v>
      </c>
      <c r="M95" s="14" t="str">
        <f t="shared" si="14"/>
        <v>https://nfe.sefaz.go.gov.br/nfe/services/v2/NfeStatusServico2?wsdl</v>
      </c>
      <c r="N95" s="14">
        <f t="shared" si="15"/>
        <v>26</v>
      </c>
      <c r="O95" s="14" t="str">
        <f t="shared" si="16"/>
        <v>INSERT INTO WSEndPoint(versao,tipoAmb,contingencia,metodo,url,ufIBGEId)VALUES('2.00', 'P', '0', 'NfeStatusServico', 'https://nfe.sefaz.go.gov.br/nfe/services/v2/NfeStatusServico2?wsdl', 26)</v>
      </c>
    </row>
    <row r="96" spans="1:15" hidden="1" x14ac:dyDescent="0.25">
      <c r="A96" s="9" t="s">
        <v>40</v>
      </c>
      <c r="B96" s="9" t="s">
        <v>31</v>
      </c>
      <c r="C96" s="9" t="s">
        <v>89</v>
      </c>
      <c r="D96" s="11" t="str">
        <f t="shared" si="9"/>
        <v>mg</v>
      </c>
      <c r="E96" s="11">
        <f>VLOOKUP(D96,'IBGE UF'!C:E,3,FALSE)</f>
        <v>17</v>
      </c>
      <c r="F96" s="11">
        <v>0</v>
      </c>
      <c r="G96" s="11" t="s">
        <v>211</v>
      </c>
      <c r="I96" s="14" t="str">
        <f t="shared" si="10"/>
        <v>2.00</v>
      </c>
      <c r="J96" s="14" t="str">
        <f t="shared" si="11"/>
        <v>P</v>
      </c>
      <c r="K96" s="14">
        <f t="shared" si="12"/>
        <v>0</v>
      </c>
      <c r="L96" s="14" t="str">
        <f t="shared" si="13"/>
        <v>NfeStatusServico</v>
      </c>
      <c r="M96" s="14" t="str">
        <f t="shared" si="14"/>
        <v>https://nfe.fazenda.mg.gov.br/nfe2/services/NfeStatus2</v>
      </c>
      <c r="N96" s="14">
        <f t="shared" si="15"/>
        <v>17</v>
      </c>
      <c r="O96" s="14" t="str">
        <f t="shared" si="16"/>
        <v>INSERT INTO WSEndPoint(versao,tipoAmb,contingencia,metodo,url,ufIBGEId)VALUES('2.00', 'P', '0', 'NfeStatusServico', 'https://nfe.fazenda.mg.gov.br/nfe2/services/NfeStatus2', 17)</v>
      </c>
    </row>
    <row r="97" spans="1:15" hidden="1" x14ac:dyDescent="0.25">
      <c r="A97" s="9" t="s">
        <v>40</v>
      </c>
      <c r="B97" s="9" t="s">
        <v>31</v>
      </c>
      <c r="C97" s="9" t="s">
        <v>101</v>
      </c>
      <c r="D97" s="11" t="str">
        <f t="shared" si="9"/>
        <v>ms</v>
      </c>
      <c r="E97" s="11">
        <f>VLOOKUP(D97,'IBGE UF'!C:E,3,FALSE)</f>
        <v>24</v>
      </c>
      <c r="F97" s="11">
        <v>0</v>
      </c>
      <c r="G97" s="11" t="s">
        <v>211</v>
      </c>
      <c r="I97" s="14" t="str">
        <f t="shared" si="10"/>
        <v>2.00</v>
      </c>
      <c r="J97" s="14" t="str">
        <f t="shared" si="11"/>
        <v>P</v>
      </c>
      <c r="K97" s="14">
        <f t="shared" si="12"/>
        <v>0</v>
      </c>
      <c r="L97" s="14" t="str">
        <f t="shared" si="13"/>
        <v>NfeStatusServico</v>
      </c>
      <c r="M97" s="14" t="str">
        <f t="shared" si="14"/>
        <v>https://nfe.fazenda.ms.gov.br/producao/services2/NfeStatusServico2</v>
      </c>
      <c r="N97" s="14">
        <f t="shared" si="15"/>
        <v>24</v>
      </c>
      <c r="O97" s="14" t="str">
        <f t="shared" si="16"/>
        <v>INSERT INTO WSEndPoint(versao,tipoAmb,contingencia,metodo,url,ufIBGEId)VALUES('2.00', 'P', '0', 'NfeStatusServico', 'https://nfe.fazenda.ms.gov.br/producao/services2/NfeStatusServico2', 24)</v>
      </c>
    </row>
    <row r="98" spans="1:15" hidden="1" x14ac:dyDescent="0.25">
      <c r="A98" s="9" t="s">
        <v>40</v>
      </c>
      <c r="B98" s="9" t="s">
        <v>31</v>
      </c>
      <c r="C98" s="9" t="s">
        <v>108</v>
      </c>
      <c r="D98" s="11" t="str">
        <f t="shared" ref="D98:D125" si="17">MID(C98,IF(ISERROR(SEARCH("SEFAZ.",C98)),SEARCH("FAZENDA.",C98) + 8, SEARCH("SEFAZ.",C98) + 6),2)</f>
        <v>mt</v>
      </c>
      <c r="E98" s="11">
        <f>VLOOKUP(D98,'IBGE UF'!C:E,3,FALSE)</f>
        <v>25</v>
      </c>
      <c r="F98" s="11">
        <v>0</v>
      </c>
      <c r="G98" s="11" t="s">
        <v>211</v>
      </c>
      <c r="I98" s="14" t="str">
        <f t="shared" si="10"/>
        <v>2.00</v>
      </c>
      <c r="J98" s="14" t="str">
        <f t="shared" si="11"/>
        <v>P</v>
      </c>
      <c r="K98" s="14">
        <f t="shared" si="12"/>
        <v>0</v>
      </c>
      <c r="L98" s="14" t="str">
        <f t="shared" si="13"/>
        <v>NfeStatusServico</v>
      </c>
      <c r="M98" s="14" t="str">
        <f t="shared" si="14"/>
        <v>https://nfe.sefaz.mt.gov.br/nfews/v2/services/NfeStatusServico2?wsdl</v>
      </c>
      <c r="N98" s="14">
        <f t="shared" si="15"/>
        <v>25</v>
      </c>
      <c r="O98" s="14" t="str">
        <f t="shared" si="16"/>
        <v>INSERT INTO WSEndPoint(versao,tipoAmb,contingencia,metodo,url,ufIBGEId)VALUES('2.00', 'P', '0', 'NfeStatusServico', 'https://nfe.sefaz.mt.gov.br/nfews/v2/services/NfeStatusServico2?wsdl', 25)</v>
      </c>
    </row>
    <row r="99" spans="1:15" hidden="1" x14ac:dyDescent="0.25">
      <c r="A99" s="9" t="s">
        <v>40</v>
      </c>
      <c r="B99" s="9" t="s">
        <v>31</v>
      </c>
      <c r="C99" s="9" t="s">
        <v>118</v>
      </c>
      <c r="D99" s="11" t="str">
        <f t="shared" si="17"/>
        <v>pe</v>
      </c>
      <c r="E99" s="11">
        <f>VLOOKUP(D99,'IBGE UF'!C:E,3,FALSE)</f>
        <v>13</v>
      </c>
      <c r="F99" s="11">
        <v>0</v>
      </c>
      <c r="G99" s="11" t="s">
        <v>211</v>
      </c>
      <c r="I99" s="14" t="str">
        <f t="shared" si="10"/>
        <v>2.00</v>
      </c>
      <c r="J99" s="14" t="str">
        <f t="shared" si="11"/>
        <v>P</v>
      </c>
      <c r="K99" s="14">
        <f t="shared" si="12"/>
        <v>0</v>
      </c>
      <c r="L99" s="14" t="str">
        <f t="shared" si="13"/>
        <v>NfeStatusServico</v>
      </c>
      <c r="M99" s="14" t="str">
        <f t="shared" si="14"/>
        <v>https://nfe.sefaz.pe.gov.br/nfe-service/services/NfeStatusServico2</v>
      </c>
      <c r="N99" s="14">
        <f t="shared" si="15"/>
        <v>13</v>
      </c>
      <c r="O99" s="14" t="str">
        <f t="shared" si="16"/>
        <v>INSERT INTO WSEndPoint(versao,tipoAmb,contingencia,metodo,url,ufIBGEId)VALUES('2.00', 'P', '0', 'NfeStatusServico', 'https://nfe.sefaz.pe.gov.br/nfe-service/services/NfeStatusServico2', 13)</v>
      </c>
    </row>
    <row r="100" spans="1:15" hidden="1" x14ac:dyDescent="0.25">
      <c r="A100" s="9" t="s">
        <v>40</v>
      </c>
      <c r="B100" s="9" t="s">
        <v>31</v>
      </c>
      <c r="C100" s="9" t="s">
        <v>126</v>
      </c>
      <c r="D100" s="11" t="str">
        <f t="shared" si="17"/>
        <v>pr</v>
      </c>
      <c r="E100" s="11">
        <f>VLOOKUP(D100,'IBGE UF'!C:E,3,FALSE)</f>
        <v>21</v>
      </c>
      <c r="F100" s="11">
        <v>0</v>
      </c>
      <c r="G100" s="11" t="s">
        <v>211</v>
      </c>
      <c r="I100" s="14" t="str">
        <f t="shared" si="10"/>
        <v>2.00</v>
      </c>
      <c r="J100" s="14" t="str">
        <f t="shared" si="11"/>
        <v>P</v>
      </c>
      <c r="K100" s="14">
        <f t="shared" si="12"/>
        <v>0</v>
      </c>
      <c r="L100" s="14" t="str">
        <f t="shared" si="13"/>
        <v>NfeStatusServico</v>
      </c>
      <c r="M100" s="14" t="str">
        <f t="shared" si="14"/>
        <v>https://nfe2.fazenda.pr.gov.br/nfe/NFeStatusServico2?wsdl</v>
      </c>
      <c r="N100" s="14">
        <f t="shared" si="15"/>
        <v>21</v>
      </c>
      <c r="O100" s="14" t="str">
        <f t="shared" si="16"/>
        <v>INSERT INTO WSEndPoint(versao,tipoAmb,contingencia,metodo,url,ufIBGEId)VALUES('2.00', 'P', '0', 'NfeStatusServico', 'https://nfe2.fazenda.pr.gov.br/nfe/NFeStatusServico2?wsdl', 21)</v>
      </c>
    </row>
    <row r="101" spans="1:15" hidden="1" x14ac:dyDescent="0.25">
      <c r="A101" s="9" t="s">
        <v>40</v>
      </c>
      <c r="B101" s="9" t="s">
        <v>45</v>
      </c>
      <c r="C101" s="9" t="s">
        <v>131</v>
      </c>
      <c r="D101" s="11" t="str">
        <f t="shared" si="17"/>
        <v>pr</v>
      </c>
      <c r="E101" s="11">
        <f>VLOOKUP(D101,'IBGE UF'!C:E,3,FALSE)</f>
        <v>21</v>
      </c>
      <c r="F101" s="11">
        <v>0</v>
      </c>
      <c r="G101" s="11" t="s">
        <v>211</v>
      </c>
      <c r="I101" s="14" t="str">
        <f t="shared" si="10"/>
        <v>3.10</v>
      </c>
      <c r="J101" s="14" t="str">
        <f t="shared" si="11"/>
        <v>P</v>
      </c>
      <c r="K101" s="14">
        <f t="shared" si="12"/>
        <v>0</v>
      </c>
      <c r="L101" s="14" t="str">
        <f t="shared" si="13"/>
        <v>NfeStatusServico</v>
      </c>
      <c r="M101" s="14" t="str">
        <f t="shared" si="14"/>
        <v>https://nfe.fazenda.pr.gov.br/nfe/NFeStatusServico3?wsdl</v>
      </c>
      <c r="N101" s="14">
        <f t="shared" si="15"/>
        <v>21</v>
      </c>
      <c r="O101" s="14" t="str">
        <f t="shared" si="16"/>
        <v>INSERT INTO WSEndPoint(versao,tipoAmb,contingencia,metodo,url,ufIBGEId)VALUES('3.10', 'P', '0', 'NfeStatusServico', 'https://nfe.fazenda.pr.gov.br/nfe/NFeStatusServico3?wsdl', 21)</v>
      </c>
    </row>
    <row r="102" spans="1:15" hidden="1" x14ac:dyDescent="0.25">
      <c r="A102" s="9" t="s">
        <v>40</v>
      </c>
      <c r="B102" s="9" t="s">
        <v>31</v>
      </c>
      <c r="C102" s="9" t="s">
        <v>145</v>
      </c>
      <c r="D102" s="11" t="str">
        <f t="shared" si="17"/>
        <v>rs</v>
      </c>
      <c r="E102" s="11">
        <f>VLOOKUP(D102,'IBGE UF'!C:E,3,FALSE)</f>
        <v>23</v>
      </c>
      <c r="F102" s="11">
        <v>0</v>
      </c>
      <c r="G102" s="11" t="s">
        <v>211</v>
      </c>
      <c r="I102" s="14" t="str">
        <f t="shared" si="10"/>
        <v>2.00</v>
      </c>
      <c r="J102" s="14" t="str">
        <f t="shared" si="11"/>
        <v>P</v>
      </c>
      <c r="K102" s="14">
        <f t="shared" si="12"/>
        <v>0</v>
      </c>
      <c r="L102" s="14" t="str">
        <f t="shared" si="13"/>
        <v>NfeStatusServico</v>
      </c>
      <c r="M102" s="14" t="str">
        <f t="shared" si="14"/>
        <v>https://nfe.sefaz.rs.gov.br/ws/NfeStatusServico/NfeStatusServico2.asmx</v>
      </c>
      <c r="N102" s="14">
        <f t="shared" si="15"/>
        <v>23</v>
      </c>
      <c r="O102" s="14" t="str">
        <f t="shared" si="16"/>
        <v>INSERT INTO WSEndPoint(versao,tipoAmb,contingencia,metodo,url,ufIBGEId)VALUES('2.00', 'P', '0', 'NfeStatusServico', 'https://nfe.sefaz.rs.gov.br/ws/NfeStatusServico/NfeStatusServico2.asmx', 23)</v>
      </c>
    </row>
    <row r="103" spans="1:15" hidden="1" x14ac:dyDescent="0.25">
      <c r="A103" s="9" t="s">
        <v>40</v>
      </c>
      <c r="B103" s="9" t="s">
        <v>31</v>
      </c>
      <c r="C103" s="9" t="s">
        <v>152</v>
      </c>
      <c r="D103" s="11" t="str">
        <f t="shared" si="17"/>
        <v>sp</v>
      </c>
      <c r="E103" s="11">
        <f>VLOOKUP(D103,'IBGE UF'!C:E,3,FALSE)</f>
        <v>20</v>
      </c>
      <c r="F103" s="11">
        <v>0</v>
      </c>
      <c r="G103" s="11" t="s">
        <v>211</v>
      </c>
      <c r="I103" s="14" t="str">
        <f t="shared" si="10"/>
        <v>2.00</v>
      </c>
      <c r="J103" s="14" t="str">
        <f t="shared" si="11"/>
        <v>P</v>
      </c>
      <c r="K103" s="14">
        <f t="shared" si="12"/>
        <v>0</v>
      </c>
      <c r="L103" s="14" t="str">
        <f t="shared" si="13"/>
        <v>NfeStatusServico</v>
      </c>
      <c r="M103" s="14" t="str">
        <f t="shared" si="14"/>
        <v>https://nfe.fazenda.sp.gov.br/nfeweb/services/nfestatusservico2.asmx</v>
      </c>
      <c r="N103" s="14">
        <f t="shared" si="15"/>
        <v>20</v>
      </c>
      <c r="O103" s="14" t="str">
        <f t="shared" si="16"/>
        <v>INSERT INTO WSEndPoint(versao,tipoAmb,contingencia,metodo,url,ufIBGEId)VALUES('2.00', 'P', '0', 'NfeStatusServico', 'https://nfe.fazenda.sp.gov.br/nfeweb/services/nfestatusservico2.asmx', 20)</v>
      </c>
    </row>
    <row r="104" spans="1:15" hidden="1" x14ac:dyDescent="0.25">
      <c r="A104" s="9" t="s">
        <v>40</v>
      </c>
      <c r="B104" s="9" t="s">
        <v>45</v>
      </c>
      <c r="C104" s="9" t="s">
        <v>157</v>
      </c>
      <c r="D104" s="11" t="str">
        <f t="shared" si="17"/>
        <v>sp</v>
      </c>
      <c r="E104" s="11">
        <f>VLOOKUP(D104,'IBGE UF'!C:E,3,FALSE)</f>
        <v>20</v>
      </c>
      <c r="F104" s="11">
        <v>0</v>
      </c>
      <c r="G104" s="11" t="s">
        <v>211</v>
      </c>
      <c r="I104" s="14" t="str">
        <f t="shared" si="10"/>
        <v>3.10</v>
      </c>
      <c r="J104" s="14" t="str">
        <f t="shared" si="11"/>
        <v>P</v>
      </c>
      <c r="K104" s="14">
        <f t="shared" si="12"/>
        <v>0</v>
      </c>
      <c r="L104" s="14" t="str">
        <f t="shared" si="13"/>
        <v>NfeStatusServico</v>
      </c>
      <c r="M104" s="14" t="str">
        <f t="shared" si="14"/>
        <v>https://nfe.fazenda.sp.gov.br/ws/nfestatusservico2.asmx</v>
      </c>
      <c r="N104" s="14">
        <f t="shared" si="15"/>
        <v>20</v>
      </c>
      <c r="O104" s="14" t="str">
        <f t="shared" si="16"/>
        <v>INSERT INTO WSEndPoint(versao,tipoAmb,contingencia,metodo,url,ufIBGEId)VALUES('3.10', 'P', '0', 'NfeStatusServico', 'https://nfe.fazenda.sp.gov.br/ws/nfestatusservico2.asmx', 20)</v>
      </c>
    </row>
    <row r="105" spans="1:15" hidden="1" x14ac:dyDescent="0.25">
      <c r="A105" s="9" t="s">
        <v>27</v>
      </c>
      <c r="B105" s="9" t="s">
        <v>28</v>
      </c>
      <c r="C105" s="9" t="s">
        <v>29</v>
      </c>
      <c r="D105" s="11" t="str">
        <f t="shared" si="17"/>
        <v>am</v>
      </c>
      <c r="E105" s="11">
        <f>VLOOKUP(D105,'IBGE UF'!C:E,3,FALSE)</f>
        <v>3</v>
      </c>
      <c r="F105" s="11">
        <v>0</v>
      </c>
      <c r="G105" s="11" t="s">
        <v>211</v>
      </c>
      <c r="I105" s="14" t="str">
        <f t="shared" si="10"/>
        <v>1.00</v>
      </c>
      <c r="J105" s="14" t="str">
        <f t="shared" si="11"/>
        <v>P</v>
      </c>
      <c r="K105" s="14">
        <f t="shared" si="12"/>
        <v>0</v>
      </c>
      <c r="L105" s="14" t="str">
        <f t="shared" si="13"/>
        <v>RecepcaoEvento</v>
      </c>
      <c r="M105" s="14" t="str">
        <f t="shared" si="14"/>
        <v>https://nfe.sefaz.am.gov.br/services2/services/RecepcaoEvento</v>
      </c>
      <c r="N105" s="14">
        <f t="shared" si="15"/>
        <v>3</v>
      </c>
      <c r="O105" s="14" t="str">
        <f t="shared" si="16"/>
        <v>INSERT INTO WSEndPoint(versao,tipoAmb,contingencia,metodo,url,ufIBGEId)VALUES('1.00', 'P', '0', 'RecepcaoEvento', 'https://nfe.sefaz.am.gov.br/services2/services/RecepcaoEvento', 3)</v>
      </c>
    </row>
    <row r="106" spans="1:15" hidden="1" x14ac:dyDescent="0.25">
      <c r="A106" s="9" t="s">
        <v>27</v>
      </c>
      <c r="B106" s="9" t="s">
        <v>31</v>
      </c>
      <c r="C106" s="9" t="s">
        <v>59</v>
      </c>
      <c r="D106" s="11" t="str">
        <f t="shared" si="17"/>
        <v>ba</v>
      </c>
      <c r="E106" s="11">
        <f>VLOOKUP(D106,'IBGE UF'!C:E,3,FALSE)</f>
        <v>16</v>
      </c>
      <c r="F106" s="11">
        <v>0</v>
      </c>
      <c r="G106" s="11" t="s">
        <v>211</v>
      </c>
      <c r="I106" s="14" t="str">
        <f t="shared" si="10"/>
        <v>2.00</v>
      </c>
      <c r="J106" s="14" t="str">
        <f t="shared" si="11"/>
        <v>P</v>
      </c>
      <c r="K106" s="14">
        <f t="shared" si="12"/>
        <v>0</v>
      </c>
      <c r="L106" s="14" t="str">
        <f t="shared" si="13"/>
        <v>RecepcaoEvento</v>
      </c>
      <c r="M106" s="14" t="str">
        <f t="shared" si="14"/>
        <v>https://nfe.sefaz.ba.gov.br/webservices/sre/recepcaoevento.asmx</v>
      </c>
      <c r="N106" s="14">
        <f t="shared" si="15"/>
        <v>16</v>
      </c>
      <c r="O106" s="14" t="str">
        <f t="shared" si="16"/>
        <v>INSERT INTO WSEndPoint(versao,tipoAmb,contingencia,metodo,url,ufIBGEId)VALUES('2.00', 'P', '0', 'RecepcaoEvento', 'https://nfe.sefaz.ba.gov.br/webservices/sre/recepcaoevento.asmx', 16)</v>
      </c>
    </row>
    <row r="107" spans="1:15" x14ac:dyDescent="0.25">
      <c r="A107" s="9" t="s">
        <v>27</v>
      </c>
      <c r="B107" s="9" t="s">
        <v>28</v>
      </c>
      <c r="C107" s="9" t="s">
        <v>65</v>
      </c>
      <c r="D107" s="11" t="str">
        <f t="shared" si="17"/>
        <v>ce</v>
      </c>
      <c r="E107" s="11">
        <f>VLOOKUP(D107,'IBGE UF'!C:E,3,FALSE)</f>
        <v>10</v>
      </c>
      <c r="F107" s="11">
        <v>0</v>
      </c>
      <c r="G107" s="11" t="s">
        <v>211</v>
      </c>
      <c r="I107" s="14" t="str">
        <f t="shared" si="10"/>
        <v>1.00</v>
      </c>
      <c r="J107" s="14" t="str">
        <f t="shared" si="11"/>
        <v>P</v>
      </c>
      <c r="K107" s="14">
        <f t="shared" si="12"/>
        <v>0</v>
      </c>
      <c r="L107" s="14" t="str">
        <f t="shared" si="13"/>
        <v>RecepcaoEvento</v>
      </c>
      <c r="M107" s="14" t="str">
        <f t="shared" si="14"/>
        <v>https://nfe.sefaz.ce.gov.br/nfe2/services/RecepcaoEvento?wsdl</v>
      </c>
      <c r="N107" s="14">
        <f t="shared" si="15"/>
        <v>10</v>
      </c>
      <c r="O107" s="14" t="str">
        <f t="shared" si="16"/>
        <v>INSERT INTO WSEndPoint(versao,tipoAmb,contingencia,metodo,url,ufIBGEId)VALUES('1.00', 'P', '0', 'RecepcaoEvento', 'https://nfe.sefaz.ce.gov.br/nfe2/services/RecepcaoEvento?wsdl', 10)</v>
      </c>
    </row>
    <row r="108" spans="1:15" hidden="1" x14ac:dyDescent="0.25">
      <c r="A108" s="9" t="s">
        <v>27</v>
      </c>
      <c r="B108" s="9" t="s">
        <v>28</v>
      </c>
      <c r="C108" s="9" t="s">
        <v>76</v>
      </c>
      <c r="D108" s="11" t="str">
        <f t="shared" si="17"/>
        <v>go</v>
      </c>
      <c r="E108" s="11">
        <f>VLOOKUP(D108,'IBGE UF'!C:E,3,FALSE)</f>
        <v>26</v>
      </c>
      <c r="F108" s="11">
        <v>0</v>
      </c>
      <c r="G108" s="11" t="s">
        <v>211</v>
      </c>
      <c r="I108" s="14" t="str">
        <f t="shared" si="10"/>
        <v>1.00</v>
      </c>
      <c r="J108" s="14" t="str">
        <f t="shared" si="11"/>
        <v>P</v>
      </c>
      <c r="K108" s="14">
        <f t="shared" si="12"/>
        <v>0</v>
      </c>
      <c r="L108" s="14" t="str">
        <f t="shared" si="13"/>
        <v>RecepcaoEvento</v>
      </c>
      <c r="M108" s="14" t="str">
        <f t="shared" si="14"/>
        <v>https://nfe.sefaz.go.gov.br/nfe/services/v2/RecepcaoEvento?wsdl</v>
      </c>
      <c r="N108" s="14">
        <f t="shared" si="15"/>
        <v>26</v>
      </c>
      <c r="O108" s="14" t="str">
        <f t="shared" si="16"/>
        <v>INSERT INTO WSEndPoint(versao,tipoAmb,contingencia,metodo,url,ufIBGEId)VALUES('1.00', 'P', '0', 'RecepcaoEvento', 'https://nfe.sefaz.go.gov.br/nfe/services/v2/RecepcaoEvento?wsdl', 26)</v>
      </c>
    </row>
    <row r="109" spans="1:15" hidden="1" x14ac:dyDescent="0.25">
      <c r="A109" s="9" t="s">
        <v>27</v>
      </c>
      <c r="B109" s="9" t="s">
        <v>31</v>
      </c>
      <c r="C109" s="9" t="s">
        <v>91</v>
      </c>
      <c r="D109" s="11" t="str">
        <f t="shared" si="17"/>
        <v>mg</v>
      </c>
      <c r="E109" s="11">
        <f>VLOOKUP(D109,'IBGE UF'!C:E,3,FALSE)</f>
        <v>17</v>
      </c>
      <c r="F109" s="11">
        <v>0</v>
      </c>
      <c r="G109" s="11" t="s">
        <v>211</v>
      </c>
      <c r="I109" s="14" t="str">
        <f t="shared" si="10"/>
        <v>2.00</v>
      </c>
      <c r="J109" s="14" t="str">
        <f t="shared" si="11"/>
        <v>P</v>
      </c>
      <c r="K109" s="14">
        <f t="shared" si="12"/>
        <v>0</v>
      </c>
      <c r="L109" s="14" t="str">
        <f t="shared" si="13"/>
        <v>RecepcaoEvento</v>
      </c>
      <c r="M109" s="14" t="str">
        <f t="shared" si="14"/>
        <v>https://nfe.fazenda.mg.gov.br/nfe2/services/RecepcaoEvento</v>
      </c>
      <c r="N109" s="14">
        <f t="shared" si="15"/>
        <v>17</v>
      </c>
      <c r="O109" s="14" t="str">
        <f t="shared" si="16"/>
        <v>INSERT INTO WSEndPoint(versao,tipoAmb,contingencia,metodo,url,ufIBGEId)VALUES('2.00', 'P', '0', 'RecepcaoEvento', 'https://nfe.fazenda.mg.gov.br/nfe2/services/RecepcaoEvento', 17)</v>
      </c>
    </row>
    <row r="110" spans="1:15" hidden="1" x14ac:dyDescent="0.25">
      <c r="A110" s="9" t="s">
        <v>27</v>
      </c>
      <c r="B110" s="9" t="s">
        <v>28</v>
      </c>
      <c r="C110" s="9" t="s">
        <v>95</v>
      </c>
      <c r="D110" s="11" t="str">
        <f t="shared" si="17"/>
        <v>ms</v>
      </c>
      <c r="E110" s="11">
        <f>VLOOKUP(D110,'IBGE UF'!C:E,3,FALSE)</f>
        <v>24</v>
      </c>
      <c r="F110" s="11">
        <v>0</v>
      </c>
      <c r="G110" s="11" t="s">
        <v>211</v>
      </c>
      <c r="I110" s="14" t="str">
        <f t="shared" si="10"/>
        <v>1.00</v>
      </c>
      <c r="J110" s="14" t="str">
        <f t="shared" si="11"/>
        <v>P</v>
      </c>
      <c r="K110" s="14">
        <f t="shared" si="12"/>
        <v>0</v>
      </c>
      <c r="L110" s="14" t="str">
        <f t="shared" si="13"/>
        <v>RecepcaoEvento</v>
      </c>
      <c r="M110" s="14" t="str">
        <f t="shared" si="14"/>
        <v>https://nfe.fazenda.ms.gov.br/producao/services2/RecepcaoEvento</v>
      </c>
      <c r="N110" s="14">
        <f t="shared" si="15"/>
        <v>24</v>
      </c>
      <c r="O110" s="14" t="str">
        <f t="shared" si="16"/>
        <v>INSERT INTO WSEndPoint(versao,tipoAmb,contingencia,metodo,url,ufIBGEId)VALUES('1.00', 'P', '0', 'RecepcaoEvento', 'https://nfe.fazenda.ms.gov.br/producao/services2/RecepcaoEvento', 24)</v>
      </c>
    </row>
    <row r="111" spans="1:15" hidden="1" x14ac:dyDescent="0.25">
      <c r="A111" s="9" t="s">
        <v>27</v>
      </c>
      <c r="B111" s="9" t="s">
        <v>31</v>
      </c>
      <c r="C111" s="9" t="s">
        <v>110</v>
      </c>
      <c r="D111" s="11" t="str">
        <f t="shared" si="17"/>
        <v>mt</v>
      </c>
      <c r="E111" s="11">
        <f>VLOOKUP(D111,'IBGE UF'!C:E,3,FALSE)</f>
        <v>25</v>
      </c>
      <c r="F111" s="11">
        <v>0</v>
      </c>
      <c r="G111" s="11" t="s">
        <v>211</v>
      </c>
      <c r="I111" s="14" t="str">
        <f t="shared" si="10"/>
        <v>2.00</v>
      </c>
      <c r="J111" s="14" t="str">
        <f t="shared" si="11"/>
        <v>P</v>
      </c>
      <c r="K111" s="14">
        <f t="shared" si="12"/>
        <v>0</v>
      </c>
      <c r="L111" s="14" t="str">
        <f t="shared" si="13"/>
        <v>RecepcaoEvento</v>
      </c>
      <c r="M111" s="14" t="str">
        <f t="shared" si="14"/>
        <v>https://nfe.sefaz.mt.gov.br/nfews/v2/services/RecepcaoEvento?wsdl</v>
      </c>
      <c r="N111" s="14">
        <f t="shared" si="15"/>
        <v>25</v>
      </c>
      <c r="O111" s="14" t="str">
        <f t="shared" si="16"/>
        <v>INSERT INTO WSEndPoint(versao,tipoAmb,contingencia,metodo,url,ufIBGEId)VALUES('2.00', 'P', '0', 'RecepcaoEvento', 'https://nfe.sefaz.mt.gov.br/nfews/v2/services/RecepcaoEvento?wsdl', 25)</v>
      </c>
    </row>
    <row r="112" spans="1:15" hidden="1" x14ac:dyDescent="0.25">
      <c r="A112" s="9" t="s">
        <v>27</v>
      </c>
      <c r="B112" s="9" t="s">
        <v>28</v>
      </c>
      <c r="C112" s="9" t="s">
        <v>113</v>
      </c>
      <c r="D112" s="11" t="str">
        <f t="shared" si="17"/>
        <v>pe</v>
      </c>
      <c r="E112" s="11">
        <f>VLOOKUP(D112,'IBGE UF'!C:E,3,FALSE)</f>
        <v>13</v>
      </c>
      <c r="F112" s="11">
        <v>0</v>
      </c>
      <c r="G112" s="11" t="s">
        <v>211</v>
      </c>
      <c r="I112" s="14" t="str">
        <f t="shared" si="10"/>
        <v>1.00</v>
      </c>
      <c r="J112" s="14" t="str">
        <f t="shared" si="11"/>
        <v>P</v>
      </c>
      <c r="K112" s="14">
        <f t="shared" si="12"/>
        <v>0</v>
      </c>
      <c r="L112" s="14" t="str">
        <f t="shared" si="13"/>
        <v>RecepcaoEvento</v>
      </c>
      <c r="M112" s="14" t="str">
        <f t="shared" si="14"/>
        <v>https://nfe.sefaz.pe.gov.br/nfe-service/services/RecepcaoEvento</v>
      </c>
      <c r="N112" s="14">
        <f t="shared" si="15"/>
        <v>13</v>
      </c>
      <c r="O112" s="14" t="str">
        <f t="shared" si="16"/>
        <v>INSERT INTO WSEndPoint(versao,tipoAmb,contingencia,metodo,url,ufIBGEId)VALUES('1.00', 'P', '0', 'RecepcaoEvento', 'https://nfe.sefaz.pe.gov.br/nfe-service/services/RecepcaoEvento', 13)</v>
      </c>
    </row>
    <row r="113" spans="1:15" hidden="1" x14ac:dyDescent="0.25">
      <c r="A113" s="9" t="s">
        <v>27</v>
      </c>
      <c r="B113" s="9" t="s">
        <v>31</v>
      </c>
      <c r="C113" s="9" t="s">
        <v>128</v>
      </c>
      <c r="D113" s="11" t="str">
        <f t="shared" si="17"/>
        <v>pr</v>
      </c>
      <c r="E113" s="11">
        <f>VLOOKUP(D113,'IBGE UF'!C:E,3,FALSE)</f>
        <v>21</v>
      </c>
      <c r="F113" s="11">
        <v>0</v>
      </c>
      <c r="G113" s="11" t="s">
        <v>211</v>
      </c>
      <c r="I113" s="14" t="str">
        <f t="shared" si="10"/>
        <v>2.00</v>
      </c>
      <c r="J113" s="14" t="str">
        <f t="shared" si="11"/>
        <v>P</v>
      </c>
      <c r="K113" s="14">
        <f t="shared" si="12"/>
        <v>0</v>
      </c>
      <c r="L113" s="14" t="str">
        <f t="shared" si="13"/>
        <v>RecepcaoEvento</v>
      </c>
      <c r="M113" s="14" t="str">
        <f t="shared" si="14"/>
        <v>https://nfe2.fazenda.pr.gov.br/nfe-evento/NFeRecepcaoEvento?wsdl</v>
      </c>
      <c r="N113" s="14">
        <f t="shared" si="15"/>
        <v>21</v>
      </c>
      <c r="O113" s="14" t="str">
        <f t="shared" si="16"/>
        <v>INSERT INTO WSEndPoint(versao,tipoAmb,contingencia,metodo,url,ufIBGEId)VALUES('2.00', 'P', '0', 'RecepcaoEvento', 'https://nfe2.fazenda.pr.gov.br/nfe-evento/NFeRecepcaoEvento?wsdl', 21)</v>
      </c>
    </row>
    <row r="114" spans="1:15" hidden="1" x14ac:dyDescent="0.25">
      <c r="A114" s="9" t="s">
        <v>27</v>
      </c>
      <c r="B114" s="9" t="s">
        <v>45</v>
      </c>
      <c r="C114" s="9" t="s">
        <v>133</v>
      </c>
      <c r="D114" s="11" t="str">
        <f t="shared" si="17"/>
        <v>pr</v>
      </c>
      <c r="E114" s="11">
        <f>VLOOKUP(D114,'IBGE UF'!C:E,3,FALSE)</f>
        <v>21</v>
      </c>
      <c r="F114" s="11">
        <v>0</v>
      </c>
      <c r="G114" s="11" t="s">
        <v>211</v>
      </c>
      <c r="I114" s="14" t="str">
        <f t="shared" si="10"/>
        <v>3.10</v>
      </c>
      <c r="J114" s="14" t="str">
        <f t="shared" si="11"/>
        <v>P</v>
      </c>
      <c r="K114" s="14">
        <f t="shared" si="12"/>
        <v>0</v>
      </c>
      <c r="L114" s="14" t="str">
        <f t="shared" si="13"/>
        <v>RecepcaoEvento</v>
      </c>
      <c r="M114" s="14" t="str">
        <f t="shared" si="14"/>
        <v>https://nfe.fazenda.pr.gov.br/nfe/NFeRecepcaoEvento?wsdl</v>
      </c>
      <c r="N114" s="14">
        <f t="shared" si="15"/>
        <v>21</v>
      </c>
      <c r="O114" s="14" t="str">
        <f t="shared" si="16"/>
        <v>INSERT INTO WSEndPoint(versao,tipoAmb,contingencia,metodo,url,ufIBGEId)VALUES('3.10', 'P', '0', 'RecepcaoEvento', 'https://nfe.fazenda.pr.gov.br/nfe/NFeRecepcaoEvento?wsdl', 21)</v>
      </c>
    </row>
    <row r="115" spans="1:15" hidden="1" x14ac:dyDescent="0.25">
      <c r="A115" s="9" t="s">
        <v>27</v>
      </c>
      <c r="B115" s="9" t="s">
        <v>28</v>
      </c>
      <c r="C115" s="9" t="s">
        <v>136</v>
      </c>
      <c r="D115" s="11" t="str">
        <f t="shared" si="17"/>
        <v>rs</v>
      </c>
      <c r="E115" s="11">
        <f>VLOOKUP(D115,'IBGE UF'!C:E,3,FALSE)</f>
        <v>23</v>
      </c>
      <c r="F115" s="11">
        <v>0</v>
      </c>
      <c r="G115" s="11" t="s">
        <v>211</v>
      </c>
      <c r="I115" s="14" t="str">
        <f t="shared" si="10"/>
        <v>1.00</v>
      </c>
      <c r="J115" s="14" t="str">
        <f t="shared" si="11"/>
        <v>P</v>
      </c>
      <c r="K115" s="14">
        <f t="shared" si="12"/>
        <v>0</v>
      </c>
      <c r="L115" s="14" t="str">
        <f t="shared" si="13"/>
        <v>RecepcaoEvento</v>
      </c>
      <c r="M115" s="14" t="str">
        <f t="shared" si="14"/>
        <v>https://nfe.sefaz.rs.gov.br/ws/recepcaoevento/recepcaoevento.asmx</v>
      </c>
      <c r="N115" s="14">
        <f t="shared" si="15"/>
        <v>23</v>
      </c>
      <c r="O115" s="14" t="str">
        <f t="shared" si="16"/>
        <v>INSERT INTO WSEndPoint(versao,tipoAmb,contingencia,metodo,url,ufIBGEId)VALUES('1.00', 'P', '0', 'RecepcaoEvento', 'https://nfe.sefaz.rs.gov.br/ws/recepcaoevento/recepcaoevento.asmx', 23)</v>
      </c>
    </row>
    <row r="116" spans="1:15" hidden="1" x14ac:dyDescent="0.25">
      <c r="A116" s="9" t="s">
        <v>27</v>
      </c>
      <c r="B116" s="9" t="s">
        <v>31</v>
      </c>
      <c r="C116" s="9" t="s">
        <v>154</v>
      </c>
      <c r="D116" s="11" t="str">
        <f t="shared" si="17"/>
        <v>sp</v>
      </c>
      <c r="E116" s="11">
        <f>VLOOKUP(D116,'IBGE UF'!C:E,3,FALSE)</f>
        <v>20</v>
      </c>
      <c r="F116" s="11">
        <v>0</v>
      </c>
      <c r="G116" s="11" t="s">
        <v>211</v>
      </c>
      <c r="I116" s="14" t="str">
        <f t="shared" si="10"/>
        <v>2.00</v>
      </c>
      <c r="J116" s="14" t="str">
        <f t="shared" si="11"/>
        <v>P</v>
      </c>
      <c r="K116" s="14">
        <f t="shared" si="12"/>
        <v>0</v>
      </c>
      <c r="L116" s="14" t="str">
        <f t="shared" si="13"/>
        <v>RecepcaoEvento</v>
      </c>
      <c r="M116" s="14" t="str">
        <f t="shared" si="14"/>
        <v>https://nfe.fazenda.sp.gov.br/eventosWEB/services/RecepcaoEvento.asmx</v>
      </c>
      <c r="N116" s="14">
        <f t="shared" si="15"/>
        <v>20</v>
      </c>
      <c r="O116" s="14" t="str">
        <f t="shared" si="16"/>
        <v>INSERT INTO WSEndPoint(versao,tipoAmb,contingencia,metodo,url,ufIBGEId)VALUES('2.00', 'P', '0', 'RecepcaoEvento', 'https://nfe.fazenda.sp.gov.br/eventosWEB/services/RecepcaoEvento.asmx', 20)</v>
      </c>
    </row>
    <row r="117" spans="1:15" hidden="1" x14ac:dyDescent="0.25">
      <c r="A117" s="9" t="s">
        <v>27</v>
      </c>
      <c r="B117" s="9" t="s">
        <v>45</v>
      </c>
      <c r="C117" s="9" t="s">
        <v>159</v>
      </c>
      <c r="D117" s="11" t="str">
        <f t="shared" si="17"/>
        <v>sp</v>
      </c>
      <c r="E117" s="11">
        <f>VLOOKUP(D117,'IBGE UF'!C:E,3,FALSE)</f>
        <v>20</v>
      </c>
      <c r="F117" s="11">
        <v>0</v>
      </c>
      <c r="G117" s="11" t="s">
        <v>211</v>
      </c>
      <c r="I117" s="14" t="str">
        <f t="shared" si="10"/>
        <v>3.10</v>
      </c>
      <c r="J117" s="14" t="str">
        <f t="shared" si="11"/>
        <v>P</v>
      </c>
      <c r="K117" s="14">
        <f t="shared" si="12"/>
        <v>0</v>
      </c>
      <c r="L117" s="14" t="str">
        <f t="shared" si="13"/>
        <v>RecepcaoEvento</v>
      </c>
      <c r="M117" s="14" t="str">
        <f t="shared" si="14"/>
        <v>https://nfe.fazenda.sp.gov.br/ws/recepcaoevento.asmx</v>
      </c>
      <c r="N117" s="14">
        <f t="shared" si="15"/>
        <v>20</v>
      </c>
      <c r="O117" s="14" t="str">
        <f t="shared" si="16"/>
        <v>INSERT INTO WSEndPoint(versao,tipoAmb,contingencia,metodo,url,ufIBGEId)VALUES('3.10', 'P', '0', 'RecepcaoEvento', 'https://nfe.fazenda.sp.gov.br/ws/recepcaoevento.asmx', 20)</v>
      </c>
    </row>
    <row r="118" spans="1:15" hidden="1" x14ac:dyDescent="0.25">
      <c r="A118" s="9" t="s">
        <v>42</v>
      </c>
      <c r="B118" s="9" t="s">
        <v>45</v>
      </c>
      <c r="C118" s="9" t="s">
        <v>43</v>
      </c>
      <c r="D118" s="11" t="str">
        <f t="shared" si="17"/>
        <v>am</v>
      </c>
      <c r="E118" s="11">
        <f>VLOOKUP(D118,'IBGE UF'!C:E,3,FALSE)</f>
        <v>3</v>
      </c>
      <c r="F118" s="11">
        <v>0</v>
      </c>
      <c r="G118" s="11" t="s">
        <v>211</v>
      </c>
      <c r="I118" s="14" t="str">
        <f t="shared" si="10"/>
        <v>3.10</v>
      </c>
      <c r="J118" s="14" t="str">
        <f t="shared" si="11"/>
        <v>P</v>
      </c>
      <c r="K118" s="14">
        <f t="shared" si="12"/>
        <v>0</v>
      </c>
      <c r="L118" s="14" t="str">
        <f t="shared" si="13"/>
        <v>NfeConsultaCadastro</v>
      </c>
      <c r="M118" s="14" t="str">
        <f t="shared" si="14"/>
        <v>https://nfe.sefaz.am.gov.br/services2/services/cadconsultacadastro2</v>
      </c>
      <c r="N118" s="14">
        <f t="shared" si="15"/>
        <v>3</v>
      </c>
      <c r="O118" s="14" t="str">
        <f t="shared" si="16"/>
        <v>INSERT INTO WSEndPoint(versao,tipoAmb,contingencia,metodo,url,ufIBGEId)VALUES('3.10', 'P', '0', 'NfeConsultaCadastro', 'https://nfe.sefaz.am.gov.br/services2/services/cadconsultacadastro2', 3)</v>
      </c>
    </row>
    <row r="119" spans="1:15" hidden="1" x14ac:dyDescent="0.25">
      <c r="A119" s="9" t="s">
        <v>42</v>
      </c>
      <c r="B119" s="9" t="s">
        <v>45</v>
      </c>
      <c r="C119" s="9" t="s">
        <v>58</v>
      </c>
      <c r="D119" s="11" t="str">
        <f t="shared" si="17"/>
        <v>ba</v>
      </c>
      <c r="E119" s="11">
        <f>VLOOKUP(D119,'IBGE UF'!C:E,3,FALSE)</f>
        <v>16</v>
      </c>
      <c r="F119" s="11">
        <v>0</v>
      </c>
      <c r="G119" s="11" t="s">
        <v>211</v>
      </c>
      <c r="I119" s="14" t="str">
        <f t="shared" si="10"/>
        <v>3.10</v>
      </c>
      <c r="J119" s="14" t="str">
        <f t="shared" si="11"/>
        <v>P</v>
      </c>
      <c r="K119" s="14">
        <f t="shared" si="12"/>
        <v>0</v>
      </c>
      <c r="L119" s="14" t="str">
        <f t="shared" si="13"/>
        <v>NfeConsultaCadastro</v>
      </c>
      <c r="M119" s="14" t="str">
        <f t="shared" si="14"/>
        <v>https://nfe.sefaz.ba.gov.br/webservices/nfenw/CadConsultaCadastro2.asmx</v>
      </c>
      <c r="N119" s="14">
        <f t="shared" si="15"/>
        <v>16</v>
      </c>
      <c r="O119" s="14" t="str">
        <f t="shared" si="16"/>
        <v>INSERT INTO WSEndPoint(versao,tipoAmb,contingencia,metodo,url,ufIBGEId)VALUES('3.10', 'P', '0', 'NfeConsultaCadastro', 'https://nfe.sefaz.ba.gov.br/webservices/nfenw/CadConsultaCadastro2.asmx', 16)</v>
      </c>
    </row>
    <row r="120" spans="1:15" x14ac:dyDescent="0.25">
      <c r="A120" s="9" t="s">
        <v>42</v>
      </c>
      <c r="B120" s="9" t="s">
        <v>45</v>
      </c>
      <c r="C120" s="9" t="s">
        <v>71</v>
      </c>
      <c r="D120" s="11" t="str">
        <f t="shared" si="17"/>
        <v>ce</v>
      </c>
      <c r="E120" s="11">
        <f>VLOOKUP(D120,'IBGE UF'!C:E,3,FALSE)</f>
        <v>10</v>
      </c>
      <c r="F120" s="11">
        <v>0</v>
      </c>
      <c r="G120" s="11" t="s">
        <v>211</v>
      </c>
      <c r="I120" s="14" t="str">
        <f t="shared" si="10"/>
        <v>3.10</v>
      </c>
      <c r="J120" s="14" t="str">
        <f t="shared" si="11"/>
        <v>P</v>
      </c>
      <c r="K120" s="14">
        <f t="shared" si="12"/>
        <v>0</v>
      </c>
      <c r="L120" s="14" t="str">
        <f t="shared" si="13"/>
        <v>NfeConsultaCadastro</v>
      </c>
      <c r="M120" s="14" t="str">
        <f t="shared" si="14"/>
        <v>https://nfe.sefaz.ce.gov.br/nfe2/services/CadConsultaCadastro2?wsdl</v>
      </c>
      <c r="N120" s="14">
        <f t="shared" si="15"/>
        <v>10</v>
      </c>
      <c r="O120" s="14" t="str">
        <f t="shared" si="16"/>
        <v>INSERT INTO WSEndPoint(versao,tipoAmb,contingencia,metodo,url,ufIBGEId)VALUES('3.10', 'P', '0', 'NfeConsultaCadastro', 'https://nfe.sefaz.ce.gov.br/nfe2/services/CadConsultaCadastro2?wsdl', 10)</v>
      </c>
    </row>
    <row r="121" spans="1:15" hidden="1" x14ac:dyDescent="0.25">
      <c r="A121" s="9" t="s">
        <v>42</v>
      </c>
      <c r="B121" s="9" t="s">
        <v>45</v>
      </c>
      <c r="C121" s="9" t="s">
        <v>82</v>
      </c>
      <c r="D121" s="11" t="str">
        <f t="shared" si="17"/>
        <v>go</v>
      </c>
      <c r="E121" s="11">
        <f>VLOOKUP(D121,'IBGE UF'!C:E,3,FALSE)</f>
        <v>26</v>
      </c>
      <c r="F121" s="11">
        <v>0</v>
      </c>
      <c r="G121" s="11" t="s">
        <v>211</v>
      </c>
      <c r="I121" s="14" t="str">
        <f t="shared" si="10"/>
        <v>3.10</v>
      </c>
      <c r="J121" s="14" t="str">
        <f t="shared" si="11"/>
        <v>P</v>
      </c>
      <c r="K121" s="14">
        <f t="shared" si="12"/>
        <v>0</v>
      </c>
      <c r="L121" s="14" t="str">
        <f t="shared" si="13"/>
        <v>NfeConsultaCadastro</v>
      </c>
      <c r="M121" s="14" t="str">
        <f t="shared" si="14"/>
        <v>https://nfe.sefaz.go.gov.br/nfe/services/v2/CadConsultaCadastro2?wsdl</v>
      </c>
      <c r="N121" s="14">
        <f t="shared" si="15"/>
        <v>26</v>
      </c>
      <c r="O121" s="14" t="str">
        <f t="shared" si="16"/>
        <v>INSERT INTO WSEndPoint(versao,tipoAmb,contingencia,metodo,url,ufIBGEId)VALUES('3.10', 'P', '0', 'NfeConsultaCadastro', 'https://nfe.sefaz.go.gov.br/nfe/services/v2/CadConsultaCadastro2?wsdl', 26)</v>
      </c>
    </row>
    <row r="122" spans="1:15" hidden="1" x14ac:dyDescent="0.25">
      <c r="A122" s="9" t="s">
        <v>42</v>
      </c>
      <c r="B122" s="9" t="s">
        <v>45</v>
      </c>
      <c r="C122" s="9" t="s">
        <v>109</v>
      </c>
      <c r="D122" s="11" t="str">
        <f t="shared" si="17"/>
        <v>mt</v>
      </c>
      <c r="E122" s="11">
        <f>VLOOKUP(D122,'IBGE UF'!C:E,3,FALSE)</f>
        <v>25</v>
      </c>
      <c r="F122" s="11">
        <v>0</v>
      </c>
      <c r="G122" s="11" t="s">
        <v>211</v>
      </c>
      <c r="I122" s="14" t="str">
        <f t="shared" si="10"/>
        <v>3.10</v>
      </c>
      <c r="J122" s="14" t="str">
        <f t="shared" si="11"/>
        <v>P</v>
      </c>
      <c r="K122" s="14">
        <f t="shared" si="12"/>
        <v>0</v>
      </c>
      <c r="L122" s="14" t="str">
        <f t="shared" si="13"/>
        <v>NfeConsultaCadastro</v>
      </c>
      <c r="M122" s="14" t="str">
        <f t="shared" si="14"/>
        <v>https://nfe.sefaz.mt.gov.br/nfews/v2/services/CadConsultaCadastro2?wsdl</v>
      </c>
      <c r="N122" s="14">
        <f t="shared" si="15"/>
        <v>25</v>
      </c>
      <c r="O122" s="14" t="str">
        <f t="shared" si="16"/>
        <v>INSERT INTO WSEndPoint(versao,tipoAmb,contingencia,metodo,url,ufIBGEId)VALUES('3.10', 'P', '0', 'NfeConsultaCadastro', 'https://nfe.sefaz.mt.gov.br/nfews/v2/services/CadConsultaCadastro2?wsdl', 25)</v>
      </c>
    </row>
    <row r="123" spans="1:15" hidden="1" x14ac:dyDescent="0.25">
      <c r="A123" s="9" t="s">
        <v>42</v>
      </c>
      <c r="B123" s="9" t="s">
        <v>45</v>
      </c>
      <c r="C123" s="9" t="s">
        <v>119</v>
      </c>
      <c r="D123" s="11" t="str">
        <f t="shared" si="17"/>
        <v>pe</v>
      </c>
      <c r="E123" s="11">
        <f>VLOOKUP(D123,'IBGE UF'!C:E,3,FALSE)</f>
        <v>13</v>
      </c>
      <c r="F123" s="11">
        <v>0</v>
      </c>
      <c r="G123" s="11" t="s">
        <v>211</v>
      </c>
      <c r="I123" s="14" t="str">
        <f t="shared" si="10"/>
        <v>3.10</v>
      </c>
      <c r="J123" s="14" t="str">
        <f t="shared" si="11"/>
        <v>P</v>
      </c>
      <c r="K123" s="14">
        <f t="shared" si="12"/>
        <v>0</v>
      </c>
      <c r="L123" s="14" t="str">
        <f t="shared" si="13"/>
        <v>NfeConsultaCadastro</v>
      </c>
      <c r="M123" s="14" t="str">
        <f t="shared" si="14"/>
        <v>https://nfe.sefaz.pe.gov.br/nfe-service/services/CadConsultaCadastro2</v>
      </c>
      <c r="N123" s="14">
        <f t="shared" si="15"/>
        <v>13</v>
      </c>
      <c r="O123" s="14" t="str">
        <f t="shared" si="16"/>
        <v>INSERT INTO WSEndPoint(versao,tipoAmb,contingencia,metodo,url,ufIBGEId)VALUES('3.10', 'P', '0', 'NfeConsultaCadastro', 'https://nfe.sefaz.pe.gov.br/nfe-service/services/CadConsultaCadastro2', 13)</v>
      </c>
    </row>
    <row r="124" spans="1:15" hidden="1" x14ac:dyDescent="0.25">
      <c r="A124" s="9" t="s">
        <v>38</v>
      </c>
      <c r="B124" s="9" t="s">
        <v>45</v>
      </c>
      <c r="C124" s="9" t="s">
        <v>39</v>
      </c>
      <c r="D124" s="11" t="str">
        <f t="shared" si="17"/>
        <v>am</v>
      </c>
      <c r="E124" s="11">
        <f>VLOOKUP(D124,'IBGE UF'!C:E,3,FALSE)</f>
        <v>3</v>
      </c>
      <c r="F124" s="11">
        <v>0</v>
      </c>
      <c r="G124" s="11" t="s">
        <v>211</v>
      </c>
      <c r="I124" s="14" t="str">
        <f t="shared" si="10"/>
        <v>3.10</v>
      </c>
      <c r="J124" s="14" t="str">
        <f t="shared" si="11"/>
        <v>P</v>
      </c>
      <c r="K124" s="14">
        <f t="shared" si="12"/>
        <v>0</v>
      </c>
      <c r="L124" s="14" t="str">
        <f t="shared" si="13"/>
        <v>NfeConsultaProtocolo</v>
      </c>
      <c r="M124" s="14" t="str">
        <f t="shared" si="14"/>
        <v>https://nfe.sefaz.am.gov.br/services2/services/NfeConsulta2</v>
      </c>
      <c r="N124" s="14">
        <f t="shared" si="15"/>
        <v>3</v>
      </c>
      <c r="O124" s="14" t="str">
        <f t="shared" si="16"/>
        <v>INSERT INTO WSEndPoint(versao,tipoAmb,contingencia,metodo,url,ufIBGEId)VALUES('3.10', 'P', '0', 'NfeConsultaProtocolo', 'https://nfe.sefaz.am.gov.br/services2/services/NfeConsulta2', 3)</v>
      </c>
    </row>
    <row r="125" spans="1:15" x14ac:dyDescent="0.25">
      <c r="A125" s="9" t="s">
        <v>38</v>
      </c>
      <c r="B125" s="9" t="s">
        <v>45</v>
      </c>
      <c r="C125" s="9" t="s">
        <v>69</v>
      </c>
      <c r="D125" s="11" t="str">
        <f t="shared" si="17"/>
        <v>ce</v>
      </c>
      <c r="E125" s="11">
        <f>VLOOKUP(D125,'IBGE UF'!C:E,3,FALSE)</f>
        <v>10</v>
      </c>
      <c r="F125" s="11">
        <v>0</v>
      </c>
      <c r="G125" s="11" t="s">
        <v>211</v>
      </c>
      <c r="I125" s="14" t="str">
        <f t="shared" si="10"/>
        <v>3.10</v>
      </c>
      <c r="J125" s="14" t="str">
        <f t="shared" si="11"/>
        <v>P</v>
      </c>
      <c r="K125" s="14">
        <f t="shared" si="12"/>
        <v>0</v>
      </c>
      <c r="L125" s="14" t="str">
        <f t="shared" si="13"/>
        <v>NfeConsultaProtocolo</v>
      </c>
      <c r="M125" s="14" t="str">
        <f t="shared" si="14"/>
        <v>https://nfe.sefaz.ce.gov.br/nfe2/services/NfeConsulta2?wsdl</v>
      </c>
      <c r="N125" s="14">
        <f t="shared" si="15"/>
        <v>10</v>
      </c>
      <c r="O125" s="14" t="str">
        <f t="shared" si="16"/>
        <v>INSERT INTO WSEndPoint(versao,tipoAmb,contingencia,metodo,url,ufIBGEId)VALUES('3.10', 'P', '0', 'NfeConsultaProtocolo', 'https://nfe.sefaz.ce.gov.br/nfe2/services/NfeConsulta2?wsdl', 10)</v>
      </c>
    </row>
    <row r="126" spans="1:15" hidden="1" x14ac:dyDescent="0.25">
      <c r="A126" s="9" t="s">
        <v>38</v>
      </c>
      <c r="B126" s="9" t="s">
        <v>45</v>
      </c>
      <c r="C126" s="9" t="s">
        <v>80</v>
      </c>
      <c r="D126" s="11" t="s">
        <v>216</v>
      </c>
      <c r="E126" s="11">
        <v>26</v>
      </c>
      <c r="F126" s="11">
        <v>0</v>
      </c>
      <c r="G126" s="11" t="s">
        <v>211</v>
      </c>
      <c r="I126" s="14" t="str">
        <f t="shared" si="10"/>
        <v>3.10</v>
      </c>
      <c r="J126" s="14" t="str">
        <f t="shared" si="11"/>
        <v>P</v>
      </c>
      <c r="K126" s="14">
        <f t="shared" si="12"/>
        <v>0</v>
      </c>
      <c r="L126" s="14" t="str">
        <f t="shared" si="13"/>
        <v>NfeConsultaProtocolo</v>
      </c>
      <c r="M126" s="14" t="str">
        <f t="shared" si="14"/>
        <v>https://nfe.sefaz.go.gov.br/nfe/services/v2/NfeConsulta2?wsdl</v>
      </c>
      <c r="N126" s="14">
        <f t="shared" si="15"/>
        <v>26</v>
      </c>
      <c r="O126" s="14" t="str">
        <f t="shared" si="16"/>
        <v>INSERT INTO WSEndPoint(versao,tipoAmb,contingencia,metodo,url,ufIBGEId)VALUES('3.10', 'P', '0', 'NfeConsultaProtocolo', 'https://nfe.sefaz.go.gov.br/nfe/services/v2/NfeConsulta2?wsdl', 26)</v>
      </c>
    </row>
    <row r="127" spans="1:15" hidden="1" x14ac:dyDescent="0.25">
      <c r="A127" s="9" t="s">
        <v>38</v>
      </c>
      <c r="B127" s="9" t="s">
        <v>45</v>
      </c>
      <c r="C127" s="9" t="s">
        <v>100</v>
      </c>
      <c r="D127" s="11" t="s">
        <v>217</v>
      </c>
      <c r="E127" s="11">
        <v>24</v>
      </c>
      <c r="F127" s="11">
        <v>0</v>
      </c>
      <c r="G127" s="11" t="s">
        <v>211</v>
      </c>
      <c r="I127" s="14" t="str">
        <f t="shared" si="10"/>
        <v>3.10</v>
      </c>
      <c r="J127" s="14" t="str">
        <f t="shared" si="11"/>
        <v>P</v>
      </c>
      <c r="K127" s="14">
        <f t="shared" si="12"/>
        <v>0</v>
      </c>
      <c r="L127" s="14" t="str">
        <f t="shared" si="13"/>
        <v>NfeConsultaProtocolo</v>
      </c>
      <c r="M127" s="14" t="str">
        <f t="shared" si="14"/>
        <v>https://nfe.fazenda.ms.gov.br/producao/services2/NfeConsulta2</v>
      </c>
      <c r="N127" s="14">
        <f t="shared" si="15"/>
        <v>24</v>
      </c>
      <c r="O127" s="14" t="str">
        <f t="shared" si="16"/>
        <v>INSERT INTO WSEndPoint(versao,tipoAmb,contingencia,metodo,url,ufIBGEId)VALUES('3.10', 'P', '0', 'NfeConsultaProtocolo', 'https://nfe.fazenda.ms.gov.br/producao/services2/NfeConsulta2', 24)</v>
      </c>
    </row>
    <row r="128" spans="1:15" hidden="1" x14ac:dyDescent="0.25">
      <c r="A128" s="9" t="s">
        <v>38</v>
      </c>
      <c r="B128" s="9" t="s">
        <v>45</v>
      </c>
      <c r="C128" s="9" t="s">
        <v>107</v>
      </c>
      <c r="D128" s="11" t="s">
        <v>218</v>
      </c>
      <c r="E128" s="11">
        <v>25</v>
      </c>
      <c r="F128" s="11">
        <v>0</v>
      </c>
      <c r="G128" s="11" t="s">
        <v>211</v>
      </c>
      <c r="I128" s="14" t="str">
        <f t="shared" si="10"/>
        <v>3.10</v>
      </c>
      <c r="J128" s="14" t="str">
        <f t="shared" si="11"/>
        <v>P</v>
      </c>
      <c r="K128" s="14">
        <f t="shared" si="12"/>
        <v>0</v>
      </c>
      <c r="L128" s="14" t="str">
        <f t="shared" si="13"/>
        <v>NfeConsultaProtocolo</v>
      </c>
      <c r="M128" s="14" t="str">
        <f t="shared" si="14"/>
        <v>https://nfe.sefaz.mt.gov.br/nfews/v2/services/NfeConsulta2?wsdl</v>
      </c>
      <c r="N128" s="14">
        <f t="shared" si="15"/>
        <v>25</v>
      </c>
      <c r="O128" s="14" t="str">
        <f t="shared" si="16"/>
        <v>INSERT INTO WSEndPoint(versao,tipoAmb,contingencia,metodo,url,ufIBGEId)VALUES('3.10', 'P', '0', 'NfeConsultaProtocolo', 'https://nfe.sefaz.mt.gov.br/nfews/v2/services/NfeConsulta2?wsdl', 25)</v>
      </c>
    </row>
    <row r="129" spans="1:15" hidden="1" x14ac:dyDescent="0.25">
      <c r="A129" s="9" t="s">
        <v>38</v>
      </c>
      <c r="B129" s="9" t="s">
        <v>45</v>
      </c>
      <c r="C129" s="9" t="s">
        <v>117</v>
      </c>
      <c r="D129" s="11" t="s">
        <v>219</v>
      </c>
      <c r="E129" s="11">
        <v>13</v>
      </c>
      <c r="F129" s="11">
        <v>0</v>
      </c>
      <c r="G129" s="11" t="s">
        <v>211</v>
      </c>
      <c r="I129" s="14" t="str">
        <f t="shared" si="10"/>
        <v>3.10</v>
      </c>
      <c r="J129" s="14" t="str">
        <f t="shared" si="11"/>
        <v>P</v>
      </c>
      <c r="K129" s="14">
        <f t="shared" si="12"/>
        <v>0</v>
      </c>
      <c r="L129" s="14" t="str">
        <f t="shared" si="13"/>
        <v>NfeConsultaProtocolo</v>
      </c>
      <c r="M129" s="14" t="str">
        <f t="shared" si="14"/>
        <v>https://nfe.sefaz.pe.gov.br/nfe-service/services/NfeConsulta2</v>
      </c>
      <c r="N129" s="14">
        <f t="shared" si="15"/>
        <v>13</v>
      </c>
      <c r="O129" s="14" t="str">
        <f t="shared" si="16"/>
        <v>INSERT INTO WSEndPoint(versao,tipoAmb,contingencia,metodo,url,ufIBGEId)VALUES('3.10', 'P', '0', 'NfeConsultaProtocolo', 'https://nfe.sefaz.pe.gov.br/nfe-service/services/NfeConsulta2', 13)</v>
      </c>
    </row>
    <row r="130" spans="1:15" hidden="1" x14ac:dyDescent="0.25">
      <c r="A130" s="9" t="s">
        <v>38</v>
      </c>
      <c r="B130" s="9" t="s">
        <v>45</v>
      </c>
      <c r="C130" s="9" t="s">
        <v>144</v>
      </c>
      <c r="D130" s="11" t="s">
        <v>220</v>
      </c>
      <c r="E130" s="11">
        <v>23</v>
      </c>
      <c r="F130" s="11">
        <v>0</v>
      </c>
      <c r="G130" s="11" t="s">
        <v>211</v>
      </c>
      <c r="I130" s="14" t="str">
        <f t="shared" si="10"/>
        <v>3.10</v>
      </c>
      <c r="J130" s="14" t="str">
        <f t="shared" si="11"/>
        <v>P</v>
      </c>
      <c r="K130" s="14">
        <f t="shared" si="12"/>
        <v>0</v>
      </c>
      <c r="L130" s="14" t="str">
        <f t="shared" si="13"/>
        <v>NfeConsultaProtocolo</v>
      </c>
      <c r="M130" s="14" t="str">
        <f t="shared" si="14"/>
        <v>https://nfe.sefaz.rs.gov.br/ws/NfeConsulta/NfeConsulta2.asmx</v>
      </c>
      <c r="N130" s="14">
        <f t="shared" si="15"/>
        <v>23</v>
      </c>
      <c r="O130" s="14" t="str">
        <f t="shared" si="16"/>
        <v>INSERT INTO WSEndPoint(versao,tipoAmb,contingencia,metodo,url,ufIBGEId)VALUES('3.10', 'P', '0', 'NfeConsultaProtocolo', 'https://nfe.sefaz.rs.gov.br/ws/NfeConsulta/NfeConsulta2.asmx', 23)</v>
      </c>
    </row>
    <row r="131" spans="1:15" x14ac:dyDescent="0.25">
      <c r="A131" s="9" t="s">
        <v>72</v>
      </c>
      <c r="B131" s="9" t="s">
        <v>45</v>
      </c>
      <c r="C131" s="9" t="s">
        <v>73</v>
      </c>
      <c r="D131" s="11" t="s">
        <v>221</v>
      </c>
      <c r="E131" s="11">
        <v>10</v>
      </c>
      <c r="F131" s="11">
        <v>0</v>
      </c>
      <c r="G131" s="11" t="s">
        <v>211</v>
      </c>
      <c r="I131" s="14" t="str">
        <f t="shared" ref="I131:I147" si="18">B131</f>
        <v>3.10</v>
      </c>
      <c r="J131" s="14" t="str">
        <f t="shared" ref="J131:J147" si="19">G131</f>
        <v>P</v>
      </c>
      <c r="K131" s="14">
        <f t="shared" ref="K131:K147" si="20">F131</f>
        <v>0</v>
      </c>
      <c r="L131" s="14" t="str">
        <f t="shared" ref="L131:L148" si="21">A131</f>
        <v>NfeDownloadNF</v>
      </c>
      <c r="M131" s="14" t="str">
        <f t="shared" ref="M131:M147" si="22">C131</f>
        <v>https://nfe.sefaz.ce.gov.br/nfe2/services/NfeDownloadNF?wsdl</v>
      </c>
      <c r="N131" s="14">
        <f t="shared" ref="N131:N147" si="23">E131</f>
        <v>10</v>
      </c>
      <c r="O131" s="14" t="str">
        <f t="shared" ref="O131:O147" si="24">SUBSTITUTE(SUBSTITUTE(SUBSTITUTE(SUBSTITUTE(SUBSTITUTE(SUBSTITUTE($O$1,"%V",I131), "%TA",J131), "%C",K131),"%M",L131),"%U", M131), "%_UF", N131)</f>
        <v>INSERT INTO WSEndPoint(versao,tipoAmb,contingencia,metodo,url,ufIBGEId)VALUES('3.10', 'P', '0', 'NfeDownloadNF', 'https://nfe.sefaz.ce.gov.br/nfe2/services/NfeDownloadNF?wsdl', 10)</v>
      </c>
    </row>
    <row r="132" spans="1:15" hidden="1" x14ac:dyDescent="0.25">
      <c r="A132" s="9" t="s">
        <v>35</v>
      </c>
      <c r="B132" s="9" t="s">
        <v>45</v>
      </c>
      <c r="C132" s="9" t="s">
        <v>37</v>
      </c>
      <c r="D132" s="11" t="s">
        <v>222</v>
      </c>
      <c r="E132" s="11">
        <v>3</v>
      </c>
      <c r="F132" s="11">
        <v>0</v>
      </c>
      <c r="G132" s="11" t="s">
        <v>211</v>
      </c>
      <c r="I132" s="14" t="str">
        <f t="shared" si="18"/>
        <v>3.10</v>
      </c>
      <c r="J132" s="14" t="str">
        <f t="shared" si="19"/>
        <v>P</v>
      </c>
      <c r="K132" s="14">
        <f t="shared" si="20"/>
        <v>0</v>
      </c>
      <c r="L132" s="14" t="str">
        <f t="shared" si="21"/>
        <v>NfeInutilizacao</v>
      </c>
      <c r="M132" s="14" t="str">
        <f t="shared" si="22"/>
        <v>https://nfe.sefaz.am.gov.br/services2/services/NfeInutilizacao2</v>
      </c>
      <c r="N132" s="14">
        <f t="shared" si="23"/>
        <v>3</v>
      </c>
      <c r="O132" s="14" t="str">
        <f t="shared" si="24"/>
        <v>INSERT INTO WSEndPoint(versao,tipoAmb,contingencia,metodo,url,ufIBGEId)VALUES('3.10', 'P', '0', 'NfeInutilizacao', 'https://nfe.sefaz.am.gov.br/services2/services/NfeInutilizacao2', 3)</v>
      </c>
    </row>
    <row r="133" spans="1:15" x14ac:dyDescent="0.25">
      <c r="A133" s="9" t="s">
        <v>35</v>
      </c>
      <c r="B133" s="9" t="s">
        <v>45</v>
      </c>
      <c r="C133" s="9" t="s">
        <v>68</v>
      </c>
      <c r="D133" s="11" t="s">
        <v>221</v>
      </c>
      <c r="E133" s="11">
        <v>10</v>
      </c>
      <c r="F133" s="11">
        <v>0</v>
      </c>
      <c r="G133" s="11" t="s">
        <v>211</v>
      </c>
      <c r="I133" s="14" t="str">
        <f t="shared" si="18"/>
        <v>3.10</v>
      </c>
      <c r="J133" s="14" t="str">
        <f t="shared" si="19"/>
        <v>P</v>
      </c>
      <c r="K133" s="14">
        <f t="shared" si="20"/>
        <v>0</v>
      </c>
      <c r="L133" s="14" t="str">
        <f t="shared" si="21"/>
        <v>NfeInutilizacao</v>
      </c>
      <c r="M133" s="14" t="str">
        <f t="shared" si="22"/>
        <v>https://nfe.sefaz.ce.gov.br/nfe2/services/NfeInutilizacao2?wsdl</v>
      </c>
      <c r="N133" s="14">
        <f t="shared" si="23"/>
        <v>10</v>
      </c>
      <c r="O133" s="14" t="str">
        <f t="shared" si="24"/>
        <v>INSERT INTO WSEndPoint(versao,tipoAmb,contingencia,metodo,url,ufIBGEId)VALUES('3.10', 'P', '0', 'NfeInutilizacao', 'https://nfe.sefaz.ce.gov.br/nfe2/services/NfeInutilizacao2?wsdl', 10)</v>
      </c>
    </row>
    <row r="134" spans="1:15" hidden="1" x14ac:dyDescent="0.25">
      <c r="A134" s="9" t="s">
        <v>35</v>
      </c>
      <c r="B134" s="9" t="s">
        <v>45</v>
      </c>
      <c r="C134" s="9" t="s">
        <v>79</v>
      </c>
      <c r="D134" s="11" t="s">
        <v>216</v>
      </c>
      <c r="E134" s="11">
        <v>26</v>
      </c>
      <c r="F134" s="11">
        <v>0</v>
      </c>
      <c r="G134" s="11" t="s">
        <v>211</v>
      </c>
      <c r="I134" s="14" t="str">
        <f t="shared" si="18"/>
        <v>3.10</v>
      </c>
      <c r="J134" s="14" t="str">
        <f t="shared" si="19"/>
        <v>P</v>
      </c>
      <c r="K134" s="14">
        <f t="shared" si="20"/>
        <v>0</v>
      </c>
      <c r="L134" s="14" t="str">
        <f t="shared" si="21"/>
        <v>NfeInutilizacao</v>
      </c>
      <c r="M134" s="14" t="str">
        <f t="shared" si="22"/>
        <v>https://nfe.sefaz.go.gov.br/nfe/services/v2/NfeInutilizacao2?wsdl</v>
      </c>
      <c r="N134" s="14">
        <f t="shared" si="23"/>
        <v>26</v>
      </c>
      <c r="O134" s="14" t="str">
        <f t="shared" si="24"/>
        <v>INSERT INTO WSEndPoint(versao,tipoAmb,contingencia,metodo,url,ufIBGEId)VALUES('3.10', 'P', '0', 'NfeInutilizacao', 'https://nfe.sefaz.go.gov.br/nfe/services/v2/NfeInutilizacao2?wsdl', 26)</v>
      </c>
    </row>
    <row r="135" spans="1:15" hidden="1" x14ac:dyDescent="0.25">
      <c r="A135" s="9" t="s">
        <v>35</v>
      </c>
      <c r="B135" s="9" t="s">
        <v>45</v>
      </c>
      <c r="C135" s="9" t="s">
        <v>99</v>
      </c>
      <c r="D135" s="11" t="s">
        <v>217</v>
      </c>
      <c r="E135" s="11">
        <v>24</v>
      </c>
      <c r="F135" s="11">
        <v>0</v>
      </c>
      <c r="G135" s="11" t="s">
        <v>211</v>
      </c>
      <c r="I135" s="14" t="str">
        <f t="shared" si="18"/>
        <v>3.10</v>
      </c>
      <c r="J135" s="14" t="str">
        <f t="shared" si="19"/>
        <v>P</v>
      </c>
      <c r="K135" s="14">
        <f t="shared" si="20"/>
        <v>0</v>
      </c>
      <c r="L135" s="14" t="str">
        <f t="shared" si="21"/>
        <v>NfeInutilizacao</v>
      </c>
      <c r="M135" s="14" t="str">
        <f t="shared" si="22"/>
        <v>https://nfe.fazenda.ms.gov.br/producao/services2/NfeInutilizacao2</v>
      </c>
      <c r="N135" s="14">
        <f t="shared" si="23"/>
        <v>24</v>
      </c>
      <c r="O135" s="14" t="str">
        <f t="shared" si="24"/>
        <v>INSERT INTO WSEndPoint(versao,tipoAmb,contingencia,metodo,url,ufIBGEId)VALUES('3.10', 'P', '0', 'NfeInutilizacao', 'https://nfe.fazenda.ms.gov.br/producao/services2/NfeInutilizacao2', 24)</v>
      </c>
    </row>
    <row r="136" spans="1:15" hidden="1" x14ac:dyDescent="0.25">
      <c r="A136" s="9" t="s">
        <v>35</v>
      </c>
      <c r="B136" s="9" t="s">
        <v>45</v>
      </c>
      <c r="C136" s="9" t="s">
        <v>106</v>
      </c>
      <c r="D136" s="11" t="s">
        <v>218</v>
      </c>
      <c r="E136" s="11">
        <v>25</v>
      </c>
      <c r="F136" s="11">
        <v>0</v>
      </c>
      <c r="G136" s="11" t="s">
        <v>211</v>
      </c>
      <c r="I136" s="14" t="str">
        <f t="shared" si="18"/>
        <v>3.10</v>
      </c>
      <c r="J136" s="14" t="str">
        <f t="shared" si="19"/>
        <v>P</v>
      </c>
      <c r="K136" s="14">
        <f t="shared" si="20"/>
        <v>0</v>
      </c>
      <c r="L136" s="14" t="str">
        <f t="shared" si="21"/>
        <v>NfeInutilizacao</v>
      </c>
      <c r="M136" s="14" t="str">
        <f t="shared" si="22"/>
        <v>https://nfe.sefaz.mt.gov.br/nfews/v2/services/NfeInutilizacao2?wsdl</v>
      </c>
      <c r="N136" s="14">
        <f t="shared" si="23"/>
        <v>25</v>
      </c>
      <c r="O136" s="14" t="str">
        <f t="shared" si="24"/>
        <v>INSERT INTO WSEndPoint(versao,tipoAmb,contingencia,metodo,url,ufIBGEId)VALUES('3.10', 'P', '0', 'NfeInutilizacao', 'https://nfe.sefaz.mt.gov.br/nfews/v2/services/NfeInutilizacao2?wsdl', 25)</v>
      </c>
    </row>
    <row r="137" spans="1:15" hidden="1" x14ac:dyDescent="0.25">
      <c r="A137" s="9" t="s">
        <v>35</v>
      </c>
      <c r="B137" s="9" t="s">
        <v>45</v>
      </c>
      <c r="C137" s="9" t="s">
        <v>116</v>
      </c>
      <c r="D137" s="11" t="s">
        <v>219</v>
      </c>
      <c r="E137" s="11">
        <v>13</v>
      </c>
      <c r="F137" s="11">
        <v>0</v>
      </c>
      <c r="G137" s="11" t="s">
        <v>211</v>
      </c>
      <c r="I137" s="14" t="str">
        <f t="shared" si="18"/>
        <v>3.10</v>
      </c>
      <c r="J137" s="14" t="str">
        <f t="shared" si="19"/>
        <v>P</v>
      </c>
      <c r="K137" s="14">
        <f t="shared" si="20"/>
        <v>0</v>
      </c>
      <c r="L137" s="14" t="str">
        <f t="shared" si="21"/>
        <v>NfeInutilizacao</v>
      </c>
      <c r="M137" s="14" t="str">
        <f t="shared" si="22"/>
        <v>https://nfe.sefaz.pe.gov.br/nfe-service/services/NfeInutilizacao2</v>
      </c>
      <c r="N137" s="14">
        <f t="shared" si="23"/>
        <v>13</v>
      </c>
      <c r="O137" s="14" t="str">
        <f t="shared" si="24"/>
        <v>INSERT INTO WSEndPoint(versao,tipoAmb,contingencia,metodo,url,ufIBGEId)VALUES('3.10', 'P', '0', 'NfeInutilizacao', 'https://nfe.sefaz.pe.gov.br/nfe-service/services/NfeInutilizacao2', 13)</v>
      </c>
    </row>
    <row r="138" spans="1:15" hidden="1" x14ac:dyDescent="0.25">
      <c r="A138" s="9" t="s">
        <v>35</v>
      </c>
      <c r="B138" s="9" t="s">
        <v>45</v>
      </c>
      <c r="C138" s="9" t="s">
        <v>143</v>
      </c>
      <c r="D138" s="11" t="s">
        <v>220</v>
      </c>
      <c r="E138" s="11">
        <v>23</v>
      </c>
      <c r="F138" s="11">
        <v>0</v>
      </c>
      <c r="G138" s="11" t="s">
        <v>211</v>
      </c>
      <c r="I138" s="14" t="str">
        <f t="shared" si="18"/>
        <v>3.10</v>
      </c>
      <c r="J138" s="14" t="str">
        <f t="shared" si="19"/>
        <v>P</v>
      </c>
      <c r="K138" s="14">
        <f t="shared" si="20"/>
        <v>0</v>
      </c>
      <c r="L138" s="14" t="str">
        <f t="shared" si="21"/>
        <v>NfeInutilizacao</v>
      </c>
      <c r="M138" s="14" t="str">
        <f t="shared" si="22"/>
        <v>https://nfe.sefaz.rs.gov.br/ws/NfeInutilizacao/NfeInutilizacao2.asmx</v>
      </c>
      <c r="N138" s="14">
        <f t="shared" si="23"/>
        <v>23</v>
      </c>
      <c r="O138" s="14" t="str">
        <f t="shared" si="24"/>
        <v>INSERT INTO WSEndPoint(versao,tipoAmb,contingencia,metodo,url,ufIBGEId)VALUES('3.10', 'P', '0', 'NfeInutilizacao', 'https://nfe.sefaz.rs.gov.br/ws/NfeInutilizacao/NfeInutilizacao2.asmx', 23)</v>
      </c>
    </row>
    <row r="139" spans="1:15" hidden="1" x14ac:dyDescent="0.25">
      <c r="A139" s="9" t="s">
        <v>40</v>
      </c>
      <c r="B139" s="9" t="s">
        <v>45</v>
      </c>
      <c r="C139" s="9" t="s">
        <v>41</v>
      </c>
      <c r="D139" s="11" t="s">
        <v>222</v>
      </c>
      <c r="E139" s="11">
        <v>3</v>
      </c>
      <c r="F139" s="11">
        <v>0</v>
      </c>
      <c r="G139" s="11" t="s">
        <v>211</v>
      </c>
      <c r="I139" s="14" t="str">
        <f t="shared" si="18"/>
        <v>3.10</v>
      </c>
      <c r="J139" s="14" t="str">
        <f t="shared" si="19"/>
        <v>P</v>
      </c>
      <c r="K139" s="14">
        <f t="shared" si="20"/>
        <v>0</v>
      </c>
      <c r="L139" s="14" t="str">
        <f t="shared" si="21"/>
        <v>NfeStatusServico</v>
      </c>
      <c r="M139" s="14" t="str">
        <f t="shared" si="22"/>
        <v>https://nfe.sefaz.am.gov.br/services2/services/NfeStatusServico2</v>
      </c>
      <c r="N139" s="14">
        <f t="shared" si="23"/>
        <v>3</v>
      </c>
      <c r="O139" s="14" t="str">
        <f t="shared" si="24"/>
        <v>INSERT INTO WSEndPoint(versao,tipoAmb,contingencia,metodo,url,ufIBGEId)VALUES('3.10', 'P', '0', 'NfeStatusServico', 'https://nfe.sefaz.am.gov.br/services2/services/NfeStatusServico2', 3)</v>
      </c>
    </row>
    <row r="140" spans="1:15" x14ac:dyDescent="0.25">
      <c r="A140" s="9" t="s">
        <v>40</v>
      </c>
      <c r="B140" s="9" t="s">
        <v>45</v>
      </c>
      <c r="C140" s="9" t="s">
        <v>70</v>
      </c>
      <c r="D140" s="11" t="s">
        <v>221</v>
      </c>
      <c r="E140" s="11">
        <v>10</v>
      </c>
      <c r="F140" s="11">
        <v>0</v>
      </c>
      <c r="G140" s="11" t="s">
        <v>211</v>
      </c>
      <c r="I140" s="14" t="str">
        <f t="shared" si="18"/>
        <v>3.10</v>
      </c>
      <c r="J140" s="14" t="str">
        <f t="shared" si="19"/>
        <v>P</v>
      </c>
      <c r="K140" s="14">
        <f t="shared" si="20"/>
        <v>0</v>
      </c>
      <c r="L140" s="14" t="str">
        <f t="shared" si="21"/>
        <v>NfeStatusServico</v>
      </c>
      <c r="M140" s="14" t="str">
        <f t="shared" si="22"/>
        <v>https://nfe.sefaz.ce.gov.br/nfe2/services/NfeStatusServico2?wsdl</v>
      </c>
      <c r="N140" s="14">
        <f t="shared" si="23"/>
        <v>10</v>
      </c>
      <c r="O140" s="14" t="str">
        <f t="shared" si="24"/>
        <v>INSERT INTO WSEndPoint(versao,tipoAmb,contingencia,metodo,url,ufIBGEId)VALUES('3.10', 'P', '0', 'NfeStatusServico', 'https://nfe.sefaz.ce.gov.br/nfe2/services/NfeStatusServico2?wsdl', 10)</v>
      </c>
    </row>
    <row r="141" spans="1:15" hidden="1" x14ac:dyDescent="0.25">
      <c r="A141" s="9" t="s">
        <v>40</v>
      </c>
      <c r="B141" s="9" t="s">
        <v>45</v>
      </c>
      <c r="C141" s="9" t="s">
        <v>81</v>
      </c>
      <c r="D141" s="11" t="s">
        <v>216</v>
      </c>
      <c r="E141" s="11">
        <v>26</v>
      </c>
      <c r="F141" s="11">
        <v>0</v>
      </c>
      <c r="G141" s="11" t="s">
        <v>211</v>
      </c>
      <c r="I141" s="14" t="str">
        <f t="shared" si="18"/>
        <v>3.10</v>
      </c>
      <c r="J141" s="14" t="str">
        <f t="shared" si="19"/>
        <v>P</v>
      </c>
      <c r="K141" s="14">
        <f t="shared" si="20"/>
        <v>0</v>
      </c>
      <c r="L141" s="14" t="str">
        <f t="shared" si="21"/>
        <v>NfeStatusServico</v>
      </c>
      <c r="M141" s="14" t="str">
        <f t="shared" si="22"/>
        <v>https://nfe.sefaz.go.gov.br/nfe/services/v2/NfeStatusServico2?wsdl</v>
      </c>
      <c r="N141" s="14">
        <f t="shared" si="23"/>
        <v>26</v>
      </c>
      <c r="O141" s="14" t="str">
        <f t="shared" si="24"/>
        <v>INSERT INTO WSEndPoint(versao,tipoAmb,contingencia,metodo,url,ufIBGEId)VALUES('3.10', 'P', '0', 'NfeStatusServico', 'https://nfe.sefaz.go.gov.br/nfe/services/v2/NfeStatusServico2?wsdl', 26)</v>
      </c>
    </row>
    <row r="142" spans="1:15" hidden="1" x14ac:dyDescent="0.25">
      <c r="A142" s="9" t="s">
        <v>40</v>
      </c>
      <c r="B142" s="9" t="s">
        <v>45</v>
      </c>
      <c r="C142" s="9" t="s">
        <v>101</v>
      </c>
      <c r="D142" s="11" t="s">
        <v>217</v>
      </c>
      <c r="E142" s="11">
        <v>24</v>
      </c>
      <c r="F142" s="11">
        <v>0</v>
      </c>
      <c r="G142" s="11" t="s">
        <v>211</v>
      </c>
      <c r="I142" s="14" t="str">
        <f t="shared" si="18"/>
        <v>3.10</v>
      </c>
      <c r="J142" s="14" t="str">
        <f t="shared" si="19"/>
        <v>P</v>
      </c>
      <c r="K142" s="14">
        <f t="shared" si="20"/>
        <v>0</v>
      </c>
      <c r="L142" s="14" t="str">
        <f t="shared" si="21"/>
        <v>NfeStatusServico</v>
      </c>
      <c r="M142" s="14" t="str">
        <f t="shared" si="22"/>
        <v>https://nfe.fazenda.ms.gov.br/producao/services2/NfeStatusServico2</v>
      </c>
      <c r="N142" s="14">
        <f t="shared" si="23"/>
        <v>24</v>
      </c>
      <c r="O142" s="14" t="str">
        <f t="shared" si="24"/>
        <v>INSERT INTO WSEndPoint(versao,tipoAmb,contingencia,metodo,url,ufIBGEId)VALUES('3.10', 'P', '0', 'NfeStatusServico', 'https://nfe.fazenda.ms.gov.br/producao/services2/NfeStatusServico2', 24)</v>
      </c>
    </row>
    <row r="143" spans="1:15" hidden="1" x14ac:dyDescent="0.25">
      <c r="A143" s="9" t="s">
        <v>40</v>
      </c>
      <c r="B143" s="9" t="s">
        <v>45</v>
      </c>
      <c r="C143" s="9" t="s">
        <v>108</v>
      </c>
      <c r="D143" s="11" t="s">
        <v>218</v>
      </c>
      <c r="E143" s="11">
        <v>25</v>
      </c>
      <c r="F143" s="11">
        <v>0</v>
      </c>
      <c r="G143" s="11" t="s">
        <v>211</v>
      </c>
      <c r="I143" s="14" t="str">
        <f t="shared" si="18"/>
        <v>3.10</v>
      </c>
      <c r="J143" s="14" t="str">
        <f t="shared" si="19"/>
        <v>P</v>
      </c>
      <c r="K143" s="14">
        <f t="shared" si="20"/>
        <v>0</v>
      </c>
      <c r="L143" s="14" t="str">
        <f t="shared" si="21"/>
        <v>NfeStatusServico</v>
      </c>
      <c r="M143" s="14" t="str">
        <f t="shared" si="22"/>
        <v>https://nfe.sefaz.mt.gov.br/nfews/v2/services/NfeStatusServico2?wsdl</v>
      </c>
      <c r="N143" s="14">
        <f t="shared" si="23"/>
        <v>25</v>
      </c>
      <c r="O143" s="14" t="str">
        <f t="shared" si="24"/>
        <v>INSERT INTO WSEndPoint(versao,tipoAmb,contingencia,metodo,url,ufIBGEId)VALUES('3.10', 'P', '0', 'NfeStatusServico', 'https://nfe.sefaz.mt.gov.br/nfews/v2/services/NfeStatusServico2?wsdl', 25)</v>
      </c>
    </row>
    <row r="144" spans="1:15" hidden="1" x14ac:dyDescent="0.25">
      <c r="A144" s="9" t="s">
        <v>40</v>
      </c>
      <c r="B144" s="9" t="s">
        <v>45</v>
      </c>
      <c r="C144" s="9" t="s">
        <v>118</v>
      </c>
      <c r="D144" s="11" t="s">
        <v>219</v>
      </c>
      <c r="E144" s="11">
        <v>13</v>
      </c>
      <c r="F144" s="11">
        <v>0</v>
      </c>
      <c r="G144" s="11" t="s">
        <v>211</v>
      </c>
      <c r="I144" s="14" t="str">
        <f t="shared" si="18"/>
        <v>3.10</v>
      </c>
      <c r="J144" s="14" t="str">
        <f t="shared" si="19"/>
        <v>P</v>
      </c>
      <c r="K144" s="14">
        <f t="shared" si="20"/>
        <v>0</v>
      </c>
      <c r="L144" s="14" t="str">
        <f t="shared" si="21"/>
        <v>NfeStatusServico</v>
      </c>
      <c r="M144" s="14" t="str">
        <f t="shared" si="22"/>
        <v>https://nfe.sefaz.pe.gov.br/nfe-service/services/NfeStatusServico2</v>
      </c>
      <c r="N144" s="14">
        <f t="shared" si="23"/>
        <v>13</v>
      </c>
      <c r="O144" s="14" t="str">
        <f t="shared" si="24"/>
        <v>INSERT INTO WSEndPoint(versao,tipoAmb,contingencia,metodo,url,ufIBGEId)VALUES('3.10', 'P', '0', 'NfeStatusServico', 'https://nfe.sefaz.pe.gov.br/nfe-service/services/NfeStatusServico2', 13)</v>
      </c>
    </row>
    <row r="145" spans="1:15" hidden="1" x14ac:dyDescent="0.25">
      <c r="A145" s="9" t="s">
        <v>40</v>
      </c>
      <c r="B145" s="9" t="s">
        <v>45</v>
      </c>
      <c r="C145" s="9" t="s">
        <v>145</v>
      </c>
      <c r="D145" s="11" t="s">
        <v>220</v>
      </c>
      <c r="E145" s="11">
        <v>23</v>
      </c>
      <c r="F145" s="11">
        <v>0</v>
      </c>
      <c r="G145" s="11" t="s">
        <v>211</v>
      </c>
      <c r="I145" s="14" t="str">
        <f t="shared" si="18"/>
        <v>3.10</v>
      </c>
      <c r="J145" s="14" t="str">
        <f t="shared" si="19"/>
        <v>P</v>
      </c>
      <c r="K145" s="14">
        <f t="shared" si="20"/>
        <v>0</v>
      </c>
      <c r="L145" s="14" t="str">
        <f t="shared" si="21"/>
        <v>NfeStatusServico</v>
      </c>
      <c r="M145" s="14" t="str">
        <f t="shared" si="22"/>
        <v>https://nfe.sefaz.rs.gov.br/ws/NfeStatusServico/NfeStatusServico2.asmx</v>
      </c>
      <c r="N145" s="14">
        <f t="shared" si="23"/>
        <v>23</v>
      </c>
      <c r="O145" s="14" t="str">
        <f t="shared" si="24"/>
        <v>INSERT INTO WSEndPoint(versao,tipoAmb,contingencia,metodo,url,ufIBGEId)VALUES('3.10', 'P', '0', 'NfeStatusServico', 'https://nfe.sefaz.rs.gov.br/ws/NfeStatusServico/NfeStatusServico2.asmx', 23)</v>
      </c>
    </row>
    <row r="146" spans="1:15" hidden="1" x14ac:dyDescent="0.25">
      <c r="A146" s="9" t="s">
        <v>27</v>
      </c>
      <c r="B146" s="9" t="s">
        <v>45</v>
      </c>
      <c r="C146" s="9" t="s">
        <v>59</v>
      </c>
      <c r="D146" s="11" t="s">
        <v>223</v>
      </c>
      <c r="E146" s="11">
        <v>16</v>
      </c>
      <c r="F146" s="11">
        <v>0</v>
      </c>
      <c r="G146" s="11" t="s">
        <v>211</v>
      </c>
      <c r="I146" s="14" t="str">
        <f t="shared" si="18"/>
        <v>3.10</v>
      </c>
      <c r="J146" s="14" t="str">
        <f t="shared" si="19"/>
        <v>P</v>
      </c>
      <c r="K146" s="14">
        <f t="shared" si="20"/>
        <v>0</v>
      </c>
      <c r="L146" s="14" t="str">
        <f t="shared" si="21"/>
        <v>RecepcaoEvento</v>
      </c>
      <c r="M146" s="14" t="str">
        <f t="shared" si="22"/>
        <v>https://nfe.sefaz.ba.gov.br/webservices/sre/recepcaoevento.asmx</v>
      </c>
      <c r="N146" s="14">
        <f t="shared" si="23"/>
        <v>16</v>
      </c>
      <c r="O146" s="14" t="str">
        <f t="shared" si="24"/>
        <v>INSERT INTO WSEndPoint(versao,tipoAmb,contingencia,metodo,url,ufIBGEId)VALUES('3.10', 'P', '0', 'RecepcaoEvento', 'https://nfe.sefaz.ba.gov.br/webservices/sre/recepcaoevento.asmx', 16)</v>
      </c>
    </row>
    <row r="147" spans="1:15" hidden="1" x14ac:dyDescent="0.25">
      <c r="A147" s="9" t="s">
        <v>27</v>
      </c>
      <c r="B147" s="9" t="s">
        <v>45</v>
      </c>
      <c r="C147" s="9" t="s">
        <v>110</v>
      </c>
      <c r="D147" s="11" t="s">
        <v>218</v>
      </c>
      <c r="E147" s="11">
        <v>25</v>
      </c>
      <c r="F147" s="11">
        <v>0</v>
      </c>
      <c r="G147" s="11" t="s">
        <v>211</v>
      </c>
      <c r="I147" s="14" t="str">
        <f t="shared" si="18"/>
        <v>3.10</v>
      </c>
      <c r="J147" s="14" t="str">
        <f t="shared" si="19"/>
        <v>P</v>
      </c>
      <c r="K147" s="14">
        <f t="shared" si="20"/>
        <v>0</v>
      </c>
      <c r="L147" s="14" t="str">
        <f t="shared" si="21"/>
        <v>RecepcaoEvento</v>
      </c>
      <c r="M147" s="14" t="str">
        <f t="shared" si="22"/>
        <v>https://nfe.sefaz.mt.gov.br/nfews/v2/services/RecepcaoEvento?wsdl</v>
      </c>
      <c r="N147" s="14">
        <f t="shared" si="23"/>
        <v>25</v>
      </c>
      <c r="O147" s="14" t="str">
        <f t="shared" si="24"/>
        <v>INSERT INTO WSEndPoint(versao,tipoAmb,contingencia,metodo,url,ufIBGEId)VALUES('3.10', 'P', '0', 'RecepcaoEvento', 'https://nfe.sefaz.mt.gov.br/nfews/v2/services/RecepcaoEvento?wsdl', 25)</v>
      </c>
    </row>
    <row r="148" spans="1:15" s="20" customFormat="1" hidden="1" x14ac:dyDescent="0.25">
      <c r="A148" s="20" t="s">
        <v>838</v>
      </c>
      <c r="B148" s="21"/>
      <c r="C148" s="21"/>
      <c r="D148" s="21"/>
      <c r="E148" s="21"/>
      <c r="F148" s="21"/>
      <c r="G148" s="21"/>
      <c r="L148" s="20" t="str">
        <f t="shared" si="21"/>
        <v>Ambiente Nacional ou Contingencia</v>
      </c>
    </row>
    <row r="149" spans="1:15" hidden="1" x14ac:dyDescent="0.25">
      <c r="A149" s="9" t="s">
        <v>44</v>
      </c>
      <c r="B149" s="9" t="s">
        <v>45</v>
      </c>
      <c r="C149" s="9" t="s">
        <v>170</v>
      </c>
      <c r="D149" s="10" t="str">
        <f t="shared" ref="D149" si="25">MID(C149,IF(ISERROR(SEARCH("SEFAZ.",C149)),IF(ISERROR(SEARCH("FAZENDA.",C149)), SEARCH("sefazvirtual.",C149) + 13, SEARCH("FAZENDA.",C149) + 8), SEARCH("SEFAZ.",C149) + 6),2)</f>
        <v>go</v>
      </c>
      <c r="E149" s="10">
        <f>VLOOKUP(D149,'IBGE UF'!C:E,3,FALSE)</f>
        <v>26</v>
      </c>
      <c r="F149" s="11">
        <v>1</v>
      </c>
      <c r="G149" s="11" t="s">
        <v>211</v>
      </c>
      <c r="I149" s="14" t="str">
        <f t="shared" ref="I149:I191" si="26">B149</f>
        <v>3.10</v>
      </c>
      <c r="J149" s="14" t="str">
        <f t="shared" ref="J149:J191" si="27">G149</f>
        <v>P</v>
      </c>
      <c r="K149" s="14">
        <f t="shared" ref="K149:K191" si="28">F149</f>
        <v>1</v>
      </c>
      <c r="L149" s="14" t="str">
        <f t="shared" ref="L149:L192" si="29">A149</f>
        <v>NFeAutorizacao</v>
      </c>
      <c r="M149" s="14" t="str">
        <f t="shared" ref="M149:M191" si="30">C149</f>
        <v>https://www.sefazvirtual.fazenda.gov.br/NfeAutorizacao/NfeAutorizacao.asmx</v>
      </c>
      <c r="N149" s="14">
        <f t="shared" ref="N149:N191" si="31">E149</f>
        <v>26</v>
      </c>
      <c r="O149" s="14" t="str">
        <f t="shared" ref="O149:O191" si="32">SUBSTITUTE(SUBSTITUTE(SUBSTITUTE(SUBSTITUTE(SUBSTITUTE(SUBSTITUTE($O$1,"%V",I149), "%TA",J149), "%C",K149),"%M",L149),"%U", M149), "%_UF", N149)</f>
        <v>INSERT INTO WSEndPoint(versao,tipoAmb,contingencia,metodo,url,ufIBGEId)VALUES('3.10', 'P', '1', 'NFeAutorizacao', 'https://www.sefazvirtual.fazenda.gov.br/NfeAutorizacao/NfeAutorizacao.asmx', 26)</v>
      </c>
    </row>
    <row r="150" spans="1:15" hidden="1" x14ac:dyDescent="0.25">
      <c r="A150" s="9" t="s">
        <v>44</v>
      </c>
      <c r="B150" s="9" t="s">
        <v>45</v>
      </c>
      <c r="C150" s="9" t="s">
        <v>180</v>
      </c>
      <c r="D150" s="10" t="str">
        <f>MID(C150,IF(ISERROR(SEARCH("SEFAZ.",C150)),IF(ISERROR(SEARCH("FAZENDA.",C150)), SEARCH("sefazvirtual.",C150) + 13, SEARCH("FAZENDA.",C150) + 8), SEARCH("SEFAZ.",C150) + 6),2)</f>
        <v>rs</v>
      </c>
      <c r="E150" s="10">
        <f>VLOOKUP(D150,'IBGE UF'!C:E,3,FALSE)</f>
        <v>23</v>
      </c>
      <c r="F150" s="11">
        <v>1</v>
      </c>
      <c r="G150" s="11" t="s">
        <v>211</v>
      </c>
      <c r="I150" s="14" t="str">
        <f t="shared" si="26"/>
        <v>3.10</v>
      </c>
      <c r="J150" s="14" t="str">
        <f t="shared" si="27"/>
        <v>P</v>
      </c>
      <c r="K150" s="14">
        <f t="shared" si="28"/>
        <v>1</v>
      </c>
      <c r="L150" s="14" t="str">
        <f t="shared" si="29"/>
        <v>NFeAutorizacao</v>
      </c>
      <c r="M150" s="14" t="str">
        <f t="shared" si="30"/>
        <v>https://nfe.sefazvirtual.rs.gov.br/ws/NfeAutorizacao/NFeAutorizacao.asmx</v>
      </c>
      <c r="N150" s="14">
        <f t="shared" si="31"/>
        <v>23</v>
      </c>
      <c r="O150" s="14" t="str">
        <f t="shared" si="32"/>
        <v>INSERT INTO WSEndPoint(versao,tipoAmb,contingencia,metodo,url,ufIBGEId)VALUES('3.10', 'P', '1', 'NFeAutorizacao', 'https://nfe.sefazvirtual.rs.gov.br/ws/NfeAutorizacao/NFeAutorizacao.asmx', 23)</v>
      </c>
    </row>
    <row r="151" spans="1:15" hidden="1" x14ac:dyDescent="0.25">
      <c r="A151" s="9" t="s">
        <v>44</v>
      </c>
      <c r="B151" s="9" t="s">
        <v>45</v>
      </c>
      <c r="C151" s="9" t="s">
        <v>189</v>
      </c>
      <c r="D151" s="10" t="str">
        <f t="shared" ref="D151:D191" si="33">MID(C151,IF(ISERROR(SEARCH("SEFAZ.",C151)),IF(ISERROR(SEARCH("FAZENDA.",C151)), SEARCH("sefazvirtual.",C151) + 13, SEARCH("FAZENDA.",C151) + 8), SEARCH("SEFAZ.",C151) + 6),2)</f>
        <v>go</v>
      </c>
      <c r="E151" s="10">
        <f>VLOOKUP(D151,'IBGE UF'!C:E,3,FALSE)</f>
        <v>26</v>
      </c>
      <c r="F151" s="11">
        <v>1</v>
      </c>
      <c r="G151" s="11" t="s">
        <v>211</v>
      </c>
      <c r="I151" s="14" t="str">
        <f t="shared" si="26"/>
        <v>3.10</v>
      </c>
      <c r="J151" s="14" t="str">
        <f t="shared" si="27"/>
        <v>P</v>
      </c>
      <c r="K151" s="14">
        <f t="shared" si="28"/>
        <v>1</v>
      </c>
      <c r="L151" s="14" t="str">
        <f t="shared" si="29"/>
        <v>NFeAutorizacao</v>
      </c>
      <c r="M151" s="14" t="str">
        <f t="shared" si="30"/>
        <v>https://www.scan.fazenda.gov.br/NfeAutorizacao/NfeAutorizacao.asmx</v>
      </c>
      <c r="N151" s="14">
        <f t="shared" si="31"/>
        <v>26</v>
      </c>
      <c r="O151" s="14" t="str">
        <f t="shared" si="32"/>
        <v>INSERT INTO WSEndPoint(versao,tipoAmb,contingencia,metodo,url,ufIBGEId)VALUES('3.10', 'P', '1', 'NFeAutorizacao', 'https://www.scan.fazenda.gov.br/NfeAutorizacao/NfeAutorizacao.asmx', 26)</v>
      </c>
    </row>
    <row r="152" spans="1:15" hidden="1" x14ac:dyDescent="0.25">
      <c r="A152" s="9" t="s">
        <v>44</v>
      </c>
      <c r="B152" s="9" t="s">
        <v>45</v>
      </c>
      <c r="C152" s="9" t="s">
        <v>197</v>
      </c>
      <c r="D152" s="10" t="str">
        <f t="shared" si="33"/>
        <v>go</v>
      </c>
      <c r="E152" s="10">
        <f>VLOOKUP(D152,'IBGE UF'!C:E,3,FALSE)</f>
        <v>26</v>
      </c>
      <c r="F152" s="11">
        <v>1</v>
      </c>
      <c r="G152" s="11" t="s">
        <v>211</v>
      </c>
      <c r="I152" s="14" t="str">
        <f t="shared" si="26"/>
        <v>3.10</v>
      </c>
      <c r="J152" s="14" t="str">
        <f t="shared" si="27"/>
        <v>P</v>
      </c>
      <c r="K152" s="14">
        <f t="shared" si="28"/>
        <v>1</v>
      </c>
      <c r="L152" s="14" t="str">
        <f t="shared" si="29"/>
        <v>NFeAutorizacao</v>
      </c>
      <c r="M152" s="14" t="str">
        <f t="shared" si="30"/>
        <v>https://www.svc.fazenda.gov.br/NfeAutorizacao/NfeAutorizacao.asmx</v>
      </c>
      <c r="N152" s="14">
        <f t="shared" si="31"/>
        <v>26</v>
      </c>
      <c r="O152" s="14" t="str">
        <f t="shared" si="32"/>
        <v>INSERT INTO WSEndPoint(versao,tipoAmb,contingencia,metodo,url,ufIBGEId)VALUES('3.10', 'P', '1', 'NFeAutorizacao', 'https://www.svc.fazenda.gov.br/NfeAutorizacao/NfeAutorizacao.asmx', 26)</v>
      </c>
    </row>
    <row r="153" spans="1:15" hidden="1" x14ac:dyDescent="0.25">
      <c r="A153" s="9" t="s">
        <v>44</v>
      </c>
      <c r="B153" s="9" t="s">
        <v>45</v>
      </c>
      <c r="C153" s="9" t="s">
        <v>180</v>
      </c>
      <c r="D153" s="10" t="str">
        <f t="shared" si="33"/>
        <v>rs</v>
      </c>
      <c r="E153" s="10">
        <f>VLOOKUP(D153,'IBGE UF'!C:E,3,FALSE)</f>
        <v>23</v>
      </c>
      <c r="F153" s="11">
        <v>1</v>
      </c>
      <c r="G153" s="11" t="s">
        <v>211</v>
      </c>
      <c r="I153" s="14" t="str">
        <f t="shared" si="26"/>
        <v>3.10</v>
      </c>
      <c r="J153" s="14" t="str">
        <f t="shared" si="27"/>
        <v>P</v>
      </c>
      <c r="K153" s="14">
        <f t="shared" si="28"/>
        <v>1</v>
      </c>
      <c r="L153" s="14" t="str">
        <f t="shared" si="29"/>
        <v>NFeAutorizacao</v>
      </c>
      <c r="M153" s="14" t="str">
        <f t="shared" si="30"/>
        <v>https://nfe.sefazvirtual.rs.gov.br/ws/NfeAutorizacao/NFeAutorizacao.asmx</v>
      </c>
      <c r="N153" s="14">
        <f t="shared" si="31"/>
        <v>23</v>
      </c>
      <c r="O153" s="14" t="str">
        <f t="shared" si="32"/>
        <v>INSERT INTO WSEndPoint(versao,tipoAmb,contingencia,metodo,url,ufIBGEId)VALUES('3.10', 'P', '1', 'NFeAutorizacao', 'https://nfe.sefazvirtual.rs.gov.br/ws/NfeAutorizacao/NFeAutorizacao.asmx', 23)</v>
      </c>
    </row>
    <row r="154" spans="1:15" ht="24" hidden="1" x14ac:dyDescent="0.25">
      <c r="A154" s="9" t="s">
        <v>42</v>
      </c>
      <c r="B154" s="9" t="s">
        <v>31</v>
      </c>
      <c r="C154" s="9" t="s">
        <v>176</v>
      </c>
      <c r="D154" s="10" t="str">
        <f t="shared" si="33"/>
        <v>rs</v>
      </c>
      <c r="E154" s="10">
        <f>VLOOKUP(D154,'IBGE UF'!C:E,3,FALSE)</f>
        <v>23</v>
      </c>
      <c r="F154" s="11">
        <v>1</v>
      </c>
      <c r="G154" s="11" t="s">
        <v>211</v>
      </c>
      <c r="I154" s="14" t="str">
        <f t="shared" si="26"/>
        <v>2.00</v>
      </c>
      <c r="J154" s="14" t="str">
        <f t="shared" si="27"/>
        <v>P</v>
      </c>
      <c r="K154" s="14">
        <f t="shared" si="28"/>
        <v>1</v>
      </c>
      <c r="L154" s="14" t="str">
        <f t="shared" si="29"/>
        <v>NfeConsultaCadastro</v>
      </c>
      <c r="M154" s="14" t="str">
        <f t="shared" si="30"/>
        <v>https://svp-ws.sefazvirtual.rs.gov.br/ws/CadConsultaCadastro/CadConsultaCadastro2.asmx</v>
      </c>
      <c r="N154" s="14">
        <f t="shared" si="31"/>
        <v>23</v>
      </c>
      <c r="O154" s="14" t="str">
        <f t="shared" si="32"/>
        <v>INSERT INTO WSEndPoint(versao,tipoAmb,contingencia,metodo,url,ufIBGEId)VALUES('2.00', 'P', '1', 'NfeConsultaCadastro', 'https://svp-ws.sefazvirtual.rs.gov.br/ws/CadConsultaCadastro/CadConsultaCadastro2.asmx', 23)</v>
      </c>
    </row>
    <row r="155" spans="1:15" hidden="1" x14ac:dyDescent="0.25">
      <c r="A155" s="9" t="s">
        <v>140</v>
      </c>
      <c r="B155" s="9" t="s">
        <v>31</v>
      </c>
      <c r="C155" s="9" t="s">
        <v>202</v>
      </c>
      <c r="D155" s="10" t="str">
        <f t="shared" si="33"/>
        <v>go</v>
      </c>
      <c r="E155" s="10">
        <f>VLOOKUP(D155,'IBGE UF'!C:E,3,FALSE)</f>
        <v>26</v>
      </c>
      <c r="F155" s="11">
        <v>1</v>
      </c>
      <c r="G155" s="11" t="s">
        <v>211</v>
      </c>
      <c r="I155" s="14" t="str">
        <f t="shared" si="26"/>
        <v>2.00</v>
      </c>
      <c r="J155" s="14" t="str">
        <f t="shared" si="27"/>
        <v>P</v>
      </c>
      <c r="K155" s="14">
        <f t="shared" si="28"/>
        <v>1</v>
      </c>
      <c r="L155" s="14" t="str">
        <f t="shared" si="29"/>
        <v>NfeConsultaDest</v>
      </c>
      <c r="M155" s="14" t="str">
        <f t="shared" si="30"/>
        <v>https://www.nfe.fazenda.gov.br/NFeConsultaDest/NFeConsultaDest.asmx</v>
      </c>
      <c r="N155" s="14">
        <f t="shared" si="31"/>
        <v>26</v>
      </c>
      <c r="O155" s="14" t="str">
        <f t="shared" si="32"/>
        <v>INSERT INTO WSEndPoint(versao,tipoAmb,contingencia,metodo,url,ufIBGEId)VALUES('2.00', 'P', '1', 'NfeConsultaDest', 'https://www.nfe.fazenda.gov.br/NFeConsultaDest/NFeConsultaDest.asmx', 26)</v>
      </c>
    </row>
    <row r="156" spans="1:15" hidden="1" x14ac:dyDescent="0.25">
      <c r="A156" s="9" t="s">
        <v>38</v>
      </c>
      <c r="B156" s="9" t="s">
        <v>31</v>
      </c>
      <c r="C156" s="9" t="s">
        <v>167</v>
      </c>
      <c r="D156" s="10" t="str">
        <f t="shared" si="33"/>
        <v>go</v>
      </c>
      <c r="E156" s="10">
        <f>VLOOKUP(D156,'IBGE UF'!C:E,3,FALSE)</f>
        <v>26</v>
      </c>
      <c r="F156" s="11">
        <v>1</v>
      </c>
      <c r="G156" s="11" t="s">
        <v>211</v>
      </c>
      <c r="I156" s="14" t="str">
        <f t="shared" si="26"/>
        <v>2.00</v>
      </c>
      <c r="J156" s="14" t="str">
        <f t="shared" si="27"/>
        <v>P</v>
      </c>
      <c r="K156" s="14">
        <f t="shared" si="28"/>
        <v>1</v>
      </c>
      <c r="L156" s="14" t="str">
        <f t="shared" si="29"/>
        <v>NfeConsultaProtocolo</v>
      </c>
      <c r="M156" s="14" t="str">
        <f t="shared" si="30"/>
        <v>https://www.sefazvirtual.fazenda.gov.br/NfeConsulta2/NfeConsulta2.asmx</v>
      </c>
      <c r="N156" s="14">
        <f t="shared" si="31"/>
        <v>26</v>
      </c>
      <c r="O156" s="14" t="str">
        <f t="shared" si="32"/>
        <v>INSERT INTO WSEndPoint(versao,tipoAmb,contingencia,metodo,url,ufIBGEId)VALUES('2.00', 'P', '1', 'NfeConsultaProtocolo', 'https://www.sefazvirtual.fazenda.gov.br/NfeConsulta2/NfeConsulta2.asmx', 26)</v>
      </c>
    </row>
    <row r="157" spans="1:15" hidden="1" x14ac:dyDescent="0.25">
      <c r="A157" s="9" t="s">
        <v>38</v>
      </c>
      <c r="B157" s="9" t="s">
        <v>31</v>
      </c>
      <c r="C157" s="9" t="s">
        <v>178</v>
      </c>
      <c r="D157" s="10" t="str">
        <f t="shared" si="33"/>
        <v>rs</v>
      </c>
      <c r="E157" s="10">
        <f>VLOOKUP(D157,'IBGE UF'!C:E,3,FALSE)</f>
        <v>23</v>
      </c>
      <c r="F157" s="11">
        <v>1</v>
      </c>
      <c r="G157" s="11" t="s">
        <v>211</v>
      </c>
      <c r="I157" s="14" t="str">
        <f t="shared" si="26"/>
        <v>2.00</v>
      </c>
      <c r="J157" s="14" t="str">
        <f t="shared" si="27"/>
        <v>P</v>
      </c>
      <c r="K157" s="14">
        <f t="shared" si="28"/>
        <v>1</v>
      </c>
      <c r="L157" s="14" t="str">
        <f t="shared" si="29"/>
        <v>NfeConsultaProtocolo</v>
      </c>
      <c r="M157" s="14" t="str">
        <f t="shared" si="30"/>
        <v>https://nfe.sefazvirtual.rs.gov.br/ws/NfeConsulta/NfeConsulta2.asmx</v>
      </c>
      <c r="N157" s="14">
        <f t="shared" si="31"/>
        <v>23</v>
      </c>
      <c r="O157" s="14" t="str">
        <f t="shared" si="32"/>
        <v>INSERT INTO WSEndPoint(versao,tipoAmb,contingencia,metodo,url,ufIBGEId)VALUES('2.00', 'P', '1', 'NfeConsultaProtocolo', 'https://nfe.sefazvirtual.rs.gov.br/ws/NfeConsulta/NfeConsulta2.asmx', 23)</v>
      </c>
    </row>
    <row r="158" spans="1:15" hidden="1" x14ac:dyDescent="0.25">
      <c r="A158" s="9" t="s">
        <v>38</v>
      </c>
      <c r="B158" s="9" t="s">
        <v>31</v>
      </c>
      <c r="C158" s="9" t="s">
        <v>187</v>
      </c>
      <c r="D158" s="10" t="str">
        <f t="shared" si="33"/>
        <v>go</v>
      </c>
      <c r="E158" s="10">
        <f>VLOOKUP(D158,'IBGE UF'!C:E,3,FALSE)</f>
        <v>26</v>
      </c>
      <c r="F158" s="11">
        <v>1</v>
      </c>
      <c r="G158" s="11" t="s">
        <v>211</v>
      </c>
      <c r="I158" s="14" t="str">
        <f t="shared" si="26"/>
        <v>2.00</v>
      </c>
      <c r="J158" s="14" t="str">
        <f t="shared" si="27"/>
        <v>P</v>
      </c>
      <c r="K158" s="14">
        <f t="shared" si="28"/>
        <v>1</v>
      </c>
      <c r="L158" s="14" t="str">
        <f t="shared" si="29"/>
        <v>NfeConsultaProtocolo</v>
      </c>
      <c r="M158" s="14" t="str">
        <f t="shared" si="30"/>
        <v>https://www.scan.fazenda.gov.br/NfeConsulta2/NfeConsulta2.asmx</v>
      </c>
      <c r="N158" s="14">
        <f t="shared" si="31"/>
        <v>26</v>
      </c>
      <c r="O158" s="14" t="str">
        <f t="shared" si="32"/>
        <v>INSERT INTO WSEndPoint(versao,tipoAmb,contingencia,metodo,url,ufIBGEId)VALUES('2.00', 'P', '1', 'NfeConsultaProtocolo', 'https://www.scan.fazenda.gov.br/NfeConsulta2/NfeConsulta2.asmx', 26)</v>
      </c>
    </row>
    <row r="159" spans="1:15" hidden="1" x14ac:dyDescent="0.25">
      <c r="A159" s="9" t="s">
        <v>38</v>
      </c>
      <c r="B159" s="9" t="s">
        <v>31</v>
      </c>
      <c r="C159" s="9" t="s">
        <v>195</v>
      </c>
      <c r="D159" s="10" t="str">
        <f t="shared" si="33"/>
        <v>go</v>
      </c>
      <c r="E159" s="10">
        <f>VLOOKUP(D159,'IBGE UF'!C:E,3,FALSE)</f>
        <v>26</v>
      </c>
      <c r="F159" s="11">
        <v>1</v>
      </c>
      <c r="G159" s="11" t="s">
        <v>211</v>
      </c>
      <c r="I159" s="14" t="str">
        <f t="shared" si="26"/>
        <v>2.00</v>
      </c>
      <c r="J159" s="14" t="str">
        <f t="shared" si="27"/>
        <v>P</v>
      </c>
      <c r="K159" s="14">
        <f t="shared" si="28"/>
        <v>1</v>
      </c>
      <c r="L159" s="14" t="str">
        <f t="shared" si="29"/>
        <v>NfeConsultaProtocolo</v>
      </c>
      <c r="M159" s="14" t="str">
        <f t="shared" si="30"/>
        <v>https://www.svc.fazenda.gov.br/NfeConsulta2/NfeConsulta2.asmx</v>
      </c>
      <c r="N159" s="14">
        <f t="shared" si="31"/>
        <v>26</v>
      </c>
      <c r="O159" s="14" t="str">
        <f t="shared" si="32"/>
        <v>INSERT INTO WSEndPoint(versao,tipoAmb,contingencia,metodo,url,ufIBGEId)VALUES('2.00', 'P', '1', 'NfeConsultaProtocolo', 'https://www.svc.fazenda.gov.br/NfeConsulta2/NfeConsulta2.asmx', 26)</v>
      </c>
    </row>
    <row r="160" spans="1:15" hidden="1" x14ac:dyDescent="0.25">
      <c r="A160" s="9" t="s">
        <v>38</v>
      </c>
      <c r="B160" s="9" t="s">
        <v>31</v>
      </c>
      <c r="C160" s="9" t="s">
        <v>178</v>
      </c>
      <c r="D160" s="10" t="str">
        <f t="shared" si="33"/>
        <v>rs</v>
      </c>
      <c r="E160" s="10">
        <f>VLOOKUP(D160,'IBGE UF'!C:E,3,FALSE)</f>
        <v>23</v>
      </c>
      <c r="F160" s="11">
        <v>1</v>
      </c>
      <c r="G160" s="11" t="s">
        <v>211</v>
      </c>
      <c r="I160" s="14" t="str">
        <f t="shared" si="26"/>
        <v>2.00</v>
      </c>
      <c r="J160" s="14" t="str">
        <f t="shared" si="27"/>
        <v>P</v>
      </c>
      <c r="K160" s="14">
        <f t="shared" si="28"/>
        <v>1</v>
      </c>
      <c r="L160" s="14" t="str">
        <f t="shared" si="29"/>
        <v>NfeConsultaProtocolo</v>
      </c>
      <c r="M160" s="14" t="str">
        <f t="shared" si="30"/>
        <v>https://nfe.sefazvirtual.rs.gov.br/ws/NfeConsulta/NfeConsulta2.asmx</v>
      </c>
      <c r="N160" s="14">
        <f t="shared" si="31"/>
        <v>23</v>
      </c>
      <c r="O160" s="14" t="str">
        <f t="shared" si="32"/>
        <v>INSERT INTO WSEndPoint(versao,tipoAmb,contingencia,metodo,url,ufIBGEId)VALUES('2.00', 'P', '1', 'NfeConsultaProtocolo', 'https://nfe.sefazvirtual.rs.gov.br/ws/NfeConsulta/NfeConsulta2.asmx', 23)</v>
      </c>
    </row>
    <row r="161" spans="1:15" hidden="1" x14ac:dyDescent="0.25">
      <c r="A161" s="9" t="s">
        <v>72</v>
      </c>
      <c r="B161" s="9" t="s">
        <v>31</v>
      </c>
      <c r="C161" s="9" t="s">
        <v>169</v>
      </c>
      <c r="D161" s="10" t="str">
        <f t="shared" si="33"/>
        <v>go</v>
      </c>
      <c r="E161" s="10">
        <f>VLOOKUP(D161,'IBGE UF'!C:E,3,FALSE)</f>
        <v>26</v>
      </c>
      <c r="F161" s="11">
        <v>1</v>
      </c>
      <c r="G161" s="11" t="s">
        <v>211</v>
      </c>
      <c r="I161" s="14" t="str">
        <f t="shared" si="26"/>
        <v>2.00</v>
      </c>
      <c r="J161" s="14" t="str">
        <f t="shared" si="27"/>
        <v>P</v>
      </c>
      <c r="K161" s="14">
        <f t="shared" si="28"/>
        <v>1</v>
      </c>
      <c r="L161" s="14" t="str">
        <f t="shared" si="29"/>
        <v>NfeDownloadNF</v>
      </c>
      <c r="M161" s="14" t="str">
        <f t="shared" si="30"/>
        <v>https://www.sefazvirtual.fazenda.gov.br/NfeDownloadNF/NfeDownloadNF.asmx</v>
      </c>
      <c r="N161" s="14">
        <f t="shared" si="31"/>
        <v>26</v>
      </c>
      <c r="O161" s="14" t="str">
        <f t="shared" si="32"/>
        <v>INSERT INTO WSEndPoint(versao,tipoAmb,contingencia,metodo,url,ufIBGEId)VALUES('2.00', 'P', '1', 'NfeDownloadNF', 'https://www.sefazvirtual.fazenda.gov.br/NfeDownloadNF/NfeDownloadNF.asmx', 26)</v>
      </c>
    </row>
    <row r="162" spans="1:15" hidden="1" x14ac:dyDescent="0.25">
      <c r="A162" s="9" t="s">
        <v>72</v>
      </c>
      <c r="B162" s="9" t="s">
        <v>31</v>
      </c>
      <c r="C162" s="9" t="s">
        <v>203</v>
      </c>
      <c r="D162" s="10" t="str">
        <f t="shared" si="33"/>
        <v>go</v>
      </c>
      <c r="E162" s="10">
        <f>VLOOKUP(D162,'IBGE UF'!C:E,3,FALSE)</f>
        <v>26</v>
      </c>
      <c r="F162" s="11">
        <v>1</v>
      </c>
      <c r="G162" s="11" t="s">
        <v>211</v>
      </c>
      <c r="I162" s="14" t="str">
        <f t="shared" si="26"/>
        <v>2.00</v>
      </c>
      <c r="J162" s="14" t="str">
        <f t="shared" si="27"/>
        <v>P</v>
      </c>
      <c r="K162" s="14">
        <f t="shared" si="28"/>
        <v>1</v>
      </c>
      <c r="L162" s="14" t="str">
        <f t="shared" si="29"/>
        <v>NfeDownloadNF</v>
      </c>
      <c r="M162" s="14" t="str">
        <f t="shared" si="30"/>
        <v>https://www.nfe.fazenda.gov.br/NfeDownloadNF/NfeDownloadNF.asmx</v>
      </c>
      <c r="N162" s="14">
        <f t="shared" si="31"/>
        <v>26</v>
      </c>
      <c r="O162" s="14" t="str">
        <f t="shared" si="32"/>
        <v>INSERT INTO WSEndPoint(versao,tipoAmb,contingencia,metodo,url,ufIBGEId)VALUES('2.00', 'P', '1', 'NfeDownloadNF', 'https://www.nfe.fazenda.gov.br/NfeDownloadNF/NfeDownloadNF.asmx', 26)</v>
      </c>
    </row>
    <row r="163" spans="1:15" hidden="1" x14ac:dyDescent="0.25">
      <c r="A163" s="9" t="s">
        <v>35</v>
      </c>
      <c r="B163" s="9" t="s">
        <v>31</v>
      </c>
      <c r="C163" s="9" t="s">
        <v>166</v>
      </c>
      <c r="D163" s="10" t="str">
        <f t="shared" si="33"/>
        <v>go</v>
      </c>
      <c r="E163" s="10">
        <f>VLOOKUP(D163,'IBGE UF'!C:E,3,FALSE)</f>
        <v>26</v>
      </c>
      <c r="F163" s="11">
        <v>1</v>
      </c>
      <c r="G163" s="11" t="s">
        <v>211</v>
      </c>
      <c r="I163" s="14" t="str">
        <f t="shared" si="26"/>
        <v>2.00</v>
      </c>
      <c r="J163" s="14" t="str">
        <f t="shared" si="27"/>
        <v>P</v>
      </c>
      <c r="K163" s="14">
        <f t="shared" si="28"/>
        <v>1</v>
      </c>
      <c r="L163" s="14" t="str">
        <f t="shared" si="29"/>
        <v>NfeInutilizacao</v>
      </c>
      <c r="M163" s="14" t="str">
        <f t="shared" si="30"/>
        <v>https://www.sefazvirtual.fazenda.gov.br/NfeInutilizacao2/NfeInutilizacao2.asmx</v>
      </c>
      <c r="N163" s="14">
        <f t="shared" si="31"/>
        <v>26</v>
      </c>
      <c r="O163" s="14" t="str">
        <f t="shared" si="32"/>
        <v>INSERT INTO WSEndPoint(versao,tipoAmb,contingencia,metodo,url,ufIBGEId)VALUES('2.00', 'P', '1', 'NfeInutilizacao', 'https://www.sefazvirtual.fazenda.gov.br/NfeInutilizacao2/NfeInutilizacao2.asmx', 26)</v>
      </c>
    </row>
    <row r="164" spans="1:15" hidden="1" x14ac:dyDescent="0.25">
      <c r="A164" s="9" t="s">
        <v>35</v>
      </c>
      <c r="B164" s="9" t="s">
        <v>31</v>
      </c>
      <c r="C164" s="9" t="s">
        <v>177</v>
      </c>
      <c r="D164" s="10" t="str">
        <f t="shared" si="33"/>
        <v>rs</v>
      </c>
      <c r="E164" s="10">
        <f>VLOOKUP(D164,'IBGE UF'!C:E,3,FALSE)</f>
        <v>23</v>
      </c>
      <c r="F164" s="11">
        <v>1</v>
      </c>
      <c r="G164" s="11" t="s">
        <v>211</v>
      </c>
      <c r="I164" s="14" t="str">
        <f t="shared" si="26"/>
        <v>2.00</v>
      </c>
      <c r="J164" s="14" t="str">
        <f t="shared" si="27"/>
        <v>P</v>
      </c>
      <c r="K164" s="14">
        <f t="shared" si="28"/>
        <v>1</v>
      </c>
      <c r="L164" s="14" t="str">
        <f t="shared" si="29"/>
        <v>NfeInutilizacao</v>
      </c>
      <c r="M164" s="14" t="str">
        <f t="shared" si="30"/>
        <v>https://nfe.sefazvirtual.rs.gov.br/ws/nfeinutilizacao/nfeinutilizacao2.asmx</v>
      </c>
      <c r="N164" s="14">
        <f t="shared" si="31"/>
        <v>23</v>
      </c>
      <c r="O164" s="14" t="str">
        <f t="shared" si="32"/>
        <v>INSERT INTO WSEndPoint(versao,tipoAmb,contingencia,metodo,url,ufIBGEId)VALUES('2.00', 'P', '1', 'NfeInutilizacao', 'https://nfe.sefazvirtual.rs.gov.br/ws/nfeinutilizacao/nfeinutilizacao2.asmx', 23)</v>
      </c>
    </row>
    <row r="165" spans="1:15" hidden="1" x14ac:dyDescent="0.25">
      <c r="A165" s="9" t="s">
        <v>35</v>
      </c>
      <c r="B165" s="9" t="s">
        <v>31</v>
      </c>
      <c r="C165" s="9" t="s">
        <v>186</v>
      </c>
      <c r="D165" s="10" t="str">
        <f t="shared" si="33"/>
        <v>go</v>
      </c>
      <c r="E165" s="10">
        <f>VLOOKUP(D165,'IBGE UF'!C:E,3,FALSE)</f>
        <v>26</v>
      </c>
      <c r="F165" s="11">
        <v>1</v>
      </c>
      <c r="G165" s="11" t="s">
        <v>211</v>
      </c>
      <c r="I165" s="14" t="str">
        <f t="shared" si="26"/>
        <v>2.00</v>
      </c>
      <c r="J165" s="14" t="str">
        <f t="shared" si="27"/>
        <v>P</v>
      </c>
      <c r="K165" s="14">
        <f t="shared" si="28"/>
        <v>1</v>
      </c>
      <c r="L165" s="14" t="str">
        <f t="shared" si="29"/>
        <v>NfeInutilizacao</v>
      </c>
      <c r="M165" s="14" t="str">
        <f t="shared" si="30"/>
        <v>https://www.scan.fazenda.gov.br/NfeInutilizacao2/NfeInutilizacao2.asmx</v>
      </c>
      <c r="N165" s="14">
        <f t="shared" si="31"/>
        <v>26</v>
      </c>
      <c r="O165" s="14" t="str">
        <f t="shared" si="32"/>
        <v>INSERT INTO WSEndPoint(versao,tipoAmb,contingencia,metodo,url,ufIBGEId)VALUES('2.00', 'P', '1', 'NfeInutilizacao', 'https://www.scan.fazenda.gov.br/NfeInutilizacao2/NfeInutilizacao2.asmx', 26)</v>
      </c>
    </row>
    <row r="166" spans="1:15" hidden="1" x14ac:dyDescent="0.25">
      <c r="A166" s="9" t="s">
        <v>30</v>
      </c>
      <c r="B166" s="9" t="s">
        <v>31</v>
      </c>
      <c r="C166" s="9" t="s">
        <v>164</v>
      </c>
      <c r="D166" s="10" t="str">
        <f t="shared" si="33"/>
        <v>go</v>
      </c>
      <c r="E166" s="10">
        <f>VLOOKUP(D166,'IBGE UF'!C:E,3,FALSE)</f>
        <v>26</v>
      </c>
      <c r="F166" s="11">
        <v>1</v>
      </c>
      <c r="G166" s="11" t="s">
        <v>211</v>
      </c>
      <c r="I166" s="14" t="str">
        <f t="shared" si="26"/>
        <v>2.00</v>
      </c>
      <c r="J166" s="14" t="str">
        <f t="shared" si="27"/>
        <v>P</v>
      </c>
      <c r="K166" s="14">
        <f t="shared" si="28"/>
        <v>1</v>
      </c>
      <c r="L166" s="14" t="str">
        <f t="shared" si="29"/>
        <v>NfeRecepcao</v>
      </c>
      <c r="M166" s="14" t="str">
        <f t="shared" si="30"/>
        <v>https://www.sefazvirtual.fazenda.gov.br/NfeRecepcao2/NfeRecepcao2.asmx</v>
      </c>
      <c r="N166" s="14">
        <f t="shared" si="31"/>
        <v>26</v>
      </c>
      <c r="O166" s="14" t="str">
        <f t="shared" si="32"/>
        <v>INSERT INTO WSEndPoint(versao,tipoAmb,contingencia,metodo,url,ufIBGEId)VALUES('2.00', 'P', '1', 'NfeRecepcao', 'https://www.sefazvirtual.fazenda.gov.br/NfeRecepcao2/NfeRecepcao2.asmx', 26)</v>
      </c>
    </row>
    <row r="167" spans="1:15" hidden="1" x14ac:dyDescent="0.25">
      <c r="A167" s="9" t="s">
        <v>30</v>
      </c>
      <c r="B167" s="9" t="s">
        <v>31</v>
      </c>
      <c r="C167" s="9" t="s">
        <v>174</v>
      </c>
      <c r="D167" s="10" t="str">
        <f t="shared" si="33"/>
        <v>rs</v>
      </c>
      <c r="E167" s="10">
        <f>VLOOKUP(D167,'IBGE UF'!C:E,3,FALSE)</f>
        <v>23</v>
      </c>
      <c r="F167" s="11">
        <v>1</v>
      </c>
      <c r="G167" s="11" t="s">
        <v>211</v>
      </c>
      <c r="I167" s="14" t="str">
        <f t="shared" si="26"/>
        <v>2.00</v>
      </c>
      <c r="J167" s="14" t="str">
        <f t="shared" si="27"/>
        <v>P</v>
      </c>
      <c r="K167" s="14">
        <f t="shared" si="28"/>
        <v>1</v>
      </c>
      <c r="L167" s="14" t="str">
        <f t="shared" si="29"/>
        <v>NfeRecepcao</v>
      </c>
      <c r="M167" s="14" t="str">
        <f t="shared" si="30"/>
        <v>https://nfe.sefazvirtual.rs.gov.br/ws/Nferecepcao/NFeRecepcao2.asmx</v>
      </c>
      <c r="N167" s="14">
        <f t="shared" si="31"/>
        <v>23</v>
      </c>
      <c r="O167" s="14" t="str">
        <f t="shared" si="32"/>
        <v>INSERT INTO WSEndPoint(versao,tipoAmb,contingencia,metodo,url,ufIBGEId)VALUES('2.00', 'P', '1', 'NfeRecepcao', 'https://nfe.sefazvirtual.rs.gov.br/ws/Nferecepcao/NFeRecepcao2.asmx', 23)</v>
      </c>
    </row>
    <row r="168" spans="1:15" hidden="1" x14ac:dyDescent="0.25">
      <c r="A168" s="9" t="s">
        <v>30</v>
      </c>
      <c r="B168" s="9" t="s">
        <v>31</v>
      </c>
      <c r="C168" s="9" t="s">
        <v>184</v>
      </c>
      <c r="D168" s="10" t="str">
        <f t="shared" si="33"/>
        <v>go</v>
      </c>
      <c r="E168" s="10">
        <f>VLOOKUP(D168,'IBGE UF'!C:E,3,FALSE)</f>
        <v>26</v>
      </c>
      <c r="F168" s="11">
        <v>1</v>
      </c>
      <c r="G168" s="11" t="s">
        <v>211</v>
      </c>
      <c r="I168" s="14" t="str">
        <f t="shared" si="26"/>
        <v>2.00</v>
      </c>
      <c r="J168" s="14" t="str">
        <f t="shared" si="27"/>
        <v>P</v>
      </c>
      <c r="K168" s="14">
        <f t="shared" si="28"/>
        <v>1</v>
      </c>
      <c r="L168" s="14" t="str">
        <f t="shared" si="29"/>
        <v>NfeRecepcao</v>
      </c>
      <c r="M168" s="14" t="str">
        <f t="shared" si="30"/>
        <v>https://www.scan.fazenda.gov.br/NfeRecepcao2/NfeRecepcao2.asmx</v>
      </c>
      <c r="N168" s="14">
        <f t="shared" si="31"/>
        <v>26</v>
      </c>
      <c r="O168" s="14" t="str">
        <f t="shared" si="32"/>
        <v>INSERT INTO WSEndPoint(versao,tipoAmb,contingencia,metodo,url,ufIBGEId)VALUES('2.00', 'P', '1', 'NfeRecepcao', 'https://www.scan.fazenda.gov.br/NfeRecepcao2/NfeRecepcao2.asmx', 26)</v>
      </c>
    </row>
    <row r="169" spans="1:15" hidden="1" x14ac:dyDescent="0.25">
      <c r="A169" s="9" t="s">
        <v>30</v>
      </c>
      <c r="B169" s="9" t="s">
        <v>31</v>
      </c>
      <c r="C169" s="9" t="s">
        <v>193</v>
      </c>
      <c r="D169" s="10" t="str">
        <f t="shared" si="33"/>
        <v>go</v>
      </c>
      <c r="E169" s="10">
        <f>VLOOKUP(D169,'IBGE UF'!C:E,3,FALSE)</f>
        <v>26</v>
      </c>
      <c r="F169" s="11">
        <v>1</v>
      </c>
      <c r="G169" s="11" t="s">
        <v>211</v>
      </c>
      <c r="I169" s="14" t="str">
        <f t="shared" si="26"/>
        <v>2.00</v>
      </c>
      <c r="J169" s="14" t="str">
        <f t="shared" si="27"/>
        <v>P</v>
      </c>
      <c r="K169" s="14">
        <f t="shared" si="28"/>
        <v>1</v>
      </c>
      <c r="L169" s="14" t="str">
        <f t="shared" si="29"/>
        <v>NfeRecepcao</v>
      </c>
      <c r="M169" s="14" t="str">
        <f t="shared" si="30"/>
        <v>https://www.svc.fazenda.gov.br/NfeRecepcao2/NfeRecepcao2.asmx</v>
      </c>
      <c r="N169" s="14">
        <f t="shared" si="31"/>
        <v>26</v>
      </c>
      <c r="O169" s="14" t="str">
        <f t="shared" si="32"/>
        <v>INSERT INTO WSEndPoint(versao,tipoAmb,contingencia,metodo,url,ufIBGEId)VALUES('2.00', 'P', '1', 'NfeRecepcao', 'https://www.svc.fazenda.gov.br/NfeRecepcao2/NfeRecepcao2.asmx', 26)</v>
      </c>
    </row>
    <row r="170" spans="1:15" hidden="1" x14ac:dyDescent="0.25">
      <c r="A170" s="9" t="s">
        <v>30</v>
      </c>
      <c r="B170" s="9" t="s">
        <v>31</v>
      </c>
      <c r="C170" s="9" t="s">
        <v>174</v>
      </c>
      <c r="D170" s="10" t="str">
        <f t="shared" si="33"/>
        <v>rs</v>
      </c>
      <c r="E170" s="10">
        <f>VLOOKUP(D170,'IBGE UF'!C:E,3,FALSE)</f>
        <v>23</v>
      </c>
      <c r="F170" s="11">
        <v>1</v>
      </c>
      <c r="G170" s="11" t="s">
        <v>211</v>
      </c>
      <c r="I170" s="14" t="str">
        <f t="shared" si="26"/>
        <v>2.00</v>
      </c>
      <c r="J170" s="14" t="str">
        <f t="shared" si="27"/>
        <v>P</v>
      </c>
      <c r="K170" s="14">
        <f t="shared" si="28"/>
        <v>1</v>
      </c>
      <c r="L170" s="14" t="str">
        <f t="shared" si="29"/>
        <v>NfeRecepcao</v>
      </c>
      <c r="M170" s="14" t="str">
        <f t="shared" si="30"/>
        <v>https://nfe.sefazvirtual.rs.gov.br/ws/Nferecepcao/NFeRecepcao2.asmx</v>
      </c>
      <c r="N170" s="14">
        <f t="shared" si="31"/>
        <v>23</v>
      </c>
      <c r="O170" s="14" t="str">
        <f t="shared" si="32"/>
        <v>INSERT INTO WSEndPoint(versao,tipoAmb,contingencia,metodo,url,ufIBGEId)VALUES('2.00', 'P', '1', 'NfeRecepcao', 'https://nfe.sefazvirtual.rs.gov.br/ws/Nferecepcao/NFeRecepcao2.asmx', 23)</v>
      </c>
    </row>
    <row r="171" spans="1:15" hidden="1" x14ac:dyDescent="0.25">
      <c r="A171" s="9" t="s">
        <v>47</v>
      </c>
      <c r="B171" s="9" t="s">
        <v>45</v>
      </c>
      <c r="C171" s="9" t="s">
        <v>171</v>
      </c>
      <c r="D171" s="10" t="str">
        <f t="shared" si="33"/>
        <v>go</v>
      </c>
      <c r="E171" s="10">
        <f>VLOOKUP(D171,'IBGE UF'!C:E,3,FALSE)</f>
        <v>26</v>
      </c>
      <c r="F171" s="11">
        <v>1</v>
      </c>
      <c r="G171" s="11" t="s">
        <v>211</v>
      </c>
      <c r="I171" s="14" t="str">
        <f t="shared" si="26"/>
        <v>3.10</v>
      </c>
      <c r="J171" s="14" t="str">
        <f t="shared" si="27"/>
        <v>P</v>
      </c>
      <c r="K171" s="14">
        <f t="shared" si="28"/>
        <v>1</v>
      </c>
      <c r="L171" s="14" t="str">
        <f t="shared" si="29"/>
        <v>NFeRetAutorizacao</v>
      </c>
      <c r="M171" s="14" t="str">
        <f t="shared" si="30"/>
        <v>https://www.sefazvirtual.fazenda.gov.br/NfeRetAutorizacao/NfeRetAutorizacao.asmx</v>
      </c>
      <c r="N171" s="14">
        <f t="shared" si="31"/>
        <v>26</v>
      </c>
      <c r="O171" s="14" t="str">
        <f t="shared" si="32"/>
        <v>INSERT INTO WSEndPoint(versao,tipoAmb,contingencia,metodo,url,ufIBGEId)VALUES('3.10', 'P', '1', 'NFeRetAutorizacao', 'https://www.sefazvirtual.fazenda.gov.br/NfeRetAutorizacao/NfeRetAutorizacao.asmx', 26)</v>
      </c>
    </row>
    <row r="172" spans="1:15" hidden="1" x14ac:dyDescent="0.25">
      <c r="A172" s="9" t="s">
        <v>47</v>
      </c>
      <c r="B172" s="9" t="s">
        <v>45</v>
      </c>
      <c r="C172" s="9" t="s">
        <v>181</v>
      </c>
      <c r="D172" s="10" t="str">
        <f t="shared" si="33"/>
        <v>rs</v>
      </c>
      <c r="E172" s="10">
        <f>VLOOKUP(D172,'IBGE UF'!C:E,3,FALSE)</f>
        <v>23</v>
      </c>
      <c r="F172" s="11">
        <v>1</v>
      </c>
      <c r="G172" s="11" t="s">
        <v>211</v>
      </c>
      <c r="I172" s="14" t="str">
        <f t="shared" si="26"/>
        <v>3.10</v>
      </c>
      <c r="J172" s="14" t="str">
        <f t="shared" si="27"/>
        <v>P</v>
      </c>
      <c r="K172" s="14">
        <f t="shared" si="28"/>
        <v>1</v>
      </c>
      <c r="L172" s="14" t="str">
        <f t="shared" si="29"/>
        <v>NFeRetAutorizacao</v>
      </c>
      <c r="M172" s="14" t="str">
        <f t="shared" si="30"/>
        <v>https://nfe.sefazvirtual.rs.gov.br/ws/NfeRetAutorizacao/NFeRetAutorizacao.asmx</v>
      </c>
      <c r="N172" s="14">
        <f t="shared" si="31"/>
        <v>23</v>
      </c>
      <c r="O172" s="14" t="str">
        <f t="shared" si="32"/>
        <v>INSERT INTO WSEndPoint(versao,tipoAmb,contingencia,metodo,url,ufIBGEId)VALUES('3.10', 'P', '1', 'NFeRetAutorizacao', 'https://nfe.sefazvirtual.rs.gov.br/ws/NfeRetAutorizacao/NFeRetAutorizacao.asmx', 23)</v>
      </c>
    </row>
    <row r="173" spans="1:15" hidden="1" x14ac:dyDescent="0.25">
      <c r="A173" s="9" t="s">
        <v>47</v>
      </c>
      <c r="B173" s="9" t="s">
        <v>45</v>
      </c>
      <c r="C173" s="9" t="s">
        <v>190</v>
      </c>
      <c r="D173" s="10" t="str">
        <f t="shared" si="33"/>
        <v>go</v>
      </c>
      <c r="E173" s="10">
        <f>VLOOKUP(D173,'IBGE UF'!C:E,3,FALSE)</f>
        <v>26</v>
      </c>
      <c r="F173" s="11">
        <v>1</v>
      </c>
      <c r="G173" s="11" t="s">
        <v>211</v>
      </c>
      <c r="I173" s="14" t="str">
        <f t="shared" si="26"/>
        <v>3.10</v>
      </c>
      <c r="J173" s="14" t="str">
        <f t="shared" si="27"/>
        <v>P</v>
      </c>
      <c r="K173" s="14">
        <f t="shared" si="28"/>
        <v>1</v>
      </c>
      <c r="L173" s="14" t="str">
        <f t="shared" si="29"/>
        <v>NFeRetAutorizacao</v>
      </c>
      <c r="M173" s="14" t="str">
        <f t="shared" si="30"/>
        <v>https://www.scan.fazenda.gov.br/NfeRetAutorizacao/NfeRetAutorizacao.asmx</v>
      </c>
      <c r="N173" s="14">
        <f t="shared" si="31"/>
        <v>26</v>
      </c>
      <c r="O173" s="14" t="str">
        <f t="shared" si="32"/>
        <v>INSERT INTO WSEndPoint(versao,tipoAmb,contingencia,metodo,url,ufIBGEId)VALUES('3.10', 'P', '1', 'NFeRetAutorizacao', 'https://www.scan.fazenda.gov.br/NfeRetAutorizacao/NfeRetAutorizacao.asmx', 26)</v>
      </c>
    </row>
    <row r="174" spans="1:15" hidden="1" x14ac:dyDescent="0.25">
      <c r="A174" s="9" t="s">
        <v>47</v>
      </c>
      <c r="B174" s="9" t="s">
        <v>45</v>
      </c>
      <c r="C174" s="9" t="s">
        <v>198</v>
      </c>
      <c r="D174" s="10" t="str">
        <f t="shared" si="33"/>
        <v>go</v>
      </c>
      <c r="E174" s="10">
        <f>VLOOKUP(D174,'IBGE UF'!C:E,3,FALSE)</f>
        <v>26</v>
      </c>
      <c r="F174" s="11">
        <v>1</v>
      </c>
      <c r="G174" s="11" t="s">
        <v>211</v>
      </c>
      <c r="I174" s="14" t="str">
        <f t="shared" si="26"/>
        <v>3.10</v>
      </c>
      <c r="J174" s="14" t="str">
        <f t="shared" si="27"/>
        <v>P</v>
      </c>
      <c r="K174" s="14">
        <f t="shared" si="28"/>
        <v>1</v>
      </c>
      <c r="L174" s="14" t="str">
        <f t="shared" si="29"/>
        <v>NFeRetAutorizacao</v>
      </c>
      <c r="M174" s="14" t="str">
        <f t="shared" si="30"/>
        <v>https://www.svc.fazenda.gov.br/NfeRetAutorizacao/NfeRetAutorizacao.asmx</v>
      </c>
      <c r="N174" s="14">
        <f t="shared" si="31"/>
        <v>26</v>
      </c>
      <c r="O174" s="14" t="str">
        <f t="shared" si="32"/>
        <v>INSERT INTO WSEndPoint(versao,tipoAmb,contingencia,metodo,url,ufIBGEId)VALUES('3.10', 'P', '1', 'NFeRetAutorizacao', 'https://www.svc.fazenda.gov.br/NfeRetAutorizacao/NfeRetAutorizacao.asmx', 26)</v>
      </c>
    </row>
    <row r="175" spans="1:15" hidden="1" x14ac:dyDescent="0.25">
      <c r="A175" s="9" t="s">
        <v>47</v>
      </c>
      <c r="B175" s="9" t="s">
        <v>45</v>
      </c>
      <c r="C175" s="9" t="s">
        <v>181</v>
      </c>
      <c r="D175" s="10" t="str">
        <f t="shared" si="33"/>
        <v>rs</v>
      </c>
      <c r="E175" s="10">
        <f>VLOOKUP(D175,'IBGE UF'!C:E,3,FALSE)</f>
        <v>23</v>
      </c>
      <c r="F175" s="11">
        <v>1</v>
      </c>
      <c r="G175" s="11" t="s">
        <v>211</v>
      </c>
      <c r="I175" s="14" t="str">
        <f t="shared" si="26"/>
        <v>3.10</v>
      </c>
      <c r="J175" s="14" t="str">
        <f t="shared" si="27"/>
        <v>P</v>
      </c>
      <c r="K175" s="14">
        <f t="shared" si="28"/>
        <v>1</v>
      </c>
      <c r="L175" s="14" t="str">
        <f t="shared" si="29"/>
        <v>NFeRetAutorizacao</v>
      </c>
      <c r="M175" s="14" t="str">
        <f t="shared" si="30"/>
        <v>https://nfe.sefazvirtual.rs.gov.br/ws/NfeRetAutorizacao/NFeRetAutorizacao.asmx</v>
      </c>
      <c r="N175" s="14">
        <f t="shared" si="31"/>
        <v>23</v>
      </c>
      <c r="O175" s="14" t="str">
        <f t="shared" si="32"/>
        <v>INSERT INTO WSEndPoint(versao,tipoAmb,contingencia,metodo,url,ufIBGEId)VALUES('3.10', 'P', '1', 'NFeRetAutorizacao', 'https://nfe.sefazvirtual.rs.gov.br/ws/NfeRetAutorizacao/NFeRetAutorizacao.asmx', 23)</v>
      </c>
    </row>
    <row r="176" spans="1:15" hidden="1" x14ac:dyDescent="0.25">
      <c r="A176" s="9" t="s">
        <v>33</v>
      </c>
      <c r="B176" s="9" t="s">
        <v>31</v>
      </c>
      <c r="C176" s="9" t="s">
        <v>165</v>
      </c>
      <c r="D176" s="10" t="str">
        <f t="shared" si="33"/>
        <v>go</v>
      </c>
      <c r="E176" s="10">
        <f>VLOOKUP(D176,'IBGE UF'!C:E,3,FALSE)</f>
        <v>26</v>
      </c>
      <c r="F176" s="11">
        <v>1</v>
      </c>
      <c r="G176" s="11" t="s">
        <v>211</v>
      </c>
      <c r="I176" s="14" t="str">
        <f t="shared" si="26"/>
        <v>2.00</v>
      </c>
      <c r="J176" s="14" t="str">
        <f t="shared" si="27"/>
        <v>P</v>
      </c>
      <c r="K176" s="14">
        <f t="shared" si="28"/>
        <v>1</v>
      </c>
      <c r="L176" s="14" t="str">
        <f t="shared" si="29"/>
        <v>NfeRetRecepcao</v>
      </c>
      <c r="M176" s="14" t="str">
        <f t="shared" si="30"/>
        <v>https://www.sefazvirtual.fazenda.gov.br/NfeRetRecepcao2/NfeRetRecepcao2.asmx</v>
      </c>
      <c r="N176" s="14">
        <f t="shared" si="31"/>
        <v>26</v>
      </c>
      <c r="O176" s="14" t="str">
        <f t="shared" si="32"/>
        <v>INSERT INTO WSEndPoint(versao,tipoAmb,contingencia,metodo,url,ufIBGEId)VALUES('2.00', 'P', '1', 'NfeRetRecepcao', 'https://www.sefazvirtual.fazenda.gov.br/NfeRetRecepcao2/NfeRetRecepcao2.asmx', 26)</v>
      </c>
    </row>
    <row r="177" spans="1:15" hidden="1" x14ac:dyDescent="0.25">
      <c r="A177" s="9" t="s">
        <v>33</v>
      </c>
      <c r="B177" s="9" t="s">
        <v>31</v>
      </c>
      <c r="C177" s="9" t="s">
        <v>175</v>
      </c>
      <c r="D177" s="10" t="str">
        <f t="shared" si="33"/>
        <v>rs</v>
      </c>
      <c r="E177" s="10">
        <f>VLOOKUP(D177,'IBGE UF'!C:E,3,FALSE)</f>
        <v>23</v>
      </c>
      <c r="F177" s="11">
        <v>1</v>
      </c>
      <c r="G177" s="11" t="s">
        <v>211</v>
      </c>
      <c r="I177" s="14" t="str">
        <f t="shared" si="26"/>
        <v>2.00</v>
      </c>
      <c r="J177" s="14" t="str">
        <f t="shared" si="27"/>
        <v>P</v>
      </c>
      <c r="K177" s="14">
        <f t="shared" si="28"/>
        <v>1</v>
      </c>
      <c r="L177" s="14" t="str">
        <f t="shared" si="29"/>
        <v>NfeRetRecepcao</v>
      </c>
      <c r="M177" s="14" t="str">
        <f t="shared" si="30"/>
        <v>https://nfe.sefazvirtual.rs.gov.br/ws/NfeRetRecepcao/NfeRetRecepcao2.asmx</v>
      </c>
      <c r="N177" s="14">
        <f t="shared" si="31"/>
        <v>23</v>
      </c>
      <c r="O177" s="14" t="str">
        <f t="shared" si="32"/>
        <v>INSERT INTO WSEndPoint(versao,tipoAmb,contingencia,metodo,url,ufIBGEId)VALUES('2.00', 'P', '1', 'NfeRetRecepcao', 'https://nfe.sefazvirtual.rs.gov.br/ws/NfeRetRecepcao/NfeRetRecepcao2.asmx', 23)</v>
      </c>
    </row>
    <row r="178" spans="1:15" hidden="1" x14ac:dyDescent="0.25">
      <c r="A178" s="9" t="s">
        <v>33</v>
      </c>
      <c r="B178" s="9" t="s">
        <v>31</v>
      </c>
      <c r="C178" s="9" t="s">
        <v>185</v>
      </c>
      <c r="D178" s="10" t="str">
        <f t="shared" si="33"/>
        <v>go</v>
      </c>
      <c r="E178" s="10">
        <f>VLOOKUP(D178,'IBGE UF'!C:E,3,FALSE)</f>
        <v>26</v>
      </c>
      <c r="F178" s="11">
        <v>1</v>
      </c>
      <c r="G178" s="11" t="s">
        <v>211</v>
      </c>
      <c r="I178" s="14" t="str">
        <f t="shared" si="26"/>
        <v>2.00</v>
      </c>
      <c r="J178" s="14" t="str">
        <f t="shared" si="27"/>
        <v>P</v>
      </c>
      <c r="K178" s="14">
        <f t="shared" si="28"/>
        <v>1</v>
      </c>
      <c r="L178" s="14" t="str">
        <f t="shared" si="29"/>
        <v>NfeRetRecepcao</v>
      </c>
      <c r="M178" s="14" t="str">
        <f t="shared" si="30"/>
        <v>https://www.scan.fazenda.gov.br/NfeRetRecepcao2/NfeRetRecepcao2.asmx</v>
      </c>
      <c r="N178" s="14">
        <f t="shared" si="31"/>
        <v>26</v>
      </c>
      <c r="O178" s="14" t="str">
        <f t="shared" si="32"/>
        <v>INSERT INTO WSEndPoint(versao,tipoAmb,contingencia,metodo,url,ufIBGEId)VALUES('2.00', 'P', '1', 'NfeRetRecepcao', 'https://www.scan.fazenda.gov.br/NfeRetRecepcao2/NfeRetRecepcao2.asmx', 26)</v>
      </c>
    </row>
    <row r="179" spans="1:15" hidden="1" x14ac:dyDescent="0.25">
      <c r="A179" s="9" t="s">
        <v>33</v>
      </c>
      <c r="B179" s="9" t="s">
        <v>31</v>
      </c>
      <c r="C179" s="9" t="s">
        <v>194</v>
      </c>
      <c r="D179" s="10" t="str">
        <f t="shared" si="33"/>
        <v>go</v>
      </c>
      <c r="E179" s="10">
        <f>VLOOKUP(D179,'IBGE UF'!C:E,3,FALSE)</f>
        <v>26</v>
      </c>
      <c r="F179" s="11">
        <v>1</v>
      </c>
      <c r="G179" s="11" t="s">
        <v>211</v>
      </c>
      <c r="I179" s="14" t="str">
        <f t="shared" si="26"/>
        <v>2.00</v>
      </c>
      <c r="J179" s="14" t="str">
        <f t="shared" si="27"/>
        <v>P</v>
      </c>
      <c r="K179" s="14">
        <f t="shared" si="28"/>
        <v>1</v>
      </c>
      <c r="L179" s="14" t="str">
        <f t="shared" si="29"/>
        <v>NfeRetRecepcao</v>
      </c>
      <c r="M179" s="14" t="str">
        <f t="shared" si="30"/>
        <v>https://www.svc.fazenda.gov.br/NfeRetRecepcao2/NfeRetRecepcao2.asmx</v>
      </c>
      <c r="N179" s="14">
        <f t="shared" si="31"/>
        <v>26</v>
      </c>
      <c r="O179" s="14" t="str">
        <f t="shared" si="32"/>
        <v>INSERT INTO WSEndPoint(versao,tipoAmb,contingencia,metodo,url,ufIBGEId)VALUES('2.00', 'P', '1', 'NfeRetRecepcao', 'https://www.svc.fazenda.gov.br/NfeRetRecepcao2/NfeRetRecepcao2.asmx', 26)</v>
      </c>
    </row>
    <row r="180" spans="1:15" hidden="1" x14ac:dyDescent="0.25">
      <c r="A180" s="9" t="s">
        <v>33</v>
      </c>
      <c r="B180" s="9" t="s">
        <v>31</v>
      </c>
      <c r="C180" s="9" t="s">
        <v>175</v>
      </c>
      <c r="D180" s="10" t="str">
        <f t="shared" si="33"/>
        <v>rs</v>
      </c>
      <c r="E180" s="10">
        <f>VLOOKUP(D180,'IBGE UF'!C:E,3,FALSE)</f>
        <v>23</v>
      </c>
      <c r="F180" s="11">
        <v>1</v>
      </c>
      <c r="G180" s="11" t="s">
        <v>211</v>
      </c>
      <c r="I180" s="14" t="str">
        <f t="shared" si="26"/>
        <v>2.00</v>
      </c>
      <c r="J180" s="14" t="str">
        <f t="shared" si="27"/>
        <v>P</v>
      </c>
      <c r="K180" s="14">
        <f t="shared" si="28"/>
        <v>1</v>
      </c>
      <c r="L180" s="14" t="str">
        <f t="shared" si="29"/>
        <v>NfeRetRecepcao</v>
      </c>
      <c r="M180" s="14" t="str">
        <f t="shared" si="30"/>
        <v>https://nfe.sefazvirtual.rs.gov.br/ws/NfeRetRecepcao/NfeRetRecepcao2.asmx</v>
      </c>
      <c r="N180" s="14">
        <f t="shared" si="31"/>
        <v>23</v>
      </c>
      <c r="O180" s="14" t="str">
        <f t="shared" si="32"/>
        <v>INSERT INTO WSEndPoint(versao,tipoAmb,contingencia,metodo,url,ufIBGEId)VALUES('2.00', 'P', '1', 'NfeRetRecepcao', 'https://nfe.sefazvirtual.rs.gov.br/ws/NfeRetRecepcao/NfeRetRecepcao2.asmx', 23)</v>
      </c>
    </row>
    <row r="181" spans="1:15" hidden="1" x14ac:dyDescent="0.25">
      <c r="A181" s="9" t="s">
        <v>40</v>
      </c>
      <c r="B181" s="9" t="s">
        <v>31</v>
      </c>
      <c r="C181" s="9" t="s">
        <v>168</v>
      </c>
      <c r="D181" s="10" t="str">
        <f t="shared" si="33"/>
        <v>go</v>
      </c>
      <c r="E181" s="10">
        <f>VLOOKUP(D181,'IBGE UF'!C:E,3,FALSE)</f>
        <v>26</v>
      </c>
      <c r="F181" s="11">
        <v>1</v>
      </c>
      <c r="G181" s="11" t="s">
        <v>211</v>
      </c>
      <c r="I181" s="14" t="str">
        <f t="shared" si="26"/>
        <v>2.00</v>
      </c>
      <c r="J181" s="14" t="str">
        <f t="shared" si="27"/>
        <v>P</v>
      </c>
      <c r="K181" s="14">
        <f t="shared" si="28"/>
        <v>1</v>
      </c>
      <c r="L181" s="14" t="str">
        <f t="shared" si="29"/>
        <v>NfeStatusServico</v>
      </c>
      <c r="M181" s="14" t="str">
        <f t="shared" si="30"/>
        <v>https://www.sefazvirtual.fazenda.gov.br/NfeStatusServico2/NfeStatusServico2.asmx</v>
      </c>
      <c r="N181" s="14">
        <f t="shared" si="31"/>
        <v>26</v>
      </c>
      <c r="O181" s="14" t="str">
        <f t="shared" si="32"/>
        <v>INSERT INTO WSEndPoint(versao,tipoAmb,contingencia,metodo,url,ufIBGEId)VALUES('2.00', 'P', '1', 'NfeStatusServico', 'https://www.sefazvirtual.fazenda.gov.br/NfeStatusServico2/NfeStatusServico2.asmx', 26)</v>
      </c>
    </row>
    <row r="182" spans="1:15" hidden="1" x14ac:dyDescent="0.25">
      <c r="A182" s="9" t="s">
        <v>40</v>
      </c>
      <c r="B182" s="9" t="s">
        <v>31</v>
      </c>
      <c r="C182" s="9" t="s">
        <v>179</v>
      </c>
      <c r="D182" s="10" t="str">
        <f t="shared" si="33"/>
        <v>rs</v>
      </c>
      <c r="E182" s="10">
        <f>VLOOKUP(D182,'IBGE UF'!C:E,3,FALSE)</f>
        <v>23</v>
      </c>
      <c r="F182" s="11">
        <v>1</v>
      </c>
      <c r="G182" s="11" t="s">
        <v>211</v>
      </c>
      <c r="I182" s="14" t="str">
        <f t="shared" si="26"/>
        <v>2.00</v>
      </c>
      <c r="J182" s="14" t="str">
        <f t="shared" si="27"/>
        <v>P</v>
      </c>
      <c r="K182" s="14">
        <f t="shared" si="28"/>
        <v>1</v>
      </c>
      <c r="L182" s="14" t="str">
        <f t="shared" si="29"/>
        <v>NfeStatusServico</v>
      </c>
      <c r="M182" s="14" t="str">
        <f t="shared" si="30"/>
        <v>https://nfe.sefazvirtual.rs.gov.br/ws/NfeStatusServico/NfeStatusServico2.asmx</v>
      </c>
      <c r="N182" s="14">
        <f t="shared" si="31"/>
        <v>23</v>
      </c>
      <c r="O182" s="14" t="str">
        <f t="shared" si="32"/>
        <v>INSERT INTO WSEndPoint(versao,tipoAmb,contingencia,metodo,url,ufIBGEId)VALUES('2.00', 'P', '1', 'NfeStatusServico', 'https://nfe.sefazvirtual.rs.gov.br/ws/NfeStatusServico/NfeStatusServico2.asmx', 23)</v>
      </c>
    </row>
    <row r="183" spans="1:15" hidden="1" x14ac:dyDescent="0.25">
      <c r="A183" s="9" t="s">
        <v>40</v>
      </c>
      <c r="B183" s="9" t="s">
        <v>31</v>
      </c>
      <c r="C183" s="9" t="s">
        <v>188</v>
      </c>
      <c r="D183" s="10" t="str">
        <f t="shared" si="33"/>
        <v>go</v>
      </c>
      <c r="E183" s="10">
        <f>VLOOKUP(D183,'IBGE UF'!C:E,3,FALSE)</f>
        <v>26</v>
      </c>
      <c r="F183" s="11">
        <v>1</v>
      </c>
      <c r="G183" s="11" t="s">
        <v>211</v>
      </c>
      <c r="I183" s="14" t="str">
        <f t="shared" si="26"/>
        <v>2.00</v>
      </c>
      <c r="J183" s="14" t="str">
        <f t="shared" si="27"/>
        <v>P</v>
      </c>
      <c r="K183" s="14">
        <f t="shared" si="28"/>
        <v>1</v>
      </c>
      <c r="L183" s="14" t="str">
        <f t="shared" si="29"/>
        <v>NfeStatusServico</v>
      </c>
      <c r="M183" s="14" t="str">
        <f t="shared" si="30"/>
        <v>https://www.scan.fazenda.gov.br/NfeStatusServico2/NfeStatusServico2.asmx</v>
      </c>
      <c r="N183" s="14">
        <f t="shared" si="31"/>
        <v>26</v>
      </c>
      <c r="O183" s="14" t="str">
        <f t="shared" si="32"/>
        <v>INSERT INTO WSEndPoint(versao,tipoAmb,contingencia,metodo,url,ufIBGEId)VALUES('2.00', 'P', '1', 'NfeStatusServico', 'https://www.scan.fazenda.gov.br/NfeStatusServico2/NfeStatusServico2.asmx', 26)</v>
      </c>
    </row>
    <row r="184" spans="1:15" hidden="1" x14ac:dyDescent="0.25">
      <c r="A184" s="9" t="s">
        <v>40</v>
      </c>
      <c r="B184" s="9" t="s">
        <v>31</v>
      </c>
      <c r="C184" s="9" t="s">
        <v>196</v>
      </c>
      <c r="D184" s="10" t="str">
        <f t="shared" si="33"/>
        <v>go</v>
      </c>
      <c r="E184" s="10">
        <f>VLOOKUP(D184,'IBGE UF'!C:E,3,FALSE)</f>
        <v>26</v>
      </c>
      <c r="F184" s="11">
        <v>1</v>
      </c>
      <c r="G184" s="11" t="s">
        <v>211</v>
      </c>
      <c r="I184" s="14" t="str">
        <f t="shared" si="26"/>
        <v>2.00</v>
      </c>
      <c r="J184" s="14" t="str">
        <f t="shared" si="27"/>
        <v>P</v>
      </c>
      <c r="K184" s="14">
        <f t="shared" si="28"/>
        <v>1</v>
      </c>
      <c r="L184" s="14" t="str">
        <f t="shared" si="29"/>
        <v>NfeStatusServico</v>
      </c>
      <c r="M184" s="14" t="str">
        <f t="shared" si="30"/>
        <v>https://www.svc.fazenda.gov.br/NfeStatusServico2/NfeStatusServico2.asmx</v>
      </c>
      <c r="N184" s="14">
        <f t="shared" si="31"/>
        <v>26</v>
      </c>
      <c r="O184" s="14" t="str">
        <f t="shared" si="32"/>
        <v>INSERT INTO WSEndPoint(versao,tipoAmb,contingencia,metodo,url,ufIBGEId)VALUES('2.00', 'P', '1', 'NfeStatusServico', 'https://www.svc.fazenda.gov.br/NfeStatusServico2/NfeStatusServico2.asmx', 26)</v>
      </c>
    </row>
    <row r="185" spans="1:15" hidden="1" x14ac:dyDescent="0.25">
      <c r="A185" s="9" t="s">
        <v>40</v>
      </c>
      <c r="B185" s="9" t="s">
        <v>31</v>
      </c>
      <c r="C185" s="9" t="s">
        <v>179</v>
      </c>
      <c r="D185" s="10" t="str">
        <f t="shared" si="33"/>
        <v>rs</v>
      </c>
      <c r="E185" s="10">
        <f>VLOOKUP(D185,'IBGE UF'!C:E,3,FALSE)</f>
        <v>23</v>
      </c>
      <c r="F185" s="11">
        <v>1</v>
      </c>
      <c r="G185" s="11" t="s">
        <v>211</v>
      </c>
      <c r="I185" s="14" t="str">
        <f t="shared" si="26"/>
        <v>2.00</v>
      </c>
      <c r="J185" s="14" t="str">
        <f t="shared" si="27"/>
        <v>P</v>
      </c>
      <c r="K185" s="14">
        <f t="shared" si="28"/>
        <v>1</v>
      </c>
      <c r="L185" s="14" t="str">
        <f t="shared" si="29"/>
        <v>NfeStatusServico</v>
      </c>
      <c r="M185" s="14" t="str">
        <f t="shared" si="30"/>
        <v>https://nfe.sefazvirtual.rs.gov.br/ws/NfeStatusServico/NfeStatusServico2.asmx</v>
      </c>
      <c r="N185" s="14">
        <f t="shared" si="31"/>
        <v>23</v>
      </c>
      <c r="O185" s="14" t="str">
        <f t="shared" si="32"/>
        <v>INSERT INTO WSEndPoint(versao,tipoAmb,contingencia,metodo,url,ufIBGEId)VALUES('2.00', 'P', '1', 'NfeStatusServico', 'https://nfe.sefazvirtual.rs.gov.br/ws/NfeStatusServico/NfeStatusServico2.asmx', 23)</v>
      </c>
    </row>
    <row r="186" spans="1:15" hidden="1" x14ac:dyDescent="0.25">
      <c r="A186" s="9" t="s">
        <v>27</v>
      </c>
      <c r="B186" s="9" t="s">
        <v>28</v>
      </c>
      <c r="C186" s="9" t="s">
        <v>163</v>
      </c>
      <c r="D186" s="10" t="str">
        <f t="shared" si="33"/>
        <v>go</v>
      </c>
      <c r="E186" s="10">
        <f>VLOOKUP(D186,'IBGE UF'!C:E,3,FALSE)</f>
        <v>26</v>
      </c>
      <c r="F186" s="11">
        <v>1</v>
      </c>
      <c r="G186" s="11" t="s">
        <v>211</v>
      </c>
      <c r="I186" s="14" t="str">
        <f t="shared" si="26"/>
        <v>1.00</v>
      </c>
      <c r="J186" s="14" t="str">
        <f t="shared" si="27"/>
        <v>P</v>
      </c>
      <c r="K186" s="14">
        <f t="shared" si="28"/>
        <v>1</v>
      </c>
      <c r="L186" s="14" t="str">
        <f t="shared" si="29"/>
        <v>RecepcaoEvento</v>
      </c>
      <c r="M186" s="14" t="str">
        <f t="shared" si="30"/>
        <v>https://www.sefazvirtual.fazenda.gov.br/RecepcaoEvento/RecepcaoEvento.asmx</v>
      </c>
      <c r="N186" s="14">
        <f t="shared" si="31"/>
        <v>26</v>
      </c>
      <c r="O186" s="14" t="str">
        <f t="shared" si="32"/>
        <v>INSERT INTO WSEndPoint(versao,tipoAmb,contingencia,metodo,url,ufIBGEId)VALUES('1.00', 'P', '1', 'RecepcaoEvento', 'https://www.sefazvirtual.fazenda.gov.br/RecepcaoEvento/RecepcaoEvento.asmx', 26)</v>
      </c>
    </row>
    <row r="187" spans="1:15" hidden="1" x14ac:dyDescent="0.25">
      <c r="A187" s="9" t="s">
        <v>27</v>
      </c>
      <c r="B187" s="9" t="s">
        <v>28</v>
      </c>
      <c r="C187" s="9" t="s">
        <v>173</v>
      </c>
      <c r="D187" s="10" t="str">
        <f t="shared" si="33"/>
        <v>rs</v>
      </c>
      <c r="E187" s="10">
        <f>VLOOKUP(D187,'IBGE UF'!C:E,3,FALSE)</f>
        <v>23</v>
      </c>
      <c r="F187" s="11">
        <v>1</v>
      </c>
      <c r="G187" s="11" t="s">
        <v>211</v>
      </c>
      <c r="I187" s="14" t="str">
        <f t="shared" si="26"/>
        <v>1.00</v>
      </c>
      <c r="J187" s="14" t="str">
        <f t="shared" si="27"/>
        <v>P</v>
      </c>
      <c r="K187" s="14">
        <f t="shared" si="28"/>
        <v>1</v>
      </c>
      <c r="L187" s="14" t="str">
        <f t="shared" si="29"/>
        <v>RecepcaoEvento</v>
      </c>
      <c r="M187" s="14" t="str">
        <f t="shared" si="30"/>
        <v>https://nfe.sefazvirtual.rs.gov.br/ws/recepcaoevento/recepcaoevento.asmx</v>
      </c>
      <c r="N187" s="14">
        <f t="shared" si="31"/>
        <v>23</v>
      </c>
      <c r="O187" s="14" t="str">
        <f t="shared" si="32"/>
        <v>INSERT INTO WSEndPoint(versao,tipoAmb,contingencia,metodo,url,ufIBGEId)VALUES('1.00', 'P', '1', 'RecepcaoEvento', 'https://nfe.sefazvirtual.rs.gov.br/ws/recepcaoevento/recepcaoevento.asmx', 23)</v>
      </c>
    </row>
    <row r="188" spans="1:15" hidden="1" x14ac:dyDescent="0.25">
      <c r="A188" s="9" t="s">
        <v>27</v>
      </c>
      <c r="B188" s="9" t="s">
        <v>28</v>
      </c>
      <c r="C188" s="9" t="s">
        <v>183</v>
      </c>
      <c r="D188" s="10" t="str">
        <f t="shared" si="33"/>
        <v>go</v>
      </c>
      <c r="E188" s="10">
        <f>VLOOKUP(D188,'IBGE UF'!C:E,3,FALSE)</f>
        <v>26</v>
      </c>
      <c r="F188" s="11">
        <v>1</v>
      </c>
      <c r="G188" s="11" t="s">
        <v>211</v>
      </c>
      <c r="I188" s="14" t="str">
        <f t="shared" si="26"/>
        <v>1.00</v>
      </c>
      <c r="J188" s="14" t="str">
        <f t="shared" si="27"/>
        <v>P</v>
      </c>
      <c r="K188" s="14">
        <f t="shared" si="28"/>
        <v>1</v>
      </c>
      <c r="L188" s="14" t="str">
        <f t="shared" si="29"/>
        <v>RecepcaoEvento</v>
      </c>
      <c r="M188" s="14" t="str">
        <f t="shared" si="30"/>
        <v>https://www.scan.fazenda.gov.br/RecepcaoEvento/RecepcaoEvento.asmx</v>
      </c>
      <c r="N188" s="14">
        <f t="shared" si="31"/>
        <v>26</v>
      </c>
      <c r="O188" s="14" t="str">
        <f t="shared" si="32"/>
        <v>INSERT INTO WSEndPoint(versao,tipoAmb,contingencia,metodo,url,ufIBGEId)VALUES('1.00', 'P', '1', 'RecepcaoEvento', 'https://www.scan.fazenda.gov.br/RecepcaoEvento/RecepcaoEvento.asmx', 26)</v>
      </c>
    </row>
    <row r="189" spans="1:15" hidden="1" x14ac:dyDescent="0.25">
      <c r="A189" s="9" t="s">
        <v>27</v>
      </c>
      <c r="B189" s="9" t="s">
        <v>28</v>
      </c>
      <c r="C189" s="9" t="s">
        <v>192</v>
      </c>
      <c r="D189" s="10" t="str">
        <f t="shared" si="33"/>
        <v>go</v>
      </c>
      <c r="E189" s="10">
        <f>VLOOKUP(D189,'IBGE UF'!C:E,3,FALSE)</f>
        <v>26</v>
      </c>
      <c r="F189" s="11">
        <v>1</v>
      </c>
      <c r="G189" s="11" t="s">
        <v>211</v>
      </c>
      <c r="I189" s="14" t="str">
        <f t="shared" si="26"/>
        <v>1.00</v>
      </c>
      <c r="J189" s="14" t="str">
        <f t="shared" si="27"/>
        <v>P</v>
      </c>
      <c r="K189" s="14">
        <f t="shared" si="28"/>
        <v>1</v>
      </c>
      <c r="L189" s="14" t="str">
        <f t="shared" si="29"/>
        <v>RecepcaoEvento</v>
      </c>
      <c r="M189" s="14" t="str">
        <f t="shared" si="30"/>
        <v>https://www.svc.fazenda.gov.br/RecepcaoEvento/RecepcaoEvento.asmx</v>
      </c>
      <c r="N189" s="14">
        <f t="shared" si="31"/>
        <v>26</v>
      </c>
      <c r="O189" s="14" t="str">
        <f t="shared" si="32"/>
        <v>INSERT INTO WSEndPoint(versao,tipoAmb,contingencia,metodo,url,ufIBGEId)VALUES('1.00', 'P', '1', 'RecepcaoEvento', 'https://www.svc.fazenda.gov.br/RecepcaoEvento/RecepcaoEvento.asmx', 26)</v>
      </c>
    </row>
    <row r="190" spans="1:15" hidden="1" x14ac:dyDescent="0.25">
      <c r="A190" s="9" t="s">
        <v>27</v>
      </c>
      <c r="B190" s="9" t="s">
        <v>28</v>
      </c>
      <c r="C190" s="9" t="s">
        <v>173</v>
      </c>
      <c r="D190" s="10" t="str">
        <f t="shared" si="33"/>
        <v>rs</v>
      </c>
      <c r="E190" s="10">
        <f>VLOOKUP(D190,'IBGE UF'!C:E,3,FALSE)</f>
        <v>23</v>
      </c>
      <c r="F190" s="11">
        <v>1</v>
      </c>
      <c r="G190" s="11" t="s">
        <v>211</v>
      </c>
      <c r="I190" s="14" t="str">
        <f t="shared" si="26"/>
        <v>1.00</v>
      </c>
      <c r="J190" s="14" t="str">
        <f t="shared" si="27"/>
        <v>P</v>
      </c>
      <c r="K190" s="14">
        <f t="shared" si="28"/>
        <v>1</v>
      </c>
      <c r="L190" s="14" t="str">
        <f t="shared" si="29"/>
        <v>RecepcaoEvento</v>
      </c>
      <c r="M190" s="14" t="str">
        <f t="shared" si="30"/>
        <v>https://nfe.sefazvirtual.rs.gov.br/ws/recepcaoevento/recepcaoevento.asmx</v>
      </c>
      <c r="N190" s="14">
        <f t="shared" si="31"/>
        <v>23</v>
      </c>
      <c r="O190" s="14" t="str">
        <f t="shared" si="32"/>
        <v>INSERT INTO WSEndPoint(versao,tipoAmb,contingencia,metodo,url,ufIBGEId)VALUES('1.00', 'P', '1', 'RecepcaoEvento', 'https://nfe.sefazvirtual.rs.gov.br/ws/recepcaoevento/recepcaoevento.asmx', 23)</v>
      </c>
    </row>
    <row r="191" spans="1:15" hidden="1" x14ac:dyDescent="0.25">
      <c r="A191" s="9" t="s">
        <v>27</v>
      </c>
      <c r="B191" s="9" t="s">
        <v>28</v>
      </c>
      <c r="C191" s="9" t="s">
        <v>201</v>
      </c>
      <c r="D191" s="10" t="str">
        <f t="shared" si="33"/>
        <v>go</v>
      </c>
      <c r="E191" s="10">
        <f>VLOOKUP(D191,'IBGE UF'!C:E,3,FALSE)</f>
        <v>26</v>
      </c>
      <c r="F191" s="11">
        <v>1</v>
      </c>
      <c r="G191" s="11" t="s">
        <v>211</v>
      </c>
      <c r="I191" s="14" t="str">
        <f t="shared" si="26"/>
        <v>1.00</v>
      </c>
      <c r="J191" s="14" t="str">
        <f t="shared" si="27"/>
        <v>P</v>
      </c>
      <c r="K191" s="14">
        <f t="shared" si="28"/>
        <v>1</v>
      </c>
      <c r="L191" s="14" t="str">
        <f t="shared" si="29"/>
        <v>RecepcaoEvento</v>
      </c>
      <c r="M191" s="14" t="str">
        <f t="shared" si="30"/>
        <v>https://www.nfe.fazenda.gov.br/RecepcaoEvento/RecepcaoEvento.asmx</v>
      </c>
      <c r="N191" s="14">
        <f t="shared" si="31"/>
        <v>26</v>
      </c>
      <c r="O191" s="14" t="str">
        <f t="shared" si="32"/>
        <v>INSERT INTO WSEndPoint(versao,tipoAmb,contingencia,metodo,url,ufIBGEId)VALUES('1.00', 'P', '1', 'RecepcaoEvento', 'https://www.nfe.fazenda.gov.br/RecepcaoEvento/RecepcaoEvento.asmx', 26)</v>
      </c>
    </row>
    <row r="192" spans="1:15" s="20" customFormat="1" hidden="1" x14ac:dyDescent="0.25">
      <c r="A192" s="20" t="s">
        <v>839</v>
      </c>
      <c r="L192" s="20" t="str">
        <f t="shared" si="29"/>
        <v>Homologação</v>
      </c>
    </row>
    <row r="193" spans="1:15" hidden="1" x14ac:dyDescent="0.25">
      <c r="A193" s="19" t="s">
        <v>44</v>
      </c>
      <c r="B193" s="19" t="s">
        <v>45</v>
      </c>
      <c r="C193" s="19" t="s">
        <v>690</v>
      </c>
      <c r="D193" s="4" t="str">
        <f t="shared" ref="D193:D197" si="34">MID(C193,IF(NOT(ISERROR(SEARCH("SEFAZ.",C193))),SEARCH("SEFAZ.",C193)+6,IF(NOT(ISERROR(SEARCH("FAZENDA.",C193))),SEARCH("FAZENDA.",C193)+8,IF(NOT(ISERROR(SEARCH("nfe.",C193))),SEARCH("NFE.",C193)+4,IF(NOT(ISERROR(SEARCH("sefazvirtual.",C193))),SEARCH("sefazvirtual..",C193)+13,"--")))),2)</f>
        <v>am</v>
      </c>
      <c r="E193" s="4">
        <f>VLOOKUP(D193,'IBGE UF'!C:E,3,FALSE)</f>
        <v>3</v>
      </c>
      <c r="F193" s="15">
        <v>0</v>
      </c>
      <c r="G193" s="15" t="s">
        <v>836</v>
      </c>
      <c r="I193" s="14" t="str">
        <f t="shared" ref="I193" si="35">B193</f>
        <v>3.10</v>
      </c>
      <c r="J193" s="14" t="str">
        <f t="shared" ref="J193" si="36">G193</f>
        <v>H</v>
      </c>
      <c r="K193" s="14">
        <f t="shared" ref="K193" si="37">F193</f>
        <v>0</v>
      </c>
      <c r="L193" s="14" t="str">
        <f t="shared" ref="L193" si="38">A193</f>
        <v>NFeAutorizacao</v>
      </c>
      <c r="M193" s="14" t="str">
        <f t="shared" ref="M193" si="39">C193</f>
        <v>https://homnfe.sefaz.am.gov.br/services2/services/NfeAutorizacao</v>
      </c>
      <c r="N193" s="14">
        <f t="shared" ref="N193" si="40">E193</f>
        <v>3</v>
      </c>
      <c r="O193" s="14" t="str">
        <f t="shared" ref="O193" si="41">SUBSTITUTE(SUBSTITUTE(SUBSTITUTE(SUBSTITUTE(SUBSTITUTE(SUBSTITUTE($O$1,"%V",I193), "%TA",J193), "%C",K193),"%M",L193),"%U", M193), "%_UF", N193)</f>
        <v>INSERT INTO WSEndPoint(versao,tipoAmb,contingencia,metodo,url,ufIBGEId)VALUES('3.10', 'H', '0', 'NFeAutorizacao', 'https://homnfe.sefaz.am.gov.br/services2/services/NfeAutorizacao', 3)</v>
      </c>
    </row>
    <row r="194" spans="1:15" ht="28.5" hidden="1" x14ac:dyDescent="0.25">
      <c r="A194" s="19" t="s">
        <v>44</v>
      </c>
      <c r="B194" s="19" t="s">
        <v>45</v>
      </c>
      <c r="C194" s="19" t="s">
        <v>702</v>
      </c>
      <c r="D194" s="4" t="str">
        <f t="shared" si="34"/>
        <v>ba</v>
      </c>
      <c r="E194" s="4">
        <f>VLOOKUP(D194,'IBGE UF'!C:E,3,FALSE)</f>
        <v>16</v>
      </c>
      <c r="F194" s="15">
        <v>0</v>
      </c>
      <c r="G194" s="15" t="s">
        <v>836</v>
      </c>
      <c r="I194" s="14" t="str">
        <f t="shared" ref="I194:I257" si="42">B194</f>
        <v>3.10</v>
      </c>
      <c r="J194" s="14" t="str">
        <f t="shared" ref="J194:J257" si="43">G194</f>
        <v>H</v>
      </c>
      <c r="K194" s="14">
        <f t="shared" ref="K194:K257" si="44">F194</f>
        <v>0</v>
      </c>
      <c r="L194" s="14" t="str">
        <f t="shared" ref="L194:L257" si="45">A194</f>
        <v>NFeAutorizacao</v>
      </c>
      <c r="M194" s="14" t="str">
        <f t="shared" ref="M194:M257" si="46">C194</f>
        <v>https://hnfe.sefaz.ba.gov.br/webservices/NfeAutorizacao/NfeAutorizacao.asmx</v>
      </c>
      <c r="N194" s="14">
        <f t="shared" ref="N194:N257" si="47">E194</f>
        <v>16</v>
      </c>
      <c r="O194" s="14" t="str">
        <f t="shared" ref="O194:O257" si="48">SUBSTITUTE(SUBSTITUTE(SUBSTITUTE(SUBSTITUTE(SUBSTITUTE(SUBSTITUTE($O$1,"%V",I194), "%TA",J194), "%C",K194),"%M",L194),"%U", M194), "%_UF", N194)</f>
        <v>INSERT INTO WSEndPoint(versao,tipoAmb,contingencia,metodo,url,ufIBGEId)VALUES('3.10', 'H', '0', 'NFeAutorizacao', 'https://hnfe.sefaz.ba.gov.br/webservices/NfeAutorizacao/NfeAutorizacao.asmx', 16)</v>
      </c>
    </row>
    <row r="195" spans="1:15" hidden="1" x14ac:dyDescent="0.25">
      <c r="A195" s="19" t="s">
        <v>44</v>
      </c>
      <c r="B195" s="19" t="s">
        <v>45</v>
      </c>
      <c r="C195" s="19" t="s">
        <v>712</v>
      </c>
      <c r="D195" s="4" t="str">
        <f t="shared" si="34"/>
        <v>ce</v>
      </c>
      <c r="E195" s="4">
        <f>VLOOKUP(D195,'IBGE UF'!C:E,3,FALSE)</f>
        <v>10</v>
      </c>
      <c r="F195" s="15">
        <v>0</v>
      </c>
      <c r="G195" s="15" t="s">
        <v>836</v>
      </c>
      <c r="I195" s="14" t="str">
        <f t="shared" si="42"/>
        <v>3.10</v>
      </c>
      <c r="J195" s="14" t="str">
        <f t="shared" si="43"/>
        <v>H</v>
      </c>
      <c r="K195" s="14">
        <f t="shared" si="44"/>
        <v>0</v>
      </c>
      <c r="L195" s="14" t="str">
        <f t="shared" si="45"/>
        <v>NFeAutorizacao</v>
      </c>
      <c r="M195" s="14" t="str">
        <f t="shared" si="46"/>
        <v>https://nfeh.sefaz.ce.gov.br/nfe2/services/NfeAutorizacao?wsdl</v>
      </c>
      <c r="N195" s="14">
        <f t="shared" si="47"/>
        <v>10</v>
      </c>
      <c r="O195" s="14" t="str">
        <f t="shared" si="48"/>
        <v>INSERT INTO WSEndPoint(versao,tipoAmb,contingencia,metodo,url,ufIBGEId)VALUES('3.10', 'H', '0', 'NFeAutorizacao', 'https://nfeh.sefaz.ce.gov.br/nfe2/services/NfeAutorizacao?wsdl', 10)</v>
      </c>
    </row>
    <row r="196" spans="1:15" hidden="1" x14ac:dyDescent="0.25">
      <c r="A196" s="19" t="s">
        <v>44</v>
      </c>
      <c r="B196" s="19" t="s">
        <v>45</v>
      </c>
      <c r="C196" s="19" t="s">
        <v>721</v>
      </c>
      <c r="D196" s="4" t="str">
        <f t="shared" si="34"/>
        <v>go</v>
      </c>
      <c r="E196" s="4">
        <f>VLOOKUP(D196,'IBGE UF'!C:E,3,FALSE)</f>
        <v>26</v>
      </c>
      <c r="F196" s="15">
        <v>0</v>
      </c>
      <c r="G196" s="15" t="s">
        <v>836</v>
      </c>
      <c r="I196" s="14" t="str">
        <f t="shared" si="42"/>
        <v>3.10</v>
      </c>
      <c r="J196" s="14" t="str">
        <f t="shared" si="43"/>
        <v>H</v>
      </c>
      <c r="K196" s="14">
        <f t="shared" si="44"/>
        <v>0</v>
      </c>
      <c r="L196" s="14" t="str">
        <f t="shared" si="45"/>
        <v>NFeAutorizacao</v>
      </c>
      <c r="M196" s="14" t="str">
        <f t="shared" si="46"/>
        <v>https://homolog.sefaz.go.gov.br/nfe/services/v2/NfeAutorizacao?wsdl</v>
      </c>
      <c r="N196" s="14">
        <f t="shared" si="47"/>
        <v>26</v>
      </c>
      <c r="O196" s="14" t="str">
        <f t="shared" si="48"/>
        <v>INSERT INTO WSEndPoint(versao,tipoAmb,contingencia,metodo,url,ufIBGEId)VALUES('3.10', 'H', '0', 'NFeAutorizacao', 'https://homolog.sefaz.go.gov.br/nfe/services/v2/NfeAutorizacao?wsdl', 26)</v>
      </c>
    </row>
    <row r="197" spans="1:15" hidden="1" x14ac:dyDescent="0.25">
      <c r="A197" s="19" t="s">
        <v>44</v>
      </c>
      <c r="B197" s="19" t="s">
        <v>45</v>
      </c>
      <c r="C197" s="19" t="s">
        <v>730</v>
      </c>
      <c r="D197" s="4" t="str">
        <f t="shared" si="34"/>
        <v>mg</v>
      </c>
      <c r="E197" s="4">
        <f>VLOOKUP(D197,'IBGE UF'!C:E,3,FALSE)</f>
        <v>17</v>
      </c>
      <c r="F197" s="15">
        <v>0</v>
      </c>
      <c r="G197" s="15" t="s">
        <v>836</v>
      </c>
      <c r="I197" s="14" t="str">
        <f t="shared" si="42"/>
        <v>3.10</v>
      </c>
      <c r="J197" s="14" t="str">
        <f t="shared" si="43"/>
        <v>H</v>
      </c>
      <c r="K197" s="14">
        <f t="shared" si="44"/>
        <v>0</v>
      </c>
      <c r="L197" s="14" t="str">
        <f t="shared" si="45"/>
        <v>NFeAutorizacao</v>
      </c>
      <c r="M197" s="14" t="str">
        <f t="shared" si="46"/>
        <v>https://hnfe.fazenda.mg.gov.br/nfe2/services/NfeAutorizacao</v>
      </c>
      <c r="N197" s="14">
        <f t="shared" si="47"/>
        <v>17</v>
      </c>
      <c r="O197" s="14" t="str">
        <f t="shared" si="48"/>
        <v>INSERT INTO WSEndPoint(versao,tipoAmb,contingencia,metodo,url,ufIBGEId)VALUES('3.10', 'H', '0', 'NFeAutorizacao', 'https://hnfe.fazenda.mg.gov.br/nfe2/services/NfeAutorizacao', 17)</v>
      </c>
    </row>
    <row r="198" spans="1:15" ht="28.5" hidden="1" x14ac:dyDescent="0.25">
      <c r="A198" s="19" t="s">
        <v>44</v>
      </c>
      <c r="B198" s="19" t="s">
        <v>45</v>
      </c>
      <c r="C198" s="19" t="s">
        <v>740</v>
      </c>
      <c r="D198" s="4" t="str">
        <f>MID(C198,IF(NOT(ISERROR(SEARCH("SEFAZ.",C198))),SEARCH("SEFAZ.",C198)+6,IF(NOT(ISERROR(SEARCH("FAZENDA.",C198))),SEARCH("FAZENDA.",C198)+8,IF(NOT(ISERROR(SEARCH("nfe.",C198))),SEARCH("NFE.",C198)+4,IF(NOT(ISERROR(SEARCH("sefazvirtual.",C198))),SEARCH("sefazvirtual..",C198)+13,"--")))),2)</f>
        <v>ms</v>
      </c>
      <c r="E198" s="4">
        <f>VLOOKUP(D198,'IBGE UF'!C:E,3,FALSE)</f>
        <v>24</v>
      </c>
      <c r="F198" s="15">
        <v>0</v>
      </c>
      <c r="G198" s="15" t="s">
        <v>836</v>
      </c>
      <c r="I198" s="14" t="str">
        <f t="shared" si="42"/>
        <v>3.10</v>
      </c>
      <c r="J198" s="14" t="str">
        <f t="shared" si="43"/>
        <v>H</v>
      </c>
      <c r="K198" s="14">
        <f t="shared" si="44"/>
        <v>0</v>
      </c>
      <c r="L198" s="14" t="str">
        <f t="shared" si="45"/>
        <v>NFeAutorizacao</v>
      </c>
      <c r="M198" s="14" t="str">
        <f t="shared" si="46"/>
        <v>https://homologacao.nfe.ms.gov.br/homologacao/services2/NfeAutorizacao</v>
      </c>
      <c r="N198" s="14">
        <f t="shared" si="47"/>
        <v>24</v>
      </c>
      <c r="O198" s="14" t="str">
        <f t="shared" si="48"/>
        <v>INSERT INTO WSEndPoint(versao,tipoAmb,contingencia,metodo,url,ufIBGEId)VALUES('3.10', 'H', '0', 'NFeAutorizacao', 'https://homologacao.nfe.ms.gov.br/homologacao/services2/NfeAutorizacao', 24)</v>
      </c>
    </row>
    <row r="199" spans="1:15" ht="28.5" hidden="1" x14ac:dyDescent="0.25">
      <c r="A199" s="19" t="s">
        <v>44</v>
      </c>
      <c r="B199" s="19" t="s">
        <v>45</v>
      </c>
      <c r="C199" s="19" t="s">
        <v>749</v>
      </c>
      <c r="D199" s="4" t="str">
        <f t="shared" ref="D199:D262" si="49">MID(C199,IF(NOT(ISERROR(SEARCH("SEFAZ.",C199))),SEARCH("SEFAZ.",C199)+6,IF(NOT(ISERROR(SEARCH("FAZENDA.",C199))),SEARCH("FAZENDA.",C199)+8,IF(NOT(ISERROR(SEARCH("nfe.",C199))),SEARCH("NFE.",C199)+4,IF(NOT(ISERROR(SEARCH("sefazvirtual.",C199))),SEARCH("sefazvirtual..",C199)+13,"--")))),2)</f>
        <v>mt</v>
      </c>
      <c r="E199" s="4">
        <f>VLOOKUP(D199,'IBGE UF'!C:E,3,FALSE)</f>
        <v>25</v>
      </c>
      <c r="F199" s="15">
        <v>0</v>
      </c>
      <c r="G199" s="15" t="s">
        <v>836</v>
      </c>
      <c r="I199" s="14" t="str">
        <f t="shared" si="42"/>
        <v>3.10</v>
      </c>
      <c r="J199" s="14" t="str">
        <f t="shared" si="43"/>
        <v>H</v>
      </c>
      <c r="K199" s="14">
        <f t="shared" si="44"/>
        <v>0</v>
      </c>
      <c r="L199" s="14" t="str">
        <f t="shared" si="45"/>
        <v>NFeAutorizacao</v>
      </c>
      <c r="M199" s="14" t="str">
        <f t="shared" si="46"/>
        <v>https://homologacao.sefaz.mt.gov.br/nfews/v2/services/NfeAutorizacao?wsdl</v>
      </c>
      <c r="N199" s="14">
        <f t="shared" si="47"/>
        <v>25</v>
      </c>
      <c r="O199" s="14" t="str">
        <f t="shared" si="48"/>
        <v>INSERT INTO WSEndPoint(versao,tipoAmb,contingencia,metodo,url,ufIBGEId)VALUES('3.10', 'H', '0', 'NFeAutorizacao', 'https://homologacao.sefaz.mt.gov.br/nfews/v2/services/NfeAutorizacao?wsdl', 25)</v>
      </c>
    </row>
    <row r="200" spans="1:15" ht="28.5" hidden="1" x14ac:dyDescent="0.25">
      <c r="A200" s="19" t="s">
        <v>44</v>
      </c>
      <c r="B200" s="19" t="s">
        <v>45</v>
      </c>
      <c r="C200" s="19" t="s">
        <v>757</v>
      </c>
      <c r="D200" s="4" t="str">
        <f t="shared" si="49"/>
        <v>pe</v>
      </c>
      <c r="E200" s="4">
        <f>VLOOKUP(D200,'IBGE UF'!C:E,3,FALSE)</f>
        <v>13</v>
      </c>
      <c r="F200" s="15">
        <v>0</v>
      </c>
      <c r="G200" s="15" t="s">
        <v>836</v>
      </c>
      <c r="I200" s="14" t="str">
        <f t="shared" si="42"/>
        <v>3.10</v>
      </c>
      <c r="J200" s="14" t="str">
        <f t="shared" si="43"/>
        <v>H</v>
      </c>
      <c r="K200" s="14">
        <f t="shared" si="44"/>
        <v>0</v>
      </c>
      <c r="L200" s="14" t="str">
        <f t="shared" si="45"/>
        <v>NFeAutorizacao</v>
      </c>
      <c r="M200" s="14" t="str">
        <f t="shared" si="46"/>
        <v>https://nfehomolog.sefaz.pe.gov.br/nfe-service/services/NfeAutorizacao?wsdl</v>
      </c>
      <c r="N200" s="14">
        <f t="shared" si="47"/>
        <v>13</v>
      </c>
      <c r="O200" s="14" t="str">
        <f t="shared" si="48"/>
        <v>INSERT INTO WSEndPoint(versao,tipoAmb,contingencia,metodo,url,ufIBGEId)VALUES('3.10', 'H', '0', 'NFeAutorizacao', 'https://nfehomolog.sefaz.pe.gov.br/nfe-service/services/NfeAutorizacao?wsdl', 13)</v>
      </c>
    </row>
    <row r="201" spans="1:15" hidden="1" x14ac:dyDescent="0.25">
      <c r="A201" s="19" t="s">
        <v>44</v>
      </c>
      <c r="B201" s="19" t="s">
        <v>45</v>
      </c>
      <c r="C201" s="19" t="s">
        <v>771</v>
      </c>
      <c r="D201" s="4" t="str">
        <f t="shared" si="49"/>
        <v>pr</v>
      </c>
      <c r="E201" s="4">
        <f>VLOOKUP(D201,'IBGE UF'!C:E,3,FALSE)</f>
        <v>21</v>
      </c>
      <c r="F201" s="15">
        <v>0</v>
      </c>
      <c r="G201" s="15" t="s">
        <v>836</v>
      </c>
      <c r="I201" s="14" t="str">
        <f t="shared" si="42"/>
        <v>3.10</v>
      </c>
      <c r="J201" s="14" t="str">
        <f t="shared" si="43"/>
        <v>H</v>
      </c>
      <c r="K201" s="14">
        <f t="shared" si="44"/>
        <v>0</v>
      </c>
      <c r="L201" s="14" t="str">
        <f t="shared" si="45"/>
        <v>NFeAutorizacao</v>
      </c>
      <c r="M201" s="14" t="str">
        <f t="shared" si="46"/>
        <v>https://homologacao.nfe.fazenda.pr.gov.br/nfe/NFeAutorizacao3?wsdl</v>
      </c>
      <c r="N201" s="14">
        <f t="shared" si="47"/>
        <v>21</v>
      </c>
      <c r="O201" s="14" t="str">
        <f t="shared" si="48"/>
        <v>INSERT INTO WSEndPoint(versao,tipoAmb,contingencia,metodo,url,ufIBGEId)VALUES('3.10', 'H', '0', 'NFeAutorizacao', 'https://homologacao.nfe.fazenda.pr.gov.br/nfe/NFeAutorizacao3?wsdl', 21)</v>
      </c>
    </row>
    <row r="202" spans="1:15" ht="28.5" hidden="1" x14ac:dyDescent="0.25">
      <c r="A202" s="19" t="s">
        <v>44</v>
      </c>
      <c r="B202" s="19" t="s">
        <v>45</v>
      </c>
      <c r="C202" s="19" t="s">
        <v>781</v>
      </c>
      <c r="D202" s="4" t="str">
        <f t="shared" si="49"/>
        <v>rs</v>
      </c>
      <c r="E202" s="4">
        <f>VLOOKUP(D202,'IBGE UF'!C:E,3,FALSE)</f>
        <v>23</v>
      </c>
      <c r="F202" s="15">
        <v>0</v>
      </c>
      <c r="G202" s="15" t="s">
        <v>836</v>
      </c>
      <c r="I202" s="14" t="str">
        <f t="shared" si="42"/>
        <v>3.10</v>
      </c>
      <c r="J202" s="14" t="str">
        <f t="shared" si="43"/>
        <v>H</v>
      </c>
      <c r="K202" s="14">
        <f t="shared" si="44"/>
        <v>0</v>
      </c>
      <c r="L202" s="14" t="str">
        <f t="shared" si="45"/>
        <v>NFeAutorizacao</v>
      </c>
      <c r="M202" s="14" t="str">
        <f t="shared" si="46"/>
        <v>https://homologacao.nfe.sefaz.rs.gov.br/ws/NfeAutorizacao/NFeAutorizacao.asmx</v>
      </c>
      <c r="N202" s="14">
        <f t="shared" si="47"/>
        <v>23</v>
      </c>
      <c r="O202" s="14" t="str">
        <f t="shared" si="48"/>
        <v>INSERT INTO WSEndPoint(versao,tipoAmb,contingencia,metodo,url,ufIBGEId)VALUES('3.10', 'H', '0', 'NFeAutorizacao', 'https://homologacao.nfe.sefaz.rs.gov.br/ws/NfeAutorizacao/NFeAutorizacao.asmx', 23)</v>
      </c>
    </row>
    <row r="203" spans="1:15" hidden="1" x14ac:dyDescent="0.25">
      <c r="A203" s="19" t="s">
        <v>44</v>
      </c>
      <c r="B203" s="19" t="s">
        <v>45</v>
      </c>
      <c r="C203" s="19" t="s">
        <v>795</v>
      </c>
      <c r="D203" s="4" t="str">
        <f t="shared" si="49"/>
        <v>sp</v>
      </c>
      <c r="E203" s="4">
        <f>VLOOKUP(D203,'IBGE UF'!C:E,3,FALSE)</f>
        <v>20</v>
      </c>
      <c r="F203" s="15">
        <v>0</v>
      </c>
      <c r="G203" s="15" t="s">
        <v>836</v>
      </c>
      <c r="I203" s="14" t="str">
        <f t="shared" si="42"/>
        <v>3.10</v>
      </c>
      <c r="J203" s="14" t="str">
        <f t="shared" si="43"/>
        <v>H</v>
      </c>
      <c r="K203" s="14">
        <f t="shared" si="44"/>
        <v>0</v>
      </c>
      <c r="L203" s="14" t="str">
        <f t="shared" si="45"/>
        <v>NFeAutorizacao</v>
      </c>
      <c r="M203" s="14" t="str">
        <f t="shared" si="46"/>
        <v>https://homologacao.nfe.fazenda.sp.gov.br/ws/nfeautorizacao.asmx</v>
      </c>
      <c r="N203" s="14">
        <f t="shared" si="47"/>
        <v>20</v>
      </c>
      <c r="O203" s="14" t="str">
        <f t="shared" si="48"/>
        <v>INSERT INTO WSEndPoint(versao,tipoAmb,contingencia,metodo,url,ufIBGEId)VALUES('3.10', 'H', '0', 'NFeAutorizacao', 'https://homologacao.nfe.fazenda.sp.gov.br/ws/nfeautorizacao.asmx', 20)</v>
      </c>
    </row>
    <row r="204" spans="1:15" ht="28.5" hidden="1" x14ac:dyDescent="0.25">
      <c r="A204" s="19" t="s">
        <v>42</v>
      </c>
      <c r="B204" s="19" t="s">
        <v>31</v>
      </c>
      <c r="C204" s="19" t="s">
        <v>689</v>
      </c>
      <c r="D204" s="4" t="str">
        <f t="shared" si="49"/>
        <v>am</v>
      </c>
      <c r="E204" s="4">
        <f>VLOOKUP(D204,'IBGE UF'!C:E,3,FALSE)</f>
        <v>3</v>
      </c>
      <c r="F204" s="15">
        <v>0</v>
      </c>
      <c r="G204" s="15" t="s">
        <v>836</v>
      </c>
      <c r="I204" s="14" t="str">
        <f t="shared" si="42"/>
        <v>2.00</v>
      </c>
      <c r="J204" s="14" t="str">
        <f t="shared" si="43"/>
        <v>H</v>
      </c>
      <c r="K204" s="14">
        <f t="shared" si="44"/>
        <v>0</v>
      </c>
      <c r="L204" s="14" t="str">
        <f t="shared" si="45"/>
        <v>NfeConsultaCadastro</v>
      </c>
      <c r="M204" s="14" t="str">
        <f t="shared" si="46"/>
        <v>https://homnfe.sefaz.am.gov.br/services2/services/cadconsultacadastro2</v>
      </c>
      <c r="N204" s="14">
        <f t="shared" si="47"/>
        <v>3</v>
      </c>
      <c r="O204" s="14" t="str">
        <f t="shared" si="48"/>
        <v>INSERT INTO WSEndPoint(versao,tipoAmb,contingencia,metodo,url,ufIBGEId)VALUES('2.00', 'H', '0', 'NfeConsultaCadastro', 'https://homnfe.sefaz.am.gov.br/services2/services/cadconsultacadastro2', 3)</v>
      </c>
    </row>
    <row r="205" spans="1:15" ht="28.5" hidden="1" x14ac:dyDescent="0.25">
      <c r="A205" s="19" t="s">
        <v>42</v>
      </c>
      <c r="B205" s="19" t="s">
        <v>31</v>
      </c>
      <c r="C205" s="19" t="s">
        <v>697</v>
      </c>
      <c r="D205" s="4" t="str">
        <f t="shared" si="49"/>
        <v>ba</v>
      </c>
      <c r="E205" s="4">
        <f>VLOOKUP(D205,'IBGE UF'!C:E,3,FALSE)</f>
        <v>16</v>
      </c>
      <c r="F205" s="15">
        <v>0</v>
      </c>
      <c r="G205" s="15" t="s">
        <v>836</v>
      </c>
      <c r="I205" s="14" t="str">
        <f t="shared" si="42"/>
        <v>2.00</v>
      </c>
      <c r="J205" s="14" t="str">
        <f t="shared" si="43"/>
        <v>H</v>
      </c>
      <c r="K205" s="14">
        <f t="shared" si="44"/>
        <v>0</v>
      </c>
      <c r="L205" s="14" t="str">
        <f t="shared" si="45"/>
        <v>NfeConsultaCadastro</v>
      </c>
      <c r="M205" s="14" t="str">
        <f t="shared" si="46"/>
        <v>https://hnfe.sefaz.ba.gov.br/webservices/nfenw/CadConsultaCadastro2.asmx</v>
      </c>
      <c r="N205" s="14">
        <f t="shared" si="47"/>
        <v>16</v>
      </c>
      <c r="O205" s="14" t="str">
        <f t="shared" si="48"/>
        <v>INSERT INTO WSEndPoint(versao,tipoAmb,contingencia,metodo,url,ufIBGEId)VALUES('2.00', 'H', '0', 'NfeConsultaCadastro', 'https://hnfe.sefaz.ba.gov.br/webservices/nfenw/CadConsultaCadastro2.asmx', 16)</v>
      </c>
    </row>
    <row r="206" spans="1:15" ht="28.5" hidden="1" x14ac:dyDescent="0.25">
      <c r="A206" s="19" t="s">
        <v>42</v>
      </c>
      <c r="B206" s="19" t="s">
        <v>31</v>
      </c>
      <c r="C206" s="19" t="s">
        <v>710</v>
      </c>
      <c r="D206" s="4" t="str">
        <f t="shared" si="49"/>
        <v>ce</v>
      </c>
      <c r="E206" s="4">
        <f>VLOOKUP(D206,'IBGE UF'!C:E,3,FALSE)</f>
        <v>10</v>
      </c>
      <c r="F206" s="15">
        <v>0</v>
      </c>
      <c r="G206" s="15" t="s">
        <v>836</v>
      </c>
      <c r="I206" s="14" t="str">
        <f t="shared" si="42"/>
        <v>2.00</v>
      </c>
      <c r="J206" s="14" t="str">
        <f t="shared" si="43"/>
        <v>H</v>
      </c>
      <c r="K206" s="14">
        <f t="shared" si="44"/>
        <v>0</v>
      </c>
      <c r="L206" s="14" t="str">
        <f t="shared" si="45"/>
        <v>NfeConsultaCadastro</v>
      </c>
      <c r="M206" s="14" t="str">
        <f t="shared" si="46"/>
        <v>https://nfeh.sefaz.ce.gov.br/nfe2/services/CadConsultaCadastro2?wsdl</v>
      </c>
      <c r="N206" s="14">
        <f t="shared" si="47"/>
        <v>10</v>
      </c>
      <c r="O206" s="14" t="str">
        <f t="shared" si="48"/>
        <v>INSERT INTO WSEndPoint(versao,tipoAmb,contingencia,metodo,url,ufIBGEId)VALUES('2.00', 'H', '0', 'NfeConsultaCadastro', 'https://nfeh.sefaz.ce.gov.br/nfe2/services/CadConsultaCadastro2?wsdl', 10)</v>
      </c>
    </row>
    <row r="207" spans="1:15" ht="28.5" hidden="1" x14ac:dyDescent="0.25">
      <c r="A207" s="19" t="s">
        <v>42</v>
      </c>
      <c r="B207" s="19" t="s">
        <v>31</v>
      </c>
      <c r="C207" s="19" t="s">
        <v>720</v>
      </c>
      <c r="D207" s="4" t="str">
        <f t="shared" si="49"/>
        <v>go</v>
      </c>
      <c r="E207" s="4">
        <f>VLOOKUP(D207,'IBGE UF'!C:E,3,FALSE)</f>
        <v>26</v>
      </c>
      <c r="F207" s="15">
        <v>0</v>
      </c>
      <c r="G207" s="15" t="s">
        <v>836</v>
      </c>
      <c r="I207" s="14" t="str">
        <f t="shared" si="42"/>
        <v>2.00</v>
      </c>
      <c r="J207" s="14" t="str">
        <f t="shared" si="43"/>
        <v>H</v>
      </c>
      <c r="K207" s="14">
        <f t="shared" si="44"/>
        <v>0</v>
      </c>
      <c r="L207" s="14" t="str">
        <f t="shared" si="45"/>
        <v>NfeConsultaCadastro</v>
      </c>
      <c r="M207" s="14" t="str">
        <f t="shared" si="46"/>
        <v>https://homolog.sefaz.go.gov.br/nfe/services/v2/CadConsultaCadastro2?wsdl</v>
      </c>
      <c r="N207" s="14">
        <f t="shared" si="47"/>
        <v>26</v>
      </c>
      <c r="O207" s="14" t="str">
        <f t="shared" si="48"/>
        <v>INSERT INTO WSEndPoint(versao,tipoAmb,contingencia,metodo,url,ufIBGEId)VALUES('2.00', 'H', '0', 'NfeConsultaCadastro', 'https://homolog.sefaz.go.gov.br/nfe/services/v2/CadConsultaCadastro2?wsdl', 26)</v>
      </c>
    </row>
    <row r="208" spans="1:15" ht="28.5" hidden="1" x14ac:dyDescent="0.25">
      <c r="A208" s="19" t="s">
        <v>42</v>
      </c>
      <c r="B208" s="19" t="s">
        <v>31</v>
      </c>
      <c r="C208" s="19" t="s">
        <v>729</v>
      </c>
      <c r="D208" s="4" t="str">
        <f t="shared" si="49"/>
        <v>mg</v>
      </c>
      <c r="E208" s="4">
        <f>VLOOKUP(D208,'IBGE UF'!C:E,3,FALSE)</f>
        <v>17</v>
      </c>
      <c r="F208" s="15">
        <v>0</v>
      </c>
      <c r="G208" s="15" t="s">
        <v>836</v>
      </c>
      <c r="I208" s="14" t="str">
        <f t="shared" si="42"/>
        <v>2.00</v>
      </c>
      <c r="J208" s="14" t="str">
        <f t="shared" si="43"/>
        <v>H</v>
      </c>
      <c r="K208" s="14">
        <f t="shared" si="44"/>
        <v>0</v>
      </c>
      <c r="L208" s="14" t="str">
        <f t="shared" si="45"/>
        <v>NfeConsultaCadastro</v>
      </c>
      <c r="M208" s="14" t="str">
        <f t="shared" si="46"/>
        <v>https://hnfe.fazenda.mg.gov.br/nfe2/services/cadconsultacadastro2</v>
      </c>
      <c r="N208" s="14">
        <f t="shared" si="47"/>
        <v>17</v>
      </c>
      <c r="O208" s="14" t="str">
        <f t="shared" si="48"/>
        <v>INSERT INTO WSEndPoint(versao,tipoAmb,contingencia,metodo,url,ufIBGEId)VALUES('2.00', 'H', '0', 'NfeConsultaCadastro', 'https://hnfe.fazenda.mg.gov.br/nfe2/services/cadconsultacadastro2', 17)</v>
      </c>
    </row>
    <row r="209" spans="1:15" ht="28.5" hidden="1" x14ac:dyDescent="0.25">
      <c r="A209" s="19" t="s">
        <v>42</v>
      </c>
      <c r="B209" s="19" t="s">
        <v>732</v>
      </c>
      <c r="C209" s="19" t="s">
        <v>94</v>
      </c>
      <c r="D209" s="4" t="str">
        <f t="shared" si="49"/>
        <v>ma</v>
      </c>
      <c r="E209" s="4">
        <f>VLOOKUP(D209,'IBGE UF'!C:E,3,FALSE)</f>
        <v>8</v>
      </c>
      <c r="F209" s="15">
        <v>0</v>
      </c>
      <c r="G209" s="15" t="s">
        <v>836</v>
      </c>
      <c r="I209" s="14" t="str">
        <f t="shared" si="42"/>
        <v>2.0</v>
      </c>
      <c r="J209" s="14" t="str">
        <f t="shared" si="43"/>
        <v>H</v>
      </c>
      <c r="K209" s="14">
        <f t="shared" si="44"/>
        <v>0</v>
      </c>
      <c r="L209" s="14" t="str">
        <f t="shared" si="45"/>
        <v>NfeConsultaCadastro</v>
      </c>
      <c r="M209" s="14" t="str">
        <f t="shared" si="46"/>
        <v>https://sistemas.sefaz.ma.gov.br/wscadastro/CadConsultaCadastro2?wsdl</v>
      </c>
      <c r="N209" s="14">
        <f t="shared" si="47"/>
        <v>8</v>
      </c>
      <c r="O209" s="14" t="str">
        <f t="shared" si="48"/>
        <v>INSERT INTO WSEndPoint(versao,tipoAmb,contingencia,metodo,url,ufIBGEId)VALUES('2.0', 'H', '0', 'NfeConsultaCadastro', 'https://sistemas.sefaz.ma.gov.br/wscadastro/CadConsultaCadastro2?wsdl', 8)</v>
      </c>
    </row>
    <row r="210" spans="1:15" ht="28.5" hidden="1" x14ac:dyDescent="0.25">
      <c r="A210" s="19" t="s">
        <v>42</v>
      </c>
      <c r="B210" s="19" t="s">
        <v>31</v>
      </c>
      <c r="C210" s="19" t="s">
        <v>736</v>
      </c>
      <c r="D210" s="4" t="str">
        <f t="shared" si="49"/>
        <v>ms</v>
      </c>
      <c r="E210" s="4">
        <f>VLOOKUP(D210,'IBGE UF'!C:E,3,FALSE)</f>
        <v>24</v>
      </c>
      <c r="F210" s="15">
        <v>0</v>
      </c>
      <c r="G210" s="15" t="s">
        <v>836</v>
      </c>
      <c r="I210" s="14" t="str">
        <f t="shared" si="42"/>
        <v>2.00</v>
      </c>
      <c r="J210" s="14" t="str">
        <f t="shared" si="43"/>
        <v>H</v>
      </c>
      <c r="K210" s="14">
        <f t="shared" si="44"/>
        <v>0</v>
      </c>
      <c r="L210" s="14" t="str">
        <f t="shared" si="45"/>
        <v>NfeConsultaCadastro</v>
      </c>
      <c r="M210" s="14" t="str">
        <f t="shared" si="46"/>
        <v>https://homologacao.nfe.ms.gov.br/homologacao/services2/CadConsultaCadastro2</v>
      </c>
      <c r="N210" s="14">
        <f t="shared" si="47"/>
        <v>24</v>
      </c>
      <c r="O210" s="14" t="str">
        <f t="shared" si="48"/>
        <v>INSERT INTO WSEndPoint(versao,tipoAmb,contingencia,metodo,url,ufIBGEId)VALUES('2.00', 'H', '0', 'NfeConsultaCadastro', 'https://homologacao.nfe.ms.gov.br/homologacao/services2/CadConsultaCadastro2', 24)</v>
      </c>
    </row>
    <row r="211" spans="1:15" ht="28.5" hidden="1" x14ac:dyDescent="0.25">
      <c r="A211" s="19" t="s">
        <v>42</v>
      </c>
      <c r="B211" s="19" t="s">
        <v>45</v>
      </c>
      <c r="C211" s="19" t="s">
        <v>748</v>
      </c>
      <c r="D211" s="4" t="str">
        <f t="shared" si="49"/>
        <v>mt</v>
      </c>
      <c r="E211" s="4">
        <f>VLOOKUP(D211,'IBGE UF'!C:E,3,FALSE)</f>
        <v>25</v>
      </c>
      <c r="F211" s="15">
        <v>0</v>
      </c>
      <c r="G211" s="15" t="s">
        <v>836</v>
      </c>
      <c r="I211" s="14" t="str">
        <f t="shared" si="42"/>
        <v>3.10</v>
      </c>
      <c r="J211" s="14" t="str">
        <f t="shared" si="43"/>
        <v>H</v>
      </c>
      <c r="K211" s="14">
        <f t="shared" si="44"/>
        <v>0</v>
      </c>
      <c r="L211" s="14" t="str">
        <f t="shared" si="45"/>
        <v>NfeConsultaCadastro</v>
      </c>
      <c r="M211" s="14" t="str">
        <f t="shared" si="46"/>
        <v>https://homologacao.sefaz.mt.gov.br/nfews/v2/services/CadConsultaCadastro2?wsdl</v>
      </c>
      <c r="N211" s="14">
        <f t="shared" si="47"/>
        <v>25</v>
      </c>
      <c r="O211" s="14" t="str">
        <f t="shared" si="48"/>
        <v>INSERT INTO WSEndPoint(versao,tipoAmb,contingencia,metodo,url,ufIBGEId)VALUES('3.10', 'H', '0', 'NfeConsultaCadastro', 'https://homologacao.sefaz.mt.gov.br/nfews/v2/services/CadConsultaCadastro2?wsdl', 25)</v>
      </c>
    </row>
    <row r="212" spans="1:15" ht="28.5" hidden="1" x14ac:dyDescent="0.25">
      <c r="A212" s="19" t="s">
        <v>42</v>
      </c>
      <c r="B212" s="19" t="s">
        <v>31</v>
      </c>
      <c r="C212" s="19" t="s">
        <v>764</v>
      </c>
      <c r="D212" s="4" t="str">
        <f t="shared" si="49"/>
        <v>pr</v>
      </c>
      <c r="E212" s="4">
        <f>VLOOKUP(D212,'IBGE UF'!C:E,3,FALSE)</f>
        <v>21</v>
      </c>
      <c r="F212" s="15">
        <v>0</v>
      </c>
      <c r="G212" s="15" t="s">
        <v>836</v>
      </c>
      <c r="I212" s="14" t="str">
        <f t="shared" si="42"/>
        <v>2.00</v>
      </c>
      <c r="J212" s="14" t="str">
        <f t="shared" si="43"/>
        <v>H</v>
      </c>
      <c r="K212" s="14">
        <f t="shared" si="44"/>
        <v>0</v>
      </c>
      <c r="L212" s="14" t="str">
        <f t="shared" si="45"/>
        <v>NfeConsultaCadastro</v>
      </c>
      <c r="M212" s="14" t="str">
        <f t="shared" si="46"/>
        <v>https://homologacao.nfe2.fazenda.pr.gov.br/nfe/CadConsultaCadastro2?wsdl</v>
      </c>
      <c r="N212" s="14">
        <f t="shared" si="47"/>
        <v>21</v>
      </c>
      <c r="O212" s="14" t="str">
        <f t="shared" si="48"/>
        <v>INSERT INTO WSEndPoint(versao,tipoAmb,contingencia,metodo,url,ufIBGEId)VALUES('2.00', 'H', '0', 'NfeConsultaCadastro', 'https://homologacao.nfe2.fazenda.pr.gov.br/nfe/CadConsultaCadastro2?wsdl', 21)</v>
      </c>
    </row>
    <row r="213" spans="1:15" ht="28.5" hidden="1" x14ac:dyDescent="0.25">
      <c r="A213" s="19" t="s">
        <v>42</v>
      </c>
      <c r="B213" s="19" t="s">
        <v>45</v>
      </c>
      <c r="C213" s="19" t="s">
        <v>769</v>
      </c>
      <c r="D213" s="4" t="str">
        <f t="shared" si="49"/>
        <v>pr</v>
      </c>
      <c r="E213" s="4">
        <f>VLOOKUP(D213,'IBGE UF'!C:E,3,FALSE)</f>
        <v>21</v>
      </c>
      <c r="F213" s="15">
        <v>0</v>
      </c>
      <c r="G213" s="15" t="s">
        <v>836</v>
      </c>
      <c r="I213" s="14" t="str">
        <f t="shared" si="42"/>
        <v>3.10</v>
      </c>
      <c r="J213" s="14" t="str">
        <f t="shared" si="43"/>
        <v>H</v>
      </c>
      <c r="K213" s="14">
        <f t="shared" si="44"/>
        <v>0</v>
      </c>
      <c r="L213" s="14" t="str">
        <f t="shared" si="45"/>
        <v>NfeConsultaCadastro</v>
      </c>
      <c r="M213" s="14" t="str">
        <f t="shared" si="46"/>
        <v>https://homologacao.nfe.fazenda.pr.gov.br/nfe/CadConsultaCadastro2?wsdl</v>
      </c>
      <c r="N213" s="14">
        <f t="shared" si="47"/>
        <v>21</v>
      </c>
      <c r="O213" s="14" t="str">
        <f t="shared" si="48"/>
        <v>INSERT INTO WSEndPoint(versao,tipoAmb,contingencia,metodo,url,ufIBGEId)VALUES('3.10', 'H', '0', 'NfeConsultaCadastro', 'https://homologacao.nfe.fazenda.pr.gov.br/nfe/CadConsultaCadastro2?wsdl', 21)</v>
      </c>
    </row>
    <row r="214" spans="1:15" ht="28.5" hidden="1" x14ac:dyDescent="0.25">
      <c r="A214" s="19" t="s">
        <v>42</v>
      </c>
      <c r="B214" s="19" t="s">
        <v>31</v>
      </c>
      <c r="C214" s="19" t="s">
        <v>139</v>
      </c>
      <c r="D214" s="4" t="str">
        <f t="shared" si="49"/>
        <v>rs</v>
      </c>
      <c r="E214" s="4">
        <f>VLOOKUP(D214,'IBGE UF'!C:E,3,FALSE)</f>
        <v>23</v>
      </c>
      <c r="F214" s="15">
        <v>0</v>
      </c>
      <c r="G214" s="15" t="s">
        <v>836</v>
      </c>
      <c r="I214" s="14" t="str">
        <f t="shared" si="42"/>
        <v>2.00</v>
      </c>
      <c r="J214" s="14" t="str">
        <f t="shared" si="43"/>
        <v>H</v>
      </c>
      <c r="K214" s="14">
        <f t="shared" si="44"/>
        <v>0</v>
      </c>
      <c r="L214" s="14" t="str">
        <f t="shared" si="45"/>
        <v>NfeConsultaCadastro</v>
      </c>
      <c r="M214" s="14" t="str">
        <f t="shared" si="46"/>
        <v>https://sef.sefaz.rs.gov.br/ws/cadconsultacadastro/cadconsultacadastro2.asmx</v>
      </c>
      <c r="N214" s="14">
        <f t="shared" si="47"/>
        <v>23</v>
      </c>
      <c r="O214" s="14" t="str">
        <f t="shared" si="48"/>
        <v>INSERT INTO WSEndPoint(versao,tipoAmb,contingencia,metodo,url,ufIBGEId)VALUES('2.00', 'H', '0', 'NfeConsultaCadastro', 'https://sef.sefaz.rs.gov.br/ws/cadconsultacadastro/cadconsultacadastro2.asmx', 23)</v>
      </c>
    </row>
    <row r="215" spans="1:15" ht="28.5" hidden="1" x14ac:dyDescent="0.25">
      <c r="A215" s="19" t="s">
        <v>42</v>
      </c>
      <c r="B215" s="19" t="s">
        <v>732</v>
      </c>
      <c r="C215" s="19" t="s">
        <v>783</v>
      </c>
      <c r="D215" s="4" t="str">
        <f t="shared" si="49"/>
        <v>sp</v>
      </c>
      <c r="E215" s="4">
        <f>VLOOKUP(D215,'IBGE UF'!C:E,3,FALSE)</f>
        <v>20</v>
      </c>
      <c r="F215" s="15">
        <v>0</v>
      </c>
      <c r="G215" s="15" t="s">
        <v>836</v>
      </c>
      <c r="I215" s="14" t="str">
        <f t="shared" si="42"/>
        <v>2.0</v>
      </c>
      <c r="J215" s="14" t="str">
        <f t="shared" si="43"/>
        <v>H</v>
      </c>
      <c r="K215" s="14">
        <f t="shared" si="44"/>
        <v>0</v>
      </c>
      <c r="L215" s="14" t="str">
        <f t="shared" si="45"/>
        <v>NfeConsultaCadastro</v>
      </c>
      <c r="M215" s="14" t="str">
        <f t="shared" si="46"/>
        <v>https://homologacao.nfe.fazenda.sp.gov.br/nfeweb/services/cadconsultacadastro2.asmx</v>
      </c>
      <c r="N215" s="14">
        <f t="shared" si="47"/>
        <v>20</v>
      </c>
      <c r="O215" s="14" t="str">
        <f t="shared" si="48"/>
        <v>INSERT INTO WSEndPoint(versao,tipoAmb,contingencia,metodo,url,ufIBGEId)VALUES('2.0', 'H', '0', 'NfeConsultaCadastro', 'https://homologacao.nfe.fazenda.sp.gov.br/nfeweb/services/cadconsultacadastro2.asmx', 20)</v>
      </c>
    </row>
    <row r="216" spans="1:15" ht="28.5" hidden="1" x14ac:dyDescent="0.25">
      <c r="A216" s="19" t="s">
        <v>42</v>
      </c>
      <c r="B216" s="19" t="s">
        <v>45</v>
      </c>
      <c r="C216" s="19" t="s">
        <v>793</v>
      </c>
      <c r="D216" s="4" t="str">
        <f t="shared" si="49"/>
        <v>sp</v>
      </c>
      <c r="E216" s="4">
        <f>VLOOKUP(D216,'IBGE UF'!C:E,3,FALSE)</f>
        <v>20</v>
      </c>
      <c r="F216" s="15">
        <v>0</v>
      </c>
      <c r="G216" s="15" t="s">
        <v>836</v>
      </c>
      <c r="I216" s="14" t="str">
        <f t="shared" si="42"/>
        <v>3.10</v>
      </c>
      <c r="J216" s="14" t="str">
        <f t="shared" si="43"/>
        <v>H</v>
      </c>
      <c r="K216" s="14">
        <f t="shared" si="44"/>
        <v>0</v>
      </c>
      <c r="L216" s="14" t="str">
        <f t="shared" si="45"/>
        <v>NfeConsultaCadastro</v>
      </c>
      <c r="M216" s="14" t="str">
        <f t="shared" si="46"/>
        <v>https://homologacao.nfe.fazenda.sp.gov.br/ws/cadconsultacadastro2.asmx</v>
      </c>
      <c r="N216" s="14">
        <f t="shared" si="47"/>
        <v>20</v>
      </c>
      <c r="O216" s="14" t="str">
        <f t="shared" si="48"/>
        <v>INSERT INTO WSEndPoint(versao,tipoAmb,contingencia,metodo,url,ufIBGEId)VALUES('3.10', 'H', '0', 'NfeConsultaCadastro', 'https://homologacao.nfe.fazenda.sp.gov.br/ws/cadconsultacadastro2.asmx', 20)</v>
      </c>
    </row>
    <row r="217" spans="1:15" ht="28.5" hidden="1" x14ac:dyDescent="0.25">
      <c r="A217" s="19" t="s">
        <v>140</v>
      </c>
      <c r="B217" s="19" t="s">
        <v>31</v>
      </c>
      <c r="C217" s="19" t="s">
        <v>776</v>
      </c>
      <c r="D217" s="4" t="str">
        <f t="shared" si="49"/>
        <v>rs</v>
      </c>
      <c r="E217" s="4">
        <f>VLOOKUP(D217,'IBGE UF'!C:E,3,FALSE)</f>
        <v>23</v>
      </c>
      <c r="F217" s="15">
        <v>0</v>
      </c>
      <c r="G217" s="15" t="s">
        <v>836</v>
      </c>
      <c r="I217" s="14" t="str">
        <f t="shared" si="42"/>
        <v>2.00</v>
      </c>
      <c r="J217" s="14" t="str">
        <f t="shared" si="43"/>
        <v>H</v>
      </c>
      <c r="K217" s="14">
        <f t="shared" si="44"/>
        <v>0</v>
      </c>
      <c r="L217" s="14" t="str">
        <f t="shared" si="45"/>
        <v>NfeConsultaDest</v>
      </c>
      <c r="M217" s="14" t="str">
        <f t="shared" si="46"/>
        <v>https://homologacao.nfe.sefaz.rs.gov.br/ws/nfeConsultaDest/nfeConsultaDest.asmx</v>
      </c>
      <c r="N217" s="14">
        <f t="shared" si="47"/>
        <v>23</v>
      </c>
      <c r="O217" s="14" t="str">
        <f t="shared" si="48"/>
        <v>INSERT INTO WSEndPoint(versao,tipoAmb,contingencia,metodo,url,ufIBGEId)VALUES('2.00', 'H', '0', 'NfeConsultaDest', 'https://homologacao.nfe.sefaz.rs.gov.br/ws/nfeConsultaDest/nfeConsultaDest.asmx', 23)</v>
      </c>
    </row>
    <row r="218" spans="1:15" ht="28.5" hidden="1" x14ac:dyDescent="0.25">
      <c r="A218" s="19" t="s">
        <v>38</v>
      </c>
      <c r="B218" s="19" t="s">
        <v>31</v>
      </c>
      <c r="C218" s="19" t="s">
        <v>687</v>
      </c>
      <c r="D218" s="4" t="str">
        <f t="shared" si="49"/>
        <v>am</v>
      </c>
      <c r="E218" s="4">
        <f>VLOOKUP(D218,'IBGE UF'!C:E,3,FALSE)</f>
        <v>3</v>
      </c>
      <c r="F218" s="15">
        <v>0</v>
      </c>
      <c r="G218" s="15" t="s">
        <v>836</v>
      </c>
      <c r="I218" s="14" t="str">
        <f t="shared" si="42"/>
        <v>2.00</v>
      </c>
      <c r="J218" s="14" t="str">
        <f t="shared" si="43"/>
        <v>H</v>
      </c>
      <c r="K218" s="14">
        <f t="shared" si="44"/>
        <v>0</v>
      </c>
      <c r="L218" s="14" t="str">
        <f t="shared" si="45"/>
        <v>NfeConsultaProtocolo</v>
      </c>
      <c r="M218" s="14" t="str">
        <f t="shared" si="46"/>
        <v>https://homnfe.sefaz.am.gov.br/services2/services/NfeConsulta2</v>
      </c>
      <c r="N218" s="14">
        <f t="shared" si="47"/>
        <v>3</v>
      </c>
      <c r="O218" s="14" t="str">
        <f t="shared" si="48"/>
        <v>INSERT INTO WSEndPoint(versao,tipoAmb,contingencia,metodo,url,ufIBGEId)VALUES('2.00', 'H', '0', 'NfeConsultaProtocolo', 'https://homnfe.sefaz.am.gov.br/services2/services/NfeConsulta2', 3)</v>
      </c>
    </row>
    <row r="219" spans="1:15" ht="28.5" hidden="1" x14ac:dyDescent="0.25">
      <c r="A219" s="19" t="s">
        <v>38</v>
      </c>
      <c r="B219" s="19" t="s">
        <v>31</v>
      </c>
      <c r="C219" s="19" t="s">
        <v>695</v>
      </c>
      <c r="D219" s="4" t="str">
        <f t="shared" si="49"/>
        <v>ba</v>
      </c>
      <c r="E219" s="4">
        <f>VLOOKUP(D219,'IBGE UF'!C:E,3,FALSE)</f>
        <v>16</v>
      </c>
      <c r="F219" s="15">
        <v>0</v>
      </c>
      <c r="G219" s="15" t="s">
        <v>836</v>
      </c>
      <c r="I219" s="14" t="str">
        <f t="shared" si="42"/>
        <v>2.00</v>
      </c>
      <c r="J219" s="14" t="str">
        <f t="shared" si="43"/>
        <v>H</v>
      </c>
      <c r="K219" s="14">
        <f t="shared" si="44"/>
        <v>0</v>
      </c>
      <c r="L219" s="14" t="str">
        <f t="shared" si="45"/>
        <v>NfeConsultaProtocolo</v>
      </c>
      <c r="M219" s="14" t="str">
        <f t="shared" si="46"/>
        <v>https://hnfe.sefaz.ba.gov.br/webservices/nfenw/nfeconsulta2.asmx</v>
      </c>
      <c r="N219" s="14">
        <f t="shared" si="47"/>
        <v>16</v>
      </c>
      <c r="O219" s="14" t="str">
        <f t="shared" si="48"/>
        <v>INSERT INTO WSEndPoint(versao,tipoAmb,contingencia,metodo,url,ufIBGEId)VALUES('2.00', 'H', '0', 'NfeConsultaProtocolo', 'https://hnfe.sefaz.ba.gov.br/webservices/nfenw/nfeconsulta2.asmx', 16)</v>
      </c>
    </row>
    <row r="220" spans="1:15" ht="28.5" hidden="1" x14ac:dyDescent="0.25">
      <c r="A220" s="19" t="s">
        <v>38</v>
      </c>
      <c r="B220" s="19" t="s">
        <v>45</v>
      </c>
      <c r="C220" s="19" t="s">
        <v>700</v>
      </c>
      <c r="D220" s="4" t="str">
        <f t="shared" si="49"/>
        <v>ba</v>
      </c>
      <c r="E220" s="4">
        <f>VLOOKUP(D220,'IBGE UF'!C:E,3,FALSE)</f>
        <v>16</v>
      </c>
      <c r="F220" s="15">
        <v>0</v>
      </c>
      <c r="G220" s="15" t="s">
        <v>836</v>
      </c>
      <c r="I220" s="14" t="str">
        <f t="shared" si="42"/>
        <v>3.10</v>
      </c>
      <c r="J220" s="14" t="str">
        <f t="shared" si="43"/>
        <v>H</v>
      </c>
      <c r="K220" s="14">
        <f t="shared" si="44"/>
        <v>0</v>
      </c>
      <c r="L220" s="14" t="str">
        <f t="shared" si="45"/>
        <v>NfeConsultaProtocolo</v>
      </c>
      <c r="M220" s="14" t="str">
        <f t="shared" si="46"/>
        <v>https://hnfe.sefaz.ba.gov.br/webservices/NfeConsulta/NfeConsulta.asmx</v>
      </c>
      <c r="N220" s="14">
        <f t="shared" si="47"/>
        <v>16</v>
      </c>
      <c r="O220" s="14" t="str">
        <f t="shared" si="48"/>
        <v>INSERT INTO WSEndPoint(versao,tipoAmb,contingencia,metodo,url,ufIBGEId)VALUES('3.10', 'H', '0', 'NfeConsultaProtocolo', 'https://hnfe.sefaz.ba.gov.br/webservices/NfeConsulta/NfeConsulta.asmx', 16)</v>
      </c>
    </row>
    <row r="221" spans="1:15" ht="28.5" hidden="1" x14ac:dyDescent="0.25">
      <c r="A221" s="19" t="s">
        <v>38</v>
      </c>
      <c r="B221" s="19" t="s">
        <v>31</v>
      </c>
      <c r="C221" s="19" t="s">
        <v>708</v>
      </c>
      <c r="D221" s="4" t="str">
        <f t="shared" si="49"/>
        <v>ce</v>
      </c>
      <c r="E221" s="4">
        <f>VLOOKUP(D221,'IBGE UF'!C:E,3,FALSE)</f>
        <v>10</v>
      </c>
      <c r="F221" s="15">
        <v>0</v>
      </c>
      <c r="G221" s="15" t="s">
        <v>836</v>
      </c>
      <c r="I221" s="14" t="str">
        <f t="shared" si="42"/>
        <v>2.00</v>
      </c>
      <c r="J221" s="14" t="str">
        <f t="shared" si="43"/>
        <v>H</v>
      </c>
      <c r="K221" s="14">
        <f t="shared" si="44"/>
        <v>0</v>
      </c>
      <c r="L221" s="14" t="str">
        <f t="shared" si="45"/>
        <v>NfeConsultaProtocolo</v>
      </c>
      <c r="M221" s="14" t="str">
        <f t="shared" si="46"/>
        <v>https://nfeh.sefaz.ce.gov.br/nfe2/services/NfeConsulta2?wsdl</v>
      </c>
      <c r="N221" s="14">
        <f t="shared" si="47"/>
        <v>10</v>
      </c>
      <c r="O221" s="14" t="str">
        <f t="shared" si="48"/>
        <v>INSERT INTO WSEndPoint(versao,tipoAmb,contingencia,metodo,url,ufIBGEId)VALUES('2.00', 'H', '0', 'NfeConsultaProtocolo', 'https://nfeh.sefaz.ce.gov.br/nfe2/services/NfeConsulta2?wsdl', 10)</v>
      </c>
    </row>
    <row r="222" spans="1:15" ht="28.5" hidden="1" x14ac:dyDescent="0.25">
      <c r="A222" s="19" t="s">
        <v>38</v>
      </c>
      <c r="B222" s="19" t="s">
        <v>31</v>
      </c>
      <c r="C222" s="19" t="s">
        <v>718</v>
      </c>
      <c r="D222" s="4" t="str">
        <f t="shared" si="49"/>
        <v>go</v>
      </c>
      <c r="E222" s="4">
        <f>VLOOKUP(D222,'IBGE UF'!C:E,3,FALSE)</f>
        <v>26</v>
      </c>
      <c r="F222" s="15">
        <v>0</v>
      </c>
      <c r="G222" s="15" t="s">
        <v>836</v>
      </c>
      <c r="I222" s="14" t="str">
        <f t="shared" si="42"/>
        <v>2.00</v>
      </c>
      <c r="J222" s="14" t="str">
        <f t="shared" si="43"/>
        <v>H</v>
      </c>
      <c r="K222" s="14">
        <f t="shared" si="44"/>
        <v>0</v>
      </c>
      <c r="L222" s="14" t="str">
        <f t="shared" si="45"/>
        <v>NfeConsultaProtocolo</v>
      </c>
      <c r="M222" s="14" t="str">
        <f t="shared" si="46"/>
        <v>https://homolog.sefaz.go.gov.br/nfe/services/v2/NfeConsulta2?wsdl</v>
      </c>
      <c r="N222" s="14">
        <f t="shared" si="47"/>
        <v>26</v>
      </c>
      <c r="O222" s="14" t="str">
        <f t="shared" si="48"/>
        <v>INSERT INTO WSEndPoint(versao,tipoAmb,contingencia,metodo,url,ufIBGEId)VALUES('2.00', 'H', '0', 'NfeConsultaProtocolo', 'https://homolog.sefaz.go.gov.br/nfe/services/v2/NfeConsulta2?wsdl', 26)</v>
      </c>
    </row>
    <row r="223" spans="1:15" ht="28.5" hidden="1" x14ac:dyDescent="0.25">
      <c r="A223" s="19" t="s">
        <v>38</v>
      </c>
      <c r="B223" s="19" t="s">
        <v>31</v>
      </c>
      <c r="C223" s="19" t="s">
        <v>727</v>
      </c>
      <c r="D223" s="4" t="str">
        <f t="shared" si="49"/>
        <v>mg</v>
      </c>
      <c r="E223" s="4">
        <f>VLOOKUP(D223,'IBGE UF'!C:E,3,FALSE)</f>
        <v>17</v>
      </c>
      <c r="F223" s="15">
        <v>0</v>
      </c>
      <c r="G223" s="15" t="s">
        <v>836</v>
      </c>
      <c r="I223" s="14" t="str">
        <f t="shared" si="42"/>
        <v>2.00</v>
      </c>
      <c r="J223" s="14" t="str">
        <f t="shared" si="43"/>
        <v>H</v>
      </c>
      <c r="K223" s="14">
        <f t="shared" si="44"/>
        <v>0</v>
      </c>
      <c r="L223" s="14" t="str">
        <f t="shared" si="45"/>
        <v>NfeConsultaProtocolo</v>
      </c>
      <c r="M223" s="14" t="str">
        <f t="shared" si="46"/>
        <v>https://hnfe.fazenda.mg.gov.br/nfe2/services/NfeConsulta2</v>
      </c>
      <c r="N223" s="14">
        <f t="shared" si="47"/>
        <v>17</v>
      </c>
      <c r="O223" s="14" t="str">
        <f t="shared" si="48"/>
        <v>INSERT INTO WSEndPoint(versao,tipoAmb,contingencia,metodo,url,ufIBGEId)VALUES('2.00', 'H', '0', 'NfeConsultaProtocolo', 'https://hnfe.fazenda.mg.gov.br/nfe2/services/NfeConsulta2', 17)</v>
      </c>
    </row>
    <row r="224" spans="1:15" ht="28.5" hidden="1" x14ac:dyDescent="0.25">
      <c r="A224" s="19" t="s">
        <v>38</v>
      </c>
      <c r="B224" s="19" t="s">
        <v>31</v>
      </c>
      <c r="C224" s="19" t="s">
        <v>738</v>
      </c>
      <c r="D224" s="4" t="str">
        <f t="shared" si="49"/>
        <v>ms</v>
      </c>
      <c r="E224" s="4">
        <f>VLOOKUP(D224,'IBGE UF'!C:E,3,FALSE)</f>
        <v>24</v>
      </c>
      <c r="F224" s="15">
        <v>0</v>
      </c>
      <c r="G224" s="15" t="s">
        <v>836</v>
      </c>
      <c r="I224" s="14" t="str">
        <f t="shared" si="42"/>
        <v>2.00</v>
      </c>
      <c r="J224" s="14" t="str">
        <f t="shared" si="43"/>
        <v>H</v>
      </c>
      <c r="K224" s="14">
        <f t="shared" si="44"/>
        <v>0</v>
      </c>
      <c r="L224" s="14" t="str">
        <f t="shared" si="45"/>
        <v>NfeConsultaProtocolo</v>
      </c>
      <c r="M224" s="14" t="str">
        <f t="shared" si="46"/>
        <v>https://homologacao.nfe.ms.gov.br/homologacao/services2/NfeConsulta2</v>
      </c>
      <c r="N224" s="14">
        <f t="shared" si="47"/>
        <v>24</v>
      </c>
      <c r="O224" s="14" t="str">
        <f t="shared" si="48"/>
        <v>INSERT INTO WSEndPoint(versao,tipoAmb,contingencia,metodo,url,ufIBGEId)VALUES('2.00', 'H', '0', 'NfeConsultaProtocolo', 'https://homologacao.nfe.ms.gov.br/homologacao/services2/NfeConsulta2', 24)</v>
      </c>
    </row>
    <row r="225" spans="1:15" ht="28.5" hidden="1" x14ac:dyDescent="0.25">
      <c r="A225" s="19" t="s">
        <v>38</v>
      </c>
      <c r="B225" s="19" t="s">
        <v>31</v>
      </c>
      <c r="C225" s="19" t="s">
        <v>745</v>
      </c>
      <c r="D225" s="4" t="str">
        <f t="shared" si="49"/>
        <v>mt</v>
      </c>
      <c r="E225" s="4">
        <f>VLOOKUP(D225,'IBGE UF'!C:E,3,FALSE)</f>
        <v>25</v>
      </c>
      <c r="F225" s="15">
        <v>0</v>
      </c>
      <c r="G225" s="15" t="s">
        <v>836</v>
      </c>
      <c r="I225" s="14" t="str">
        <f t="shared" si="42"/>
        <v>2.00</v>
      </c>
      <c r="J225" s="14" t="str">
        <f t="shared" si="43"/>
        <v>H</v>
      </c>
      <c r="K225" s="14">
        <f t="shared" si="44"/>
        <v>0</v>
      </c>
      <c r="L225" s="14" t="str">
        <f t="shared" si="45"/>
        <v>NfeConsultaProtocolo</v>
      </c>
      <c r="M225" s="14" t="str">
        <f t="shared" si="46"/>
        <v>https://homologacao.sefaz.mt.gov.br/nfews/v2/services/NfeConsulta2?wsdl</v>
      </c>
      <c r="N225" s="14">
        <f t="shared" si="47"/>
        <v>25</v>
      </c>
      <c r="O225" s="14" t="str">
        <f t="shared" si="48"/>
        <v>INSERT INTO WSEndPoint(versao,tipoAmb,contingencia,metodo,url,ufIBGEId)VALUES('2.00', 'H', '0', 'NfeConsultaProtocolo', 'https://homologacao.sefaz.mt.gov.br/nfews/v2/services/NfeConsulta2?wsdl', 25)</v>
      </c>
    </row>
    <row r="226" spans="1:15" ht="28.5" hidden="1" x14ac:dyDescent="0.25">
      <c r="A226" s="19" t="s">
        <v>38</v>
      </c>
      <c r="B226" s="19" t="s">
        <v>31</v>
      </c>
      <c r="C226" s="19" t="s">
        <v>755</v>
      </c>
      <c r="D226" s="4" t="str">
        <f t="shared" si="49"/>
        <v>pe</v>
      </c>
      <c r="E226" s="4">
        <f>VLOOKUP(D226,'IBGE UF'!C:E,3,FALSE)</f>
        <v>13</v>
      </c>
      <c r="F226" s="15">
        <v>0</v>
      </c>
      <c r="G226" s="15" t="s">
        <v>836</v>
      </c>
      <c r="I226" s="14" t="str">
        <f t="shared" si="42"/>
        <v>2.00</v>
      </c>
      <c r="J226" s="14" t="str">
        <f t="shared" si="43"/>
        <v>H</v>
      </c>
      <c r="K226" s="14">
        <f t="shared" si="44"/>
        <v>0</v>
      </c>
      <c r="L226" s="14" t="str">
        <f t="shared" si="45"/>
        <v>NfeConsultaProtocolo</v>
      </c>
      <c r="M226" s="14" t="str">
        <f t="shared" si="46"/>
        <v>https://nfehomolog.sefaz.pe.gov.br/nfe-service/services/NfeConsulta2</v>
      </c>
      <c r="N226" s="14">
        <f t="shared" si="47"/>
        <v>13</v>
      </c>
      <c r="O226" s="14" t="str">
        <f t="shared" si="48"/>
        <v>INSERT INTO WSEndPoint(versao,tipoAmb,contingencia,metodo,url,ufIBGEId)VALUES('2.00', 'H', '0', 'NfeConsultaProtocolo', 'https://nfehomolog.sefaz.pe.gov.br/nfe-service/services/NfeConsulta2', 13)</v>
      </c>
    </row>
    <row r="227" spans="1:15" ht="28.5" hidden="1" x14ac:dyDescent="0.25">
      <c r="A227" s="19" t="s">
        <v>38</v>
      </c>
      <c r="B227" s="19" t="s">
        <v>31</v>
      </c>
      <c r="C227" s="19" t="s">
        <v>762</v>
      </c>
      <c r="D227" s="4" t="str">
        <f t="shared" si="49"/>
        <v>pr</v>
      </c>
      <c r="E227" s="4">
        <f>VLOOKUP(D227,'IBGE UF'!C:E,3,FALSE)</f>
        <v>21</v>
      </c>
      <c r="F227" s="15">
        <v>0</v>
      </c>
      <c r="G227" s="15" t="s">
        <v>836</v>
      </c>
      <c r="I227" s="14" t="str">
        <f t="shared" si="42"/>
        <v>2.00</v>
      </c>
      <c r="J227" s="14" t="str">
        <f t="shared" si="43"/>
        <v>H</v>
      </c>
      <c r="K227" s="14">
        <f t="shared" si="44"/>
        <v>0</v>
      </c>
      <c r="L227" s="14" t="str">
        <f t="shared" si="45"/>
        <v>NfeConsultaProtocolo</v>
      </c>
      <c r="M227" s="14" t="str">
        <f t="shared" si="46"/>
        <v>https://homologacao.nfe2.fazenda.pr.gov.br/nfe/NFeConsulta2?wsdl</v>
      </c>
      <c r="N227" s="14">
        <f t="shared" si="47"/>
        <v>21</v>
      </c>
      <c r="O227" s="14" t="str">
        <f t="shared" si="48"/>
        <v>INSERT INTO WSEndPoint(versao,tipoAmb,contingencia,metodo,url,ufIBGEId)VALUES('2.00', 'H', '0', 'NfeConsultaProtocolo', 'https://homologacao.nfe2.fazenda.pr.gov.br/nfe/NFeConsulta2?wsdl', 21)</v>
      </c>
    </row>
    <row r="228" spans="1:15" ht="28.5" hidden="1" x14ac:dyDescent="0.25">
      <c r="A228" s="19" t="s">
        <v>38</v>
      </c>
      <c r="B228" s="19" t="s">
        <v>45</v>
      </c>
      <c r="C228" s="19" t="s">
        <v>767</v>
      </c>
      <c r="D228" s="4" t="str">
        <f t="shared" si="49"/>
        <v>pr</v>
      </c>
      <c r="E228" s="4">
        <f>VLOOKUP(D228,'IBGE UF'!C:E,3,FALSE)</f>
        <v>21</v>
      </c>
      <c r="F228" s="15">
        <v>0</v>
      </c>
      <c r="G228" s="15" t="s">
        <v>836</v>
      </c>
      <c r="I228" s="14" t="str">
        <f t="shared" si="42"/>
        <v>3.10</v>
      </c>
      <c r="J228" s="14" t="str">
        <f t="shared" si="43"/>
        <v>H</v>
      </c>
      <c r="K228" s="14">
        <f t="shared" si="44"/>
        <v>0</v>
      </c>
      <c r="L228" s="14" t="str">
        <f t="shared" si="45"/>
        <v>NfeConsultaProtocolo</v>
      </c>
      <c r="M228" s="14" t="str">
        <f t="shared" si="46"/>
        <v>https://homologacao.nfe.fazenda.pr.gov.br/nfe/NFeConsulta3?wsdl</v>
      </c>
      <c r="N228" s="14">
        <f t="shared" si="47"/>
        <v>21</v>
      </c>
      <c r="O228" s="14" t="str">
        <f t="shared" si="48"/>
        <v>INSERT INTO WSEndPoint(versao,tipoAmb,contingencia,metodo,url,ufIBGEId)VALUES('3.10', 'H', '0', 'NfeConsultaProtocolo', 'https://homologacao.nfe.fazenda.pr.gov.br/nfe/NFeConsulta3?wsdl', 21)</v>
      </c>
    </row>
    <row r="229" spans="1:15" ht="28.5" hidden="1" x14ac:dyDescent="0.25">
      <c r="A229" s="19" t="s">
        <v>38</v>
      </c>
      <c r="B229" s="19" t="s">
        <v>31</v>
      </c>
      <c r="C229" s="19" t="s">
        <v>779</v>
      </c>
      <c r="D229" s="4" t="str">
        <f t="shared" si="49"/>
        <v>rs</v>
      </c>
      <c r="E229" s="4">
        <f>VLOOKUP(D229,'IBGE UF'!C:E,3,FALSE)</f>
        <v>23</v>
      </c>
      <c r="F229" s="15">
        <v>0</v>
      </c>
      <c r="G229" s="15" t="s">
        <v>836</v>
      </c>
      <c r="I229" s="14" t="str">
        <f t="shared" si="42"/>
        <v>2.00</v>
      </c>
      <c r="J229" s="14" t="str">
        <f t="shared" si="43"/>
        <v>H</v>
      </c>
      <c r="K229" s="14">
        <f t="shared" si="44"/>
        <v>0</v>
      </c>
      <c r="L229" s="14" t="str">
        <f t="shared" si="45"/>
        <v>NfeConsultaProtocolo</v>
      </c>
      <c r="M229" s="14" t="str">
        <f t="shared" si="46"/>
        <v>https://homologacao.nfe.sefaz.rs.gov.br/ws/NfeConsulta/NfeConsulta2.asmx</v>
      </c>
      <c r="N229" s="14">
        <f t="shared" si="47"/>
        <v>23</v>
      </c>
      <c r="O229" s="14" t="str">
        <f t="shared" si="48"/>
        <v>INSERT INTO WSEndPoint(versao,tipoAmb,contingencia,metodo,url,ufIBGEId)VALUES('2.00', 'H', '0', 'NfeConsultaProtocolo', 'https://homologacao.nfe.sefaz.rs.gov.br/ws/NfeConsulta/NfeConsulta2.asmx', 23)</v>
      </c>
    </row>
    <row r="230" spans="1:15" ht="28.5" hidden="1" x14ac:dyDescent="0.25">
      <c r="A230" s="19" t="s">
        <v>38</v>
      </c>
      <c r="B230" s="19" t="s">
        <v>31</v>
      </c>
      <c r="C230" s="19" t="s">
        <v>787</v>
      </c>
      <c r="D230" s="4" t="str">
        <f t="shared" si="49"/>
        <v>sp</v>
      </c>
      <c r="E230" s="4">
        <f>VLOOKUP(D230,'IBGE UF'!C:E,3,FALSE)</f>
        <v>20</v>
      </c>
      <c r="F230" s="15">
        <v>0</v>
      </c>
      <c r="G230" s="15" t="s">
        <v>836</v>
      </c>
      <c r="I230" s="14" t="str">
        <f t="shared" si="42"/>
        <v>2.00</v>
      </c>
      <c r="J230" s="14" t="str">
        <f t="shared" si="43"/>
        <v>H</v>
      </c>
      <c r="K230" s="14">
        <f t="shared" si="44"/>
        <v>0</v>
      </c>
      <c r="L230" s="14" t="str">
        <f t="shared" si="45"/>
        <v>NfeConsultaProtocolo</v>
      </c>
      <c r="M230" s="14" t="str">
        <f t="shared" si="46"/>
        <v>https://homologacao.nfe.fazenda.sp.gov.br/nfeweb/services/nfeconsulta2.asmx</v>
      </c>
      <c r="N230" s="14">
        <f t="shared" si="47"/>
        <v>20</v>
      </c>
      <c r="O230" s="14" t="str">
        <f t="shared" si="48"/>
        <v>INSERT INTO WSEndPoint(versao,tipoAmb,contingencia,metodo,url,ufIBGEId)VALUES('2.00', 'H', '0', 'NfeConsultaProtocolo', 'https://homologacao.nfe.fazenda.sp.gov.br/nfeweb/services/nfeconsulta2.asmx', 20)</v>
      </c>
    </row>
    <row r="231" spans="1:15" ht="28.5" hidden="1" x14ac:dyDescent="0.25">
      <c r="A231" s="19" t="s">
        <v>38</v>
      </c>
      <c r="B231" s="19" t="s">
        <v>45</v>
      </c>
      <c r="C231" s="19" t="s">
        <v>791</v>
      </c>
      <c r="D231" s="4" t="str">
        <f t="shared" si="49"/>
        <v>sp</v>
      </c>
      <c r="E231" s="4">
        <f>VLOOKUP(D231,'IBGE UF'!C:E,3,FALSE)</f>
        <v>20</v>
      </c>
      <c r="F231" s="15">
        <v>0</v>
      </c>
      <c r="G231" s="15" t="s">
        <v>836</v>
      </c>
      <c r="I231" s="14" t="str">
        <f t="shared" si="42"/>
        <v>3.10</v>
      </c>
      <c r="J231" s="14" t="str">
        <f t="shared" si="43"/>
        <v>H</v>
      </c>
      <c r="K231" s="14">
        <f t="shared" si="44"/>
        <v>0</v>
      </c>
      <c r="L231" s="14" t="str">
        <f t="shared" si="45"/>
        <v>NfeConsultaProtocolo</v>
      </c>
      <c r="M231" s="14" t="str">
        <f t="shared" si="46"/>
        <v>https://homologacao.nfe.fazenda.sp.gov.br/ws/nfeconsulta2.asmx</v>
      </c>
      <c r="N231" s="14">
        <f t="shared" si="47"/>
        <v>20</v>
      </c>
      <c r="O231" s="14" t="str">
        <f t="shared" si="48"/>
        <v>INSERT INTO WSEndPoint(versao,tipoAmb,contingencia,metodo,url,ufIBGEId)VALUES('3.10', 'H', '0', 'NfeConsultaProtocolo', 'https://homologacao.nfe.fazenda.sp.gov.br/ws/nfeconsulta2.asmx', 20)</v>
      </c>
    </row>
    <row r="232" spans="1:15" hidden="1" x14ac:dyDescent="0.25">
      <c r="A232" s="19" t="s">
        <v>72</v>
      </c>
      <c r="B232" s="19" t="s">
        <v>31</v>
      </c>
      <c r="C232" s="19" t="s">
        <v>711</v>
      </c>
      <c r="D232" s="4" t="str">
        <f t="shared" si="49"/>
        <v>ce</v>
      </c>
      <c r="E232" s="4">
        <f>VLOOKUP(D232,'IBGE UF'!C:E,3,FALSE)</f>
        <v>10</v>
      </c>
      <c r="F232" s="15">
        <v>0</v>
      </c>
      <c r="G232" s="15" t="s">
        <v>836</v>
      </c>
      <c r="I232" s="14" t="str">
        <f t="shared" si="42"/>
        <v>2.00</v>
      </c>
      <c r="J232" s="14" t="str">
        <f t="shared" si="43"/>
        <v>H</v>
      </c>
      <c r="K232" s="14">
        <f t="shared" si="44"/>
        <v>0</v>
      </c>
      <c r="L232" s="14" t="str">
        <f t="shared" si="45"/>
        <v>NfeDownloadNF</v>
      </c>
      <c r="M232" s="14" t="str">
        <f t="shared" si="46"/>
        <v>https://nfeh.sefaz.ce.gov.br/nfe2/services/NfeDownloadNF?wsdl</v>
      </c>
      <c r="N232" s="14">
        <f t="shared" si="47"/>
        <v>10</v>
      </c>
      <c r="O232" s="14" t="str">
        <f t="shared" si="48"/>
        <v>INSERT INTO WSEndPoint(versao,tipoAmb,contingencia,metodo,url,ufIBGEId)VALUES('2.00', 'H', '0', 'NfeDownloadNF', 'https://nfeh.sefaz.ce.gov.br/nfe2/services/NfeDownloadNF?wsdl', 10)</v>
      </c>
    </row>
    <row r="233" spans="1:15" ht="28.5" hidden="1" x14ac:dyDescent="0.25">
      <c r="A233" s="19" t="s">
        <v>72</v>
      </c>
      <c r="B233" s="19" t="s">
        <v>31</v>
      </c>
      <c r="C233" s="19" t="s">
        <v>777</v>
      </c>
      <c r="D233" s="4" t="str">
        <f t="shared" si="49"/>
        <v>rs</v>
      </c>
      <c r="E233" s="4">
        <f>VLOOKUP(D233,'IBGE UF'!C:E,3,FALSE)</f>
        <v>23</v>
      </c>
      <c r="F233" s="15">
        <v>0</v>
      </c>
      <c r="G233" s="15" t="s">
        <v>836</v>
      </c>
      <c r="I233" s="14" t="str">
        <f t="shared" si="42"/>
        <v>2.00</v>
      </c>
      <c r="J233" s="14" t="str">
        <f t="shared" si="43"/>
        <v>H</v>
      </c>
      <c r="K233" s="14">
        <f t="shared" si="44"/>
        <v>0</v>
      </c>
      <c r="L233" s="14" t="str">
        <f t="shared" si="45"/>
        <v>NfeDownloadNF</v>
      </c>
      <c r="M233" s="14" t="str">
        <f t="shared" si="46"/>
        <v>https://homologacao.nfe.sefaz.rs.gov.br/ws/nfeDownloadNF/nfeDownloadNF.asmx</v>
      </c>
      <c r="N233" s="14">
        <f t="shared" si="47"/>
        <v>23</v>
      </c>
      <c r="O233" s="14" t="str">
        <f t="shared" si="48"/>
        <v>INSERT INTO WSEndPoint(versao,tipoAmb,contingencia,metodo,url,ufIBGEId)VALUES('2.00', 'H', '0', 'NfeDownloadNF', 'https://homologacao.nfe.sefaz.rs.gov.br/ws/nfeDownloadNF/nfeDownloadNF.asmx', 23)</v>
      </c>
    </row>
    <row r="234" spans="1:15" hidden="1" x14ac:dyDescent="0.25">
      <c r="A234" s="19" t="s">
        <v>35</v>
      </c>
      <c r="B234" s="19" t="s">
        <v>31</v>
      </c>
      <c r="C234" s="19" t="s">
        <v>686</v>
      </c>
      <c r="D234" s="4" t="str">
        <f t="shared" si="49"/>
        <v>am</v>
      </c>
      <c r="E234" s="4">
        <f>VLOOKUP(D234,'IBGE UF'!C:E,3,FALSE)</f>
        <v>3</v>
      </c>
      <c r="F234" s="15">
        <v>0</v>
      </c>
      <c r="G234" s="15" t="s">
        <v>836</v>
      </c>
      <c r="I234" s="14" t="str">
        <f t="shared" si="42"/>
        <v>2.00</v>
      </c>
      <c r="J234" s="14" t="str">
        <f t="shared" si="43"/>
        <v>H</v>
      </c>
      <c r="K234" s="14">
        <f t="shared" si="44"/>
        <v>0</v>
      </c>
      <c r="L234" s="14" t="str">
        <f t="shared" si="45"/>
        <v>NfeInutilizacao</v>
      </c>
      <c r="M234" s="14" t="str">
        <f t="shared" si="46"/>
        <v>https://homnfe.sefaz.am.gov.br/services2/services/NfeInutilizacao2</v>
      </c>
      <c r="N234" s="14">
        <f t="shared" si="47"/>
        <v>3</v>
      </c>
      <c r="O234" s="14" t="str">
        <f t="shared" si="48"/>
        <v>INSERT INTO WSEndPoint(versao,tipoAmb,contingencia,metodo,url,ufIBGEId)VALUES('2.00', 'H', '0', 'NfeInutilizacao', 'https://homnfe.sefaz.am.gov.br/services2/services/NfeInutilizacao2', 3)</v>
      </c>
    </row>
    <row r="235" spans="1:15" hidden="1" x14ac:dyDescent="0.25">
      <c r="A235" s="19" t="s">
        <v>35</v>
      </c>
      <c r="B235" s="19" t="s">
        <v>31</v>
      </c>
      <c r="C235" s="19" t="s">
        <v>694</v>
      </c>
      <c r="D235" s="4" t="str">
        <f t="shared" si="49"/>
        <v>ba</v>
      </c>
      <c r="E235" s="4">
        <f>VLOOKUP(D235,'IBGE UF'!C:E,3,FALSE)</f>
        <v>16</v>
      </c>
      <c r="F235" s="15">
        <v>0</v>
      </c>
      <c r="G235" s="15" t="s">
        <v>836</v>
      </c>
      <c r="I235" s="14" t="str">
        <f t="shared" si="42"/>
        <v>2.00</v>
      </c>
      <c r="J235" s="14" t="str">
        <f t="shared" si="43"/>
        <v>H</v>
      </c>
      <c r="K235" s="14">
        <f t="shared" si="44"/>
        <v>0</v>
      </c>
      <c r="L235" s="14" t="str">
        <f t="shared" si="45"/>
        <v>NfeInutilizacao</v>
      </c>
      <c r="M235" s="14" t="str">
        <f t="shared" si="46"/>
        <v>https://hnfe.sefaz.ba.gov.br/webservices/nfenw/nfeinutilizacao2.asmx</v>
      </c>
      <c r="N235" s="14">
        <f t="shared" si="47"/>
        <v>16</v>
      </c>
      <c r="O235" s="14" t="str">
        <f t="shared" si="48"/>
        <v>INSERT INTO WSEndPoint(versao,tipoAmb,contingencia,metodo,url,ufIBGEId)VALUES('2.00', 'H', '0', 'NfeInutilizacao', 'https://hnfe.sefaz.ba.gov.br/webservices/nfenw/nfeinutilizacao2.asmx', 16)</v>
      </c>
    </row>
    <row r="236" spans="1:15" ht="28.5" hidden="1" x14ac:dyDescent="0.25">
      <c r="A236" s="19" t="s">
        <v>35</v>
      </c>
      <c r="B236" s="19" t="s">
        <v>45</v>
      </c>
      <c r="C236" s="19" t="s">
        <v>699</v>
      </c>
      <c r="D236" s="4" t="str">
        <f t="shared" si="49"/>
        <v>ba</v>
      </c>
      <c r="E236" s="4">
        <f>VLOOKUP(D236,'IBGE UF'!C:E,3,FALSE)</f>
        <v>16</v>
      </c>
      <c r="F236" s="15">
        <v>0</v>
      </c>
      <c r="G236" s="15" t="s">
        <v>836</v>
      </c>
      <c r="I236" s="14" t="str">
        <f t="shared" si="42"/>
        <v>3.10</v>
      </c>
      <c r="J236" s="14" t="str">
        <f t="shared" si="43"/>
        <v>H</v>
      </c>
      <c r="K236" s="14">
        <f t="shared" si="44"/>
        <v>0</v>
      </c>
      <c r="L236" s="14" t="str">
        <f t="shared" si="45"/>
        <v>NfeInutilizacao</v>
      </c>
      <c r="M236" s="14" t="str">
        <f t="shared" si="46"/>
        <v>https://hnfe.sefaz.ba.gov.br/webservices/NfeInutilizacao/NfeInutilizacao.asmx</v>
      </c>
      <c r="N236" s="14">
        <f t="shared" si="47"/>
        <v>16</v>
      </c>
      <c r="O236" s="14" t="str">
        <f t="shared" si="48"/>
        <v>INSERT INTO WSEndPoint(versao,tipoAmb,contingencia,metodo,url,ufIBGEId)VALUES('3.10', 'H', '0', 'NfeInutilizacao', 'https://hnfe.sefaz.ba.gov.br/webservices/NfeInutilizacao/NfeInutilizacao.asmx', 16)</v>
      </c>
    </row>
    <row r="237" spans="1:15" hidden="1" x14ac:dyDescent="0.25">
      <c r="A237" s="19" t="s">
        <v>35</v>
      </c>
      <c r="B237" s="19" t="s">
        <v>31</v>
      </c>
      <c r="C237" s="19" t="s">
        <v>707</v>
      </c>
      <c r="D237" s="4" t="str">
        <f t="shared" si="49"/>
        <v>ce</v>
      </c>
      <c r="E237" s="4">
        <f>VLOOKUP(D237,'IBGE UF'!C:E,3,FALSE)</f>
        <v>10</v>
      </c>
      <c r="F237" s="15">
        <v>0</v>
      </c>
      <c r="G237" s="15" t="s">
        <v>836</v>
      </c>
      <c r="I237" s="14" t="str">
        <f t="shared" si="42"/>
        <v>2.00</v>
      </c>
      <c r="J237" s="14" t="str">
        <f t="shared" si="43"/>
        <v>H</v>
      </c>
      <c r="K237" s="14">
        <f t="shared" si="44"/>
        <v>0</v>
      </c>
      <c r="L237" s="14" t="str">
        <f t="shared" si="45"/>
        <v>NfeInutilizacao</v>
      </c>
      <c r="M237" s="14" t="str">
        <f t="shared" si="46"/>
        <v>https://nfeh.sefaz.ce.gov.br/nfe2/services/NfeInutilizacao2?wsdl</v>
      </c>
      <c r="N237" s="14">
        <f t="shared" si="47"/>
        <v>10</v>
      </c>
      <c r="O237" s="14" t="str">
        <f t="shared" si="48"/>
        <v>INSERT INTO WSEndPoint(versao,tipoAmb,contingencia,metodo,url,ufIBGEId)VALUES('2.00', 'H', '0', 'NfeInutilizacao', 'https://nfeh.sefaz.ce.gov.br/nfe2/services/NfeInutilizacao2?wsdl', 10)</v>
      </c>
    </row>
    <row r="238" spans="1:15" hidden="1" x14ac:dyDescent="0.25">
      <c r="A238" s="19" t="s">
        <v>35</v>
      </c>
      <c r="B238" s="19" t="s">
        <v>31</v>
      </c>
      <c r="C238" s="19" t="s">
        <v>717</v>
      </c>
      <c r="D238" s="4" t="str">
        <f t="shared" si="49"/>
        <v>go</v>
      </c>
      <c r="E238" s="4">
        <f>VLOOKUP(D238,'IBGE UF'!C:E,3,FALSE)</f>
        <v>26</v>
      </c>
      <c r="F238" s="15">
        <v>0</v>
      </c>
      <c r="G238" s="15" t="s">
        <v>836</v>
      </c>
      <c r="I238" s="14" t="str">
        <f t="shared" si="42"/>
        <v>2.00</v>
      </c>
      <c r="J238" s="14" t="str">
        <f t="shared" si="43"/>
        <v>H</v>
      </c>
      <c r="K238" s="14">
        <f t="shared" si="44"/>
        <v>0</v>
      </c>
      <c r="L238" s="14" t="str">
        <f t="shared" si="45"/>
        <v>NfeInutilizacao</v>
      </c>
      <c r="M238" s="14" t="str">
        <f t="shared" si="46"/>
        <v>https://homolog.sefaz.go.gov.br/nfe/services/v2/NfeInutilizacao2?wsdl</v>
      </c>
      <c r="N238" s="14">
        <f t="shared" si="47"/>
        <v>26</v>
      </c>
      <c r="O238" s="14" t="str">
        <f t="shared" si="48"/>
        <v>INSERT INTO WSEndPoint(versao,tipoAmb,contingencia,metodo,url,ufIBGEId)VALUES('2.00', 'H', '0', 'NfeInutilizacao', 'https://homolog.sefaz.go.gov.br/nfe/services/v2/NfeInutilizacao2?wsdl', 26)</v>
      </c>
    </row>
    <row r="239" spans="1:15" hidden="1" x14ac:dyDescent="0.25">
      <c r="A239" s="19" t="s">
        <v>35</v>
      </c>
      <c r="B239" s="19" t="s">
        <v>31</v>
      </c>
      <c r="C239" s="19" t="s">
        <v>726</v>
      </c>
      <c r="D239" s="4" t="str">
        <f t="shared" si="49"/>
        <v>mg</v>
      </c>
      <c r="E239" s="4">
        <f>VLOOKUP(D239,'IBGE UF'!C:E,3,FALSE)</f>
        <v>17</v>
      </c>
      <c r="F239" s="15">
        <v>0</v>
      </c>
      <c r="G239" s="15" t="s">
        <v>836</v>
      </c>
      <c r="I239" s="14" t="str">
        <f t="shared" si="42"/>
        <v>2.00</v>
      </c>
      <c r="J239" s="14" t="str">
        <f t="shared" si="43"/>
        <v>H</v>
      </c>
      <c r="K239" s="14">
        <f t="shared" si="44"/>
        <v>0</v>
      </c>
      <c r="L239" s="14" t="str">
        <f t="shared" si="45"/>
        <v>NfeInutilizacao</v>
      </c>
      <c r="M239" s="14" t="str">
        <f t="shared" si="46"/>
        <v>https://hnfe.fazenda.mg.gov.br/nfe2/services/NfeInutilizacao2</v>
      </c>
      <c r="N239" s="14">
        <f t="shared" si="47"/>
        <v>17</v>
      </c>
      <c r="O239" s="14" t="str">
        <f t="shared" si="48"/>
        <v>INSERT INTO WSEndPoint(versao,tipoAmb,contingencia,metodo,url,ufIBGEId)VALUES('2.00', 'H', '0', 'NfeInutilizacao', 'https://hnfe.fazenda.mg.gov.br/nfe2/services/NfeInutilizacao2', 17)</v>
      </c>
    </row>
    <row r="240" spans="1:15" ht="28.5" hidden="1" x14ac:dyDescent="0.25">
      <c r="A240" s="19" t="s">
        <v>35</v>
      </c>
      <c r="B240" s="19" t="s">
        <v>31</v>
      </c>
      <c r="C240" s="19" t="s">
        <v>737</v>
      </c>
      <c r="D240" s="4" t="str">
        <f t="shared" si="49"/>
        <v>ms</v>
      </c>
      <c r="E240" s="4">
        <f>VLOOKUP(D240,'IBGE UF'!C:E,3,FALSE)</f>
        <v>24</v>
      </c>
      <c r="F240" s="15">
        <v>0</v>
      </c>
      <c r="G240" s="15" t="s">
        <v>836</v>
      </c>
      <c r="I240" s="14" t="str">
        <f t="shared" si="42"/>
        <v>2.00</v>
      </c>
      <c r="J240" s="14" t="str">
        <f t="shared" si="43"/>
        <v>H</v>
      </c>
      <c r="K240" s="14">
        <f t="shared" si="44"/>
        <v>0</v>
      </c>
      <c r="L240" s="14" t="str">
        <f t="shared" si="45"/>
        <v>NfeInutilizacao</v>
      </c>
      <c r="M240" s="14" t="str">
        <f t="shared" si="46"/>
        <v>https://homologacao.nfe.ms.gov.br/homologacao/services2/NfeInutilizacao2</v>
      </c>
      <c r="N240" s="14">
        <f t="shared" si="47"/>
        <v>24</v>
      </c>
      <c r="O240" s="14" t="str">
        <f t="shared" si="48"/>
        <v>INSERT INTO WSEndPoint(versao,tipoAmb,contingencia,metodo,url,ufIBGEId)VALUES('2.00', 'H', '0', 'NfeInutilizacao', 'https://homologacao.nfe.ms.gov.br/homologacao/services2/NfeInutilizacao2', 24)</v>
      </c>
    </row>
    <row r="241" spans="1:15" ht="28.5" hidden="1" x14ac:dyDescent="0.25">
      <c r="A241" s="19" t="s">
        <v>35</v>
      </c>
      <c r="B241" s="19" t="s">
        <v>31</v>
      </c>
      <c r="C241" s="19" t="s">
        <v>744</v>
      </c>
      <c r="D241" s="4" t="str">
        <f t="shared" si="49"/>
        <v>mt</v>
      </c>
      <c r="E241" s="4">
        <f>VLOOKUP(D241,'IBGE UF'!C:E,3,FALSE)</f>
        <v>25</v>
      </c>
      <c r="F241" s="15">
        <v>0</v>
      </c>
      <c r="G241" s="15" t="s">
        <v>836</v>
      </c>
      <c r="I241" s="14" t="str">
        <f t="shared" si="42"/>
        <v>2.00</v>
      </c>
      <c r="J241" s="14" t="str">
        <f t="shared" si="43"/>
        <v>H</v>
      </c>
      <c r="K241" s="14">
        <f t="shared" si="44"/>
        <v>0</v>
      </c>
      <c r="L241" s="14" t="str">
        <f t="shared" si="45"/>
        <v>NfeInutilizacao</v>
      </c>
      <c r="M241" s="14" t="str">
        <f t="shared" si="46"/>
        <v>https://homologacao.sefaz.mt.gov.br/nfews/v2/services/NfeInutilizacao2?wsdl</v>
      </c>
      <c r="N241" s="14">
        <f t="shared" si="47"/>
        <v>25</v>
      </c>
      <c r="O241" s="14" t="str">
        <f t="shared" si="48"/>
        <v>INSERT INTO WSEndPoint(versao,tipoAmb,contingencia,metodo,url,ufIBGEId)VALUES('2.00', 'H', '0', 'NfeInutilizacao', 'https://homologacao.sefaz.mt.gov.br/nfews/v2/services/NfeInutilizacao2?wsdl', 25)</v>
      </c>
    </row>
    <row r="242" spans="1:15" ht="28.5" hidden="1" x14ac:dyDescent="0.25">
      <c r="A242" s="19" t="s">
        <v>35</v>
      </c>
      <c r="B242" s="19" t="s">
        <v>31</v>
      </c>
      <c r="C242" s="19" t="s">
        <v>754</v>
      </c>
      <c r="D242" s="4" t="str">
        <f t="shared" si="49"/>
        <v>pe</v>
      </c>
      <c r="E242" s="4">
        <f>VLOOKUP(D242,'IBGE UF'!C:E,3,FALSE)</f>
        <v>13</v>
      </c>
      <c r="F242" s="15">
        <v>0</v>
      </c>
      <c r="G242" s="15" t="s">
        <v>836</v>
      </c>
      <c r="I242" s="14" t="str">
        <f t="shared" si="42"/>
        <v>2.00</v>
      </c>
      <c r="J242" s="14" t="str">
        <f t="shared" si="43"/>
        <v>H</v>
      </c>
      <c r="K242" s="14">
        <f t="shared" si="44"/>
        <v>0</v>
      </c>
      <c r="L242" s="14" t="str">
        <f t="shared" si="45"/>
        <v>NfeInutilizacao</v>
      </c>
      <c r="M242" s="14" t="str">
        <f t="shared" si="46"/>
        <v>https://nfehomolog.sefaz.pe.gov.br/nfe-service/services/NfeInutilizacao2</v>
      </c>
      <c r="N242" s="14">
        <f t="shared" si="47"/>
        <v>13</v>
      </c>
      <c r="O242" s="14" t="str">
        <f t="shared" si="48"/>
        <v>INSERT INTO WSEndPoint(versao,tipoAmb,contingencia,metodo,url,ufIBGEId)VALUES('2.00', 'H', '0', 'NfeInutilizacao', 'https://nfehomolog.sefaz.pe.gov.br/nfe-service/services/NfeInutilizacao2', 13)</v>
      </c>
    </row>
    <row r="243" spans="1:15" ht="28.5" hidden="1" x14ac:dyDescent="0.25">
      <c r="A243" s="19" t="s">
        <v>35</v>
      </c>
      <c r="B243" s="19" t="s">
        <v>31</v>
      </c>
      <c r="C243" s="19" t="s">
        <v>761</v>
      </c>
      <c r="D243" s="4" t="str">
        <f t="shared" si="49"/>
        <v>pr</v>
      </c>
      <c r="E243" s="4">
        <f>VLOOKUP(D243,'IBGE UF'!C:E,3,FALSE)</f>
        <v>21</v>
      </c>
      <c r="F243" s="15">
        <v>0</v>
      </c>
      <c r="G243" s="15" t="s">
        <v>836</v>
      </c>
      <c r="I243" s="14" t="str">
        <f t="shared" si="42"/>
        <v>2.00</v>
      </c>
      <c r="J243" s="14" t="str">
        <f t="shared" si="43"/>
        <v>H</v>
      </c>
      <c r="K243" s="14">
        <f t="shared" si="44"/>
        <v>0</v>
      </c>
      <c r="L243" s="14" t="str">
        <f t="shared" si="45"/>
        <v>NfeInutilizacao</v>
      </c>
      <c r="M243" s="14" t="str">
        <f t="shared" si="46"/>
        <v>https://homologacao.nfe2.fazenda.pr.gov.br/nfe/NFeInutilizacao2?wsdl</v>
      </c>
      <c r="N243" s="14">
        <f t="shared" si="47"/>
        <v>21</v>
      </c>
      <c r="O243" s="14" t="str">
        <f t="shared" si="48"/>
        <v>INSERT INTO WSEndPoint(versao,tipoAmb,contingencia,metodo,url,ufIBGEId)VALUES('2.00', 'H', '0', 'NfeInutilizacao', 'https://homologacao.nfe2.fazenda.pr.gov.br/nfe/NFeInutilizacao2?wsdl', 21)</v>
      </c>
    </row>
    <row r="244" spans="1:15" hidden="1" x14ac:dyDescent="0.25">
      <c r="A244" s="19" t="s">
        <v>35</v>
      </c>
      <c r="B244" s="19" t="s">
        <v>45</v>
      </c>
      <c r="C244" s="19" t="s">
        <v>766</v>
      </c>
      <c r="D244" s="4" t="str">
        <f t="shared" si="49"/>
        <v>pr</v>
      </c>
      <c r="E244" s="4">
        <f>VLOOKUP(D244,'IBGE UF'!C:E,3,FALSE)</f>
        <v>21</v>
      </c>
      <c r="F244" s="15">
        <v>0</v>
      </c>
      <c r="G244" s="15" t="s">
        <v>836</v>
      </c>
      <c r="I244" s="14" t="str">
        <f t="shared" si="42"/>
        <v>3.10</v>
      </c>
      <c r="J244" s="14" t="str">
        <f t="shared" si="43"/>
        <v>H</v>
      </c>
      <c r="K244" s="14">
        <f t="shared" si="44"/>
        <v>0</v>
      </c>
      <c r="L244" s="14" t="str">
        <f t="shared" si="45"/>
        <v>NfeInutilizacao</v>
      </c>
      <c r="M244" s="14" t="str">
        <f t="shared" si="46"/>
        <v>https://homologacao.nfe.fazenda.pr.gov.br/nfe/NFeInutilizacao3?wsdl</v>
      </c>
      <c r="N244" s="14">
        <f t="shared" si="47"/>
        <v>21</v>
      </c>
      <c r="O244" s="14" t="str">
        <f t="shared" si="48"/>
        <v>INSERT INTO WSEndPoint(versao,tipoAmb,contingencia,metodo,url,ufIBGEId)VALUES('3.10', 'H', '0', 'NfeInutilizacao', 'https://homologacao.nfe.fazenda.pr.gov.br/nfe/NFeInutilizacao3?wsdl', 21)</v>
      </c>
    </row>
    <row r="245" spans="1:15" ht="28.5" hidden="1" x14ac:dyDescent="0.25">
      <c r="A245" s="19" t="s">
        <v>35</v>
      </c>
      <c r="B245" s="19" t="s">
        <v>31</v>
      </c>
      <c r="C245" s="19" t="s">
        <v>778</v>
      </c>
      <c r="D245" s="4" t="str">
        <f t="shared" si="49"/>
        <v>rs</v>
      </c>
      <c r="E245" s="4">
        <f>VLOOKUP(D245,'IBGE UF'!C:E,3,FALSE)</f>
        <v>23</v>
      </c>
      <c r="F245" s="15">
        <v>0</v>
      </c>
      <c r="G245" s="15" t="s">
        <v>836</v>
      </c>
      <c r="I245" s="14" t="str">
        <f t="shared" si="42"/>
        <v>2.00</v>
      </c>
      <c r="J245" s="14" t="str">
        <f t="shared" si="43"/>
        <v>H</v>
      </c>
      <c r="K245" s="14">
        <f t="shared" si="44"/>
        <v>0</v>
      </c>
      <c r="L245" s="14" t="str">
        <f t="shared" si="45"/>
        <v>NfeInutilizacao</v>
      </c>
      <c r="M245" s="14" t="str">
        <f t="shared" si="46"/>
        <v>https://homologacao.nfe.sefaz.rs.gov.br/ws/nfeinutilizacao/nfeinutilizacao2.asmx</v>
      </c>
      <c r="N245" s="14">
        <f t="shared" si="47"/>
        <v>23</v>
      </c>
      <c r="O245" s="14" t="str">
        <f t="shared" si="48"/>
        <v>INSERT INTO WSEndPoint(versao,tipoAmb,contingencia,metodo,url,ufIBGEId)VALUES('2.00', 'H', '0', 'NfeInutilizacao', 'https://homologacao.nfe.sefaz.rs.gov.br/ws/nfeinutilizacao/nfeinutilizacao2.asmx', 23)</v>
      </c>
    </row>
    <row r="246" spans="1:15" ht="28.5" hidden="1" x14ac:dyDescent="0.25">
      <c r="A246" s="19" t="s">
        <v>35</v>
      </c>
      <c r="B246" s="19" t="s">
        <v>31</v>
      </c>
      <c r="C246" s="19" t="s">
        <v>786</v>
      </c>
      <c r="D246" s="4" t="str">
        <f t="shared" si="49"/>
        <v>sp</v>
      </c>
      <c r="E246" s="4">
        <f>VLOOKUP(D246,'IBGE UF'!C:E,3,FALSE)</f>
        <v>20</v>
      </c>
      <c r="F246" s="15">
        <v>0</v>
      </c>
      <c r="G246" s="15" t="s">
        <v>836</v>
      </c>
      <c r="I246" s="14" t="str">
        <f t="shared" si="42"/>
        <v>2.00</v>
      </c>
      <c r="J246" s="14" t="str">
        <f t="shared" si="43"/>
        <v>H</v>
      </c>
      <c r="K246" s="14">
        <f t="shared" si="44"/>
        <v>0</v>
      </c>
      <c r="L246" s="14" t="str">
        <f t="shared" si="45"/>
        <v>NfeInutilizacao</v>
      </c>
      <c r="M246" s="14" t="str">
        <f t="shared" si="46"/>
        <v>https://homologacao.nfe.fazenda.sp.gov.br/nfeweb/services/nfeinutilizacao2.asmx</v>
      </c>
      <c r="N246" s="14">
        <f t="shared" si="47"/>
        <v>20</v>
      </c>
      <c r="O246" s="14" t="str">
        <f t="shared" si="48"/>
        <v>INSERT INTO WSEndPoint(versao,tipoAmb,contingencia,metodo,url,ufIBGEId)VALUES('2.00', 'H', '0', 'NfeInutilizacao', 'https://homologacao.nfe.fazenda.sp.gov.br/nfeweb/services/nfeinutilizacao2.asmx', 20)</v>
      </c>
    </row>
    <row r="247" spans="1:15" hidden="1" x14ac:dyDescent="0.25">
      <c r="A247" s="19" t="s">
        <v>35</v>
      </c>
      <c r="B247" s="19" t="s">
        <v>45</v>
      </c>
      <c r="C247" s="19" t="s">
        <v>790</v>
      </c>
      <c r="D247" s="4" t="str">
        <f t="shared" si="49"/>
        <v>sp</v>
      </c>
      <c r="E247" s="4">
        <f>VLOOKUP(D247,'IBGE UF'!C:E,3,FALSE)</f>
        <v>20</v>
      </c>
      <c r="F247" s="15">
        <v>0</v>
      </c>
      <c r="G247" s="15" t="s">
        <v>836</v>
      </c>
      <c r="I247" s="14" t="str">
        <f t="shared" si="42"/>
        <v>3.10</v>
      </c>
      <c r="J247" s="14" t="str">
        <f t="shared" si="43"/>
        <v>H</v>
      </c>
      <c r="K247" s="14">
        <f t="shared" si="44"/>
        <v>0</v>
      </c>
      <c r="L247" s="14" t="str">
        <f t="shared" si="45"/>
        <v>NfeInutilizacao</v>
      </c>
      <c r="M247" s="14" t="str">
        <f t="shared" si="46"/>
        <v>https://homologacao.nfe.fazenda.sp.gov.br/ws/nfeinutilizacao2.asmx</v>
      </c>
      <c r="N247" s="14">
        <f t="shared" si="47"/>
        <v>20</v>
      </c>
      <c r="O247" s="14" t="str">
        <f t="shared" si="48"/>
        <v>INSERT INTO WSEndPoint(versao,tipoAmb,contingencia,metodo,url,ufIBGEId)VALUES('3.10', 'H', '0', 'NfeInutilizacao', 'https://homologacao.nfe.fazenda.sp.gov.br/ws/nfeinutilizacao2.asmx', 20)</v>
      </c>
    </row>
    <row r="248" spans="1:15" hidden="1" x14ac:dyDescent="0.25">
      <c r="A248" s="19" t="s">
        <v>30</v>
      </c>
      <c r="B248" s="19" t="s">
        <v>31</v>
      </c>
      <c r="C248" s="19" t="s">
        <v>684</v>
      </c>
      <c r="D248" s="4" t="str">
        <f t="shared" si="49"/>
        <v>am</v>
      </c>
      <c r="E248" s="4">
        <f>VLOOKUP(D248,'IBGE UF'!C:E,3,FALSE)</f>
        <v>3</v>
      </c>
      <c r="F248" s="15">
        <v>0</v>
      </c>
      <c r="G248" s="15" t="s">
        <v>836</v>
      </c>
      <c r="I248" s="14" t="str">
        <f t="shared" si="42"/>
        <v>2.00</v>
      </c>
      <c r="J248" s="14" t="str">
        <f t="shared" si="43"/>
        <v>H</v>
      </c>
      <c r="K248" s="14">
        <f t="shared" si="44"/>
        <v>0</v>
      </c>
      <c r="L248" s="14" t="str">
        <f t="shared" si="45"/>
        <v>NfeRecepcao</v>
      </c>
      <c r="M248" s="14" t="str">
        <f t="shared" si="46"/>
        <v>https://homnfe.sefaz.am.gov.br/services2/services/NfeRecepcao2</v>
      </c>
      <c r="N248" s="14">
        <f t="shared" si="47"/>
        <v>3</v>
      </c>
      <c r="O248" s="14" t="str">
        <f t="shared" si="48"/>
        <v>INSERT INTO WSEndPoint(versao,tipoAmb,contingencia,metodo,url,ufIBGEId)VALUES('2.00', 'H', '0', 'NfeRecepcao', 'https://homnfe.sefaz.am.gov.br/services2/services/NfeRecepcao2', 3)</v>
      </c>
    </row>
    <row r="249" spans="1:15" hidden="1" x14ac:dyDescent="0.25">
      <c r="A249" s="19" t="s">
        <v>30</v>
      </c>
      <c r="B249" s="19" t="s">
        <v>31</v>
      </c>
      <c r="C249" s="19" t="s">
        <v>692</v>
      </c>
      <c r="D249" s="4" t="str">
        <f t="shared" si="49"/>
        <v>ba</v>
      </c>
      <c r="E249" s="4">
        <f>VLOOKUP(D249,'IBGE UF'!C:E,3,FALSE)</f>
        <v>16</v>
      </c>
      <c r="F249" s="15">
        <v>0</v>
      </c>
      <c r="G249" s="15" t="s">
        <v>836</v>
      </c>
      <c r="I249" s="14" t="str">
        <f t="shared" si="42"/>
        <v>2.00</v>
      </c>
      <c r="J249" s="14" t="str">
        <f t="shared" si="43"/>
        <v>H</v>
      </c>
      <c r="K249" s="14">
        <f t="shared" si="44"/>
        <v>0</v>
      </c>
      <c r="L249" s="14" t="str">
        <f t="shared" si="45"/>
        <v>NfeRecepcao</v>
      </c>
      <c r="M249" s="14" t="str">
        <f t="shared" si="46"/>
        <v>https://hnfe.sefaz.ba.gov.br/webservices/nfenw/NfeRecepcao2.asmx</v>
      </c>
      <c r="N249" s="14">
        <f t="shared" si="47"/>
        <v>16</v>
      </c>
      <c r="O249" s="14" t="str">
        <f t="shared" si="48"/>
        <v>INSERT INTO WSEndPoint(versao,tipoAmb,contingencia,metodo,url,ufIBGEId)VALUES('2.00', 'H', '0', 'NfeRecepcao', 'https://hnfe.sefaz.ba.gov.br/webservices/nfenw/NfeRecepcao2.asmx', 16)</v>
      </c>
    </row>
    <row r="250" spans="1:15" hidden="1" x14ac:dyDescent="0.25">
      <c r="A250" s="19" t="s">
        <v>30</v>
      </c>
      <c r="B250" s="19" t="s">
        <v>31</v>
      </c>
      <c r="C250" s="19" t="s">
        <v>705</v>
      </c>
      <c r="D250" s="4" t="str">
        <f t="shared" si="49"/>
        <v>ce</v>
      </c>
      <c r="E250" s="4">
        <f>VLOOKUP(D250,'IBGE UF'!C:E,3,FALSE)</f>
        <v>10</v>
      </c>
      <c r="F250" s="15">
        <v>0</v>
      </c>
      <c r="G250" s="15" t="s">
        <v>836</v>
      </c>
      <c r="I250" s="14" t="str">
        <f t="shared" si="42"/>
        <v>2.00</v>
      </c>
      <c r="J250" s="14" t="str">
        <f t="shared" si="43"/>
        <v>H</v>
      </c>
      <c r="K250" s="14">
        <f t="shared" si="44"/>
        <v>0</v>
      </c>
      <c r="L250" s="14" t="str">
        <f t="shared" si="45"/>
        <v>NfeRecepcao</v>
      </c>
      <c r="M250" s="14" t="str">
        <f t="shared" si="46"/>
        <v>https://nfeh.sefaz.ce.gov.br/nfe2/services/NfeRecepcao2?wsdl</v>
      </c>
      <c r="N250" s="14">
        <f t="shared" si="47"/>
        <v>10</v>
      </c>
      <c r="O250" s="14" t="str">
        <f t="shared" si="48"/>
        <v>INSERT INTO WSEndPoint(versao,tipoAmb,contingencia,metodo,url,ufIBGEId)VALUES('2.00', 'H', '0', 'NfeRecepcao', 'https://nfeh.sefaz.ce.gov.br/nfe2/services/NfeRecepcao2?wsdl', 10)</v>
      </c>
    </row>
    <row r="251" spans="1:15" hidden="1" x14ac:dyDescent="0.25">
      <c r="A251" s="19" t="s">
        <v>30</v>
      </c>
      <c r="B251" s="19" t="s">
        <v>31</v>
      </c>
      <c r="C251" s="19" t="s">
        <v>715</v>
      </c>
      <c r="D251" s="4" t="str">
        <f t="shared" si="49"/>
        <v>go</v>
      </c>
      <c r="E251" s="4">
        <f>VLOOKUP(D251,'IBGE UF'!C:E,3,FALSE)</f>
        <v>26</v>
      </c>
      <c r="F251" s="15">
        <v>0</v>
      </c>
      <c r="G251" s="15" t="s">
        <v>836</v>
      </c>
      <c r="I251" s="14" t="str">
        <f t="shared" si="42"/>
        <v>2.00</v>
      </c>
      <c r="J251" s="14" t="str">
        <f t="shared" si="43"/>
        <v>H</v>
      </c>
      <c r="K251" s="14">
        <f t="shared" si="44"/>
        <v>0</v>
      </c>
      <c r="L251" s="14" t="str">
        <f t="shared" si="45"/>
        <v>NfeRecepcao</v>
      </c>
      <c r="M251" s="14" t="str">
        <f t="shared" si="46"/>
        <v>https://homolog.sefaz.go.gov.br/nfe/services/v2/NfeRecepcao2?wsdl</v>
      </c>
      <c r="N251" s="14">
        <f t="shared" si="47"/>
        <v>26</v>
      </c>
      <c r="O251" s="14" t="str">
        <f t="shared" si="48"/>
        <v>INSERT INTO WSEndPoint(versao,tipoAmb,contingencia,metodo,url,ufIBGEId)VALUES('2.00', 'H', '0', 'NfeRecepcao', 'https://homolog.sefaz.go.gov.br/nfe/services/v2/NfeRecepcao2?wsdl', 26)</v>
      </c>
    </row>
    <row r="252" spans="1:15" hidden="1" x14ac:dyDescent="0.25">
      <c r="A252" s="19" t="s">
        <v>30</v>
      </c>
      <c r="B252" s="19" t="s">
        <v>31</v>
      </c>
      <c r="C252" s="19" t="s">
        <v>724</v>
      </c>
      <c r="D252" s="4" t="str">
        <f t="shared" si="49"/>
        <v>mg</v>
      </c>
      <c r="E252" s="4">
        <f>VLOOKUP(D252,'IBGE UF'!C:E,3,FALSE)</f>
        <v>17</v>
      </c>
      <c r="F252" s="15">
        <v>0</v>
      </c>
      <c r="G252" s="15" t="s">
        <v>836</v>
      </c>
      <c r="I252" s="14" t="str">
        <f t="shared" si="42"/>
        <v>2.00</v>
      </c>
      <c r="J252" s="14" t="str">
        <f t="shared" si="43"/>
        <v>H</v>
      </c>
      <c r="K252" s="14">
        <f t="shared" si="44"/>
        <v>0</v>
      </c>
      <c r="L252" s="14" t="str">
        <f t="shared" si="45"/>
        <v>NfeRecepcao</v>
      </c>
      <c r="M252" s="14" t="str">
        <f t="shared" si="46"/>
        <v>https://hnfe.fazenda.mg.gov.br/nfe2/services/NfeRecepcao2</v>
      </c>
      <c r="N252" s="14">
        <f t="shared" si="47"/>
        <v>17</v>
      </c>
      <c r="O252" s="14" t="str">
        <f t="shared" si="48"/>
        <v>INSERT INTO WSEndPoint(versao,tipoAmb,contingencia,metodo,url,ufIBGEId)VALUES('2.00', 'H', '0', 'NfeRecepcao', 'https://hnfe.fazenda.mg.gov.br/nfe2/services/NfeRecepcao2', 17)</v>
      </c>
    </row>
    <row r="253" spans="1:15" ht="28.5" hidden="1" x14ac:dyDescent="0.25">
      <c r="A253" s="19" t="s">
        <v>30</v>
      </c>
      <c r="B253" s="19" t="s">
        <v>31</v>
      </c>
      <c r="C253" s="19" t="s">
        <v>734</v>
      </c>
      <c r="D253" s="4" t="str">
        <f t="shared" si="49"/>
        <v>ms</v>
      </c>
      <c r="E253" s="4">
        <f>VLOOKUP(D253,'IBGE UF'!C:E,3,FALSE)</f>
        <v>24</v>
      </c>
      <c r="F253" s="15">
        <v>0</v>
      </c>
      <c r="G253" s="15" t="s">
        <v>836</v>
      </c>
      <c r="I253" s="14" t="str">
        <f t="shared" si="42"/>
        <v>2.00</v>
      </c>
      <c r="J253" s="14" t="str">
        <f t="shared" si="43"/>
        <v>H</v>
      </c>
      <c r="K253" s="14">
        <f t="shared" si="44"/>
        <v>0</v>
      </c>
      <c r="L253" s="14" t="str">
        <f t="shared" si="45"/>
        <v>NfeRecepcao</v>
      </c>
      <c r="M253" s="14" t="str">
        <f t="shared" si="46"/>
        <v>https://homologacao.nfe.ms.gov.br/homologacao/services2/NfeRecepcao2</v>
      </c>
      <c r="N253" s="14">
        <f t="shared" si="47"/>
        <v>24</v>
      </c>
      <c r="O253" s="14" t="str">
        <f t="shared" si="48"/>
        <v>INSERT INTO WSEndPoint(versao,tipoAmb,contingencia,metodo,url,ufIBGEId)VALUES('2.00', 'H', '0', 'NfeRecepcao', 'https://homologacao.nfe.ms.gov.br/homologacao/services2/NfeRecepcao2', 24)</v>
      </c>
    </row>
    <row r="254" spans="1:15" ht="28.5" hidden="1" x14ac:dyDescent="0.25">
      <c r="A254" s="19" t="s">
        <v>30</v>
      </c>
      <c r="B254" s="19" t="s">
        <v>31</v>
      </c>
      <c r="C254" s="19" t="s">
        <v>742</v>
      </c>
      <c r="D254" s="4" t="str">
        <f t="shared" si="49"/>
        <v>mt</v>
      </c>
      <c r="E254" s="4">
        <f>VLOOKUP(D254,'IBGE UF'!C:E,3,FALSE)</f>
        <v>25</v>
      </c>
      <c r="F254" s="15">
        <v>0</v>
      </c>
      <c r="G254" s="15" t="s">
        <v>836</v>
      </c>
      <c r="I254" s="14" t="str">
        <f t="shared" si="42"/>
        <v>2.00</v>
      </c>
      <c r="J254" s="14" t="str">
        <f t="shared" si="43"/>
        <v>H</v>
      </c>
      <c r="K254" s="14">
        <f t="shared" si="44"/>
        <v>0</v>
      </c>
      <c r="L254" s="14" t="str">
        <f t="shared" si="45"/>
        <v>NfeRecepcao</v>
      </c>
      <c r="M254" s="14" t="str">
        <f t="shared" si="46"/>
        <v>https://homologacao.sefaz.mt.gov.br/nfews/v2/services/NfeRecepcao2?wsdl</v>
      </c>
      <c r="N254" s="14">
        <f t="shared" si="47"/>
        <v>25</v>
      </c>
      <c r="O254" s="14" t="str">
        <f t="shared" si="48"/>
        <v>INSERT INTO WSEndPoint(versao,tipoAmb,contingencia,metodo,url,ufIBGEId)VALUES('2.00', 'H', '0', 'NfeRecepcao', 'https://homologacao.sefaz.mt.gov.br/nfews/v2/services/NfeRecepcao2?wsdl', 25)</v>
      </c>
    </row>
    <row r="255" spans="1:15" ht="28.5" hidden="1" x14ac:dyDescent="0.25">
      <c r="A255" s="19" t="s">
        <v>30</v>
      </c>
      <c r="B255" s="19" t="s">
        <v>31</v>
      </c>
      <c r="C255" s="19" t="s">
        <v>752</v>
      </c>
      <c r="D255" s="4" t="str">
        <f t="shared" si="49"/>
        <v>pe</v>
      </c>
      <c r="E255" s="4">
        <f>VLOOKUP(D255,'IBGE UF'!C:E,3,FALSE)</f>
        <v>13</v>
      </c>
      <c r="F255" s="15">
        <v>0</v>
      </c>
      <c r="G255" s="15" t="s">
        <v>836</v>
      </c>
      <c r="I255" s="14" t="str">
        <f t="shared" si="42"/>
        <v>2.00</v>
      </c>
      <c r="J255" s="14" t="str">
        <f t="shared" si="43"/>
        <v>H</v>
      </c>
      <c r="K255" s="14">
        <f t="shared" si="44"/>
        <v>0</v>
      </c>
      <c r="L255" s="14" t="str">
        <f t="shared" si="45"/>
        <v>NfeRecepcao</v>
      </c>
      <c r="M255" s="14" t="str">
        <f t="shared" si="46"/>
        <v>https://nfehomolog.sefaz.pe.gov.br/nfe-service/services/NfeRecepcao2</v>
      </c>
      <c r="N255" s="14">
        <f t="shared" si="47"/>
        <v>13</v>
      </c>
      <c r="O255" s="14" t="str">
        <f t="shared" si="48"/>
        <v>INSERT INTO WSEndPoint(versao,tipoAmb,contingencia,metodo,url,ufIBGEId)VALUES('2.00', 'H', '0', 'NfeRecepcao', 'https://nfehomolog.sefaz.pe.gov.br/nfe-service/services/NfeRecepcao2', 13)</v>
      </c>
    </row>
    <row r="256" spans="1:15" hidden="1" x14ac:dyDescent="0.25">
      <c r="A256" s="19" t="s">
        <v>30</v>
      </c>
      <c r="B256" s="19" t="s">
        <v>31</v>
      </c>
      <c r="C256" s="19" t="s">
        <v>759</v>
      </c>
      <c r="D256" s="4" t="str">
        <f t="shared" si="49"/>
        <v>pr</v>
      </c>
      <c r="E256" s="4">
        <f>VLOOKUP(D256,'IBGE UF'!C:E,3,FALSE)</f>
        <v>21</v>
      </c>
      <c r="F256" s="15">
        <v>0</v>
      </c>
      <c r="G256" s="15" t="s">
        <v>836</v>
      </c>
      <c r="I256" s="14" t="str">
        <f t="shared" si="42"/>
        <v>2.00</v>
      </c>
      <c r="J256" s="14" t="str">
        <f t="shared" si="43"/>
        <v>H</v>
      </c>
      <c r="K256" s="14">
        <f t="shared" si="44"/>
        <v>0</v>
      </c>
      <c r="L256" s="14" t="str">
        <f t="shared" si="45"/>
        <v>NfeRecepcao</v>
      </c>
      <c r="M256" s="14" t="str">
        <f t="shared" si="46"/>
        <v>https://homologacao.nfe2.fazenda.pr.gov.br/nfe/NFeRecepcao2?wsdl</v>
      </c>
      <c r="N256" s="14">
        <f t="shared" si="47"/>
        <v>21</v>
      </c>
      <c r="O256" s="14" t="str">
        <f t="shared" si="48"/>
        <v>INSERT INTO WSEndPoint(versao,tipoAmb,contingencia,metodo,url,ufIBGEId)VALUES('2.00', 'H', '0', 'NfeRecepcao', 'https://homologacao.nfe2.fazenda.pr.gov.br/nfe/NFeRecepcao2?wsdl', 21)</v>
      </c>
    </row>
    <row r="257" spans="1:15" ht="28.5" hidden="1" x14ac:dyDescent="0.25">
      <c r="A257" s="19" t="s">
        <v>30</v>
      </c>
      <c r="B257" s="19" t="s">
        <v>31</v>
      </c>
      <c r="C257" s="19" t="s">
        <v>774</v>
      </c>
      <c r="D257" s="4" t="str">
        <f t="shared" si="49"/>
        <v>rs</v>
      </c>
      <c r="E257" s="4">
        <f>VLOOKUP(D257,'IBGE UF'!C:E,3,FALSE)</f>
        <v>23</v>
      </c>
      <c r="F257" s="15">
        <v>0</v>
      </c>
      <c r="G257" s="15" t="s">
        <v>836</v>
      </c>
      <c r="I257" s="14" t="str">
        <f t="shared" si="42"/>
        <v>2.00</v>
      </c>
      <c r="J257" s="14" t="str">
        <f t="shared" si="43"/>
        <v>H</v>
      </c>
      <c r="K257" s="14">
        <f t="shared" si="44"/>
        <v>0</v>
      </c>
      <c r="L257" s="14" t="str">
        <f t="shared" si="45"/>
        <v>NfeRecepcao</v>
      </c>
      <c r="M257" s="14" t="str">
        <f t="shared" si="46"/>
        <v>https://homologacao.nfe.sefaz.rs.gov.br/ws/Nferecepcao/NFeRecepcao2.asmx</v>
      </c>
      <c r="N257" s="14">
        <f t="shared" si="47"/>
        <v>23</v>
      </c>
      <c r="O257" s="14" t="str">
        <f t="shared" si="48"/>
        <v>INSERT INTO WSEndPoint(versao,tipoAmb,contingencia,metodo,url,ufIBGEId)VALUES('2.00', 'H', '0', 'NfeRecepcao', 'https://homologacao.nfe.sefaz.rs.gov.br/ws/Nferecepcao/NFeRecepcao2.asmx', 23)</v>
      </c>
    </row>
    <row r="258" spans="1:15" ht="28.5" hidden="1" x14ac:dyDescent="0.25">
      <c r="A258" s="19" t="s">
        <v>30</v>
      </c>
      <c r="B258" s="19" t="s">
        <v>31</v>
      </c>
      <c r="C258" s="19" t="s">
        <v>784</v>
      </c>
      <c r="D258" s="4" t="str">
        <f t="shared" si="49"/>
        <v>sp</v>
      </c>
      <c r="E258" s="4">
        <f>VLOOKUP(D258,'IBGE UF'!C:E,3,FALSE)</f>
        <v>20</v>
      </c>
      <c r="F258" s="15">
        <v>0</v>
      </c>
      <c r="G258" s="15" t="s">
        <v>836</v>
      </c>
      <c r="I258" s="14" t="str">
        <f t="shared" ref="I258:I321" si="50">B258</f>
        <v>2.00</v>
      </c>
      <c r="J258" s="14" t="str">
        <f t="shared" ref="J258:J321" si="51">G258</f>
        <v>H</v>
      </c>
      <c r="K258" s="14">
        <f t="shared" ref="K258:K321" si="52">F258</f>
        <v>0</v>
      </c>
      <c r="L258" s="14" t="str">
        <f t="shared" ref="L258:L321" si="53">A258</f>
        <v>NfeRecepcao</v>
      </c>
      <c r="M258" s="14" t="str">
        <f t="shared" ref="M258:M321" si="54">C258</f>
        <v>https://homologacao.nfe.fazenda.sp.gov.br/nfeweb/services/NfeRecepcao2.asmx</v>
      </c>
      <c r="N258" s="14">
        <f t="shared" ref="N258:N321" si="55">E258</f>
        <v>20</v>
      </c>
      <c r="O258" s="14" t="str">
        <f t="shared" ref="O258:O321" si="56">SUBSTITUTE(SUBSTITUTE(SUBSTITUTE(SUBSTITUTE(SUBSTITUTE(SUBSTITUTE($O$1,"%V",I258), "%TA",J258), "%C",K258),"%M",L258),"%U", M258), "%_UF", N258)</f>
        <v>INSERT INTO WSEndPoint(versao,tipoAmb,contingencia,metodo,url,ufIBGEId)VALUES('2.00', 'H', '0', 'NfeRecepcao', 'https://homologacao.nfe.fazenda.sp.gov.br/nfeweb/services/NfeRecepcao2.asmx', 20)</v>
      </c>
    </row>
    <row r="259" spans="1:15" ht="28.5" hidden="1" x14ac:dyDescent="0.25">
      <c r="A259" s="19" t="s">
        <v>47</v>
      </c>
      <c r="B259" s="19" t="s">
        <v>45</v>
      </c>
      <c r="C259" s="19" t="s">
        <v>691</v>
      </c>
      <c r="D259" s="4" t="str">
        <f t="shared" si="49"/>
        <v>am</v>
      </c>
      <c r="E259" s="4">
        <f>VLOOKUP(D259,'IBGE UF'!C:E,3,FALSE)</f>
        <v>3</v>
      </c>
      <c r="F259" s="15">
        <v>0</v>
      </c>
      <c r="G259" s="15" t="s">
        <v>836</v>
      </c>
      <c r="I259" s="14" t="str">
        <f t="shared" si="50"/>
        <v>3.10</v>
      </c>
      <c r="J259" s="14" t="str">
        <f t="shared" si="51"/>
        <v>H</v>
      </c>
      <c r="K259" s="14">
        <f t="shared" si="52"/>
        <v>0</v>
      </c>
      <c r="L259" s="14" t="str">
        <f t="shared" si="53"/>
        <v>NFeRetAutorizacao</v>
      </c>
      <c r="M259" s="14" t="str">
        <f t="shared" si="54"/>
        <v>https://homnfe.sefaz.am.gov.br/services2/services/NfeRetAutorizacao</v>
      </c>
      <c r="N259" s="14">
        <f t="shared" si="55"/>
        <v>3</v>
      </c>
      <c r="O259" s="14" t="str">
        <f t="shared" si="56"/>
        <v>INSERT INTO WSEndPoint(versao,tipoAmb,contingencia,metodo,url,ufIBGEId)VALUES('3.10', 'H', '0', 'NFeRetAutorizacao', 'https://homnfe.sefaz.am.gov.br/services2/services/NfeRetAutorizacao', 3)</v>
      </c>
    </row>
    <row r="260" spans="1:15" ht="28.5" hidden="1" x14ac:dyDescent="0.25">
      <c r="A260" s="19" t="s">
        <v>47</v>
      </c>
      <c r="B260" s="19" t="s">
        <v>45</v>
      </c>
      <c r="C260" s="19" t="s">
        <v>703</v>
      </c>
      <c r="D260" s="4" t="str">
        <f t="shared" si="49"/>
        <v>ba</v>
      </c>
      <c r="E260" s="4">
        <f>VLOOKUP(D260,'IBGE UF'!C:E,3,FALSE)</f>
        <v>16</v>
      </c>
      <c r="F260" s="15">
        <v>0</v>
      </c>
      <c r="G260" s="15" t="s">
        <v>836</v>
      </c>
      <c r="I260" s="14" t="str">
        <f t="shared" si="50"/>
        <v>3.10</v>
      </c>
      <c r="J260" s="14" t="str">
        <f t="shared" si="51"/>
        <v>H</v>
      </c>
      <c r="K260" s="14">
        <f t="shared" si="52"/>
        <v>0</v>
      </c>
      <c r="L260" s="14" t="str">
        <f t="shared" si="53"/>
        <v>NFeRetAutorizacao</v>
      </c>
      <c r="M260" s="14" t="str">
        <f t="shared" si="54"/>
        <v>https://hnfe.sefaz.ba.gov.br/webservices/NfeRetAutorizacao/NfeRetAutorizacao.asmx</v>
      </c>
      <c r="N260" s="14">
        <f t="shared" si="55"/>
        <v>16</v>
      </c>
      <c r="O260" s="14" t="str">
        <f t="shared" si="56"/>
        <v>INSERT INTO WSEndPoint(versao,tipoAmb,contingencia,metodo,url,ufIBGEId)VALUES('3.10', 'H', '0', 'NFeRetAutorizacao', 'https://hnfe.sefaz.ba.gov.br/webservices/NfeRetAutorizacao/NfeRetAutorizacao.asmx', 16)</v>
      </c>
    </row>
    <row r="261" spans="1:15" ht="28.5" hidden="1" x14ac:dyDescent="0.25">
      <c r="A261" s="19" t="s">
        <v>47</v>
      </c>
      <c r="B261" s="19" t="s">
        <v>45</v>
      </c>
      <c r="C261" s="19" t="s">
        <v>713</v>
      </c>
      <c r="D261" s="4" t="str">
        <f t="shared" si="49"/>
        <v>ce</v>
      </c>
      <c r="E261" s="4">
        <f>VLOOKUP(D261,'IBGE UF'!C:E,3,FALSE)</f>
        <v>10</v>
      </c>
      <c r="F261" s="15">
        <v>0</v>
      </c>
      <c r="G261" s="15" t="s">
        <v>836</v>
      </c>
      <c r="I261" s="14" t="str">
        <f t="shared" si="50"/>
        <v>3.10</v>
      </c>
      <c r="J261" s="14" t="str">
        <f t="shared" si="51"/>
        <v>H</v>
      </c>
      <c r="K261" s="14">
        <f t="shared" si="52"/>
        <v>0</v>
      </c>
      <c r="L261" s="14" t="str">
        <f t="shared" si="53"/>
        <v>NFeRetAutorizacao</v>
      </c>
      <c r="M261" s="14" t="str">
        <f t="shared" si="54"/>
        <v>https://nfeh.sefaz.ce.gov.br/nfe2/services/NfeRetAutorizacao?wsdl</v>
      </c>
      <c r="N261" s="14">
        <f t="shared" si="55"/>
        <v>10</v>
      </c>
      <c r="O261" s="14" t="str">
        <f t="shared" si="56"/>
        <v>INSERT INTO WSEndPoint(versao,tipoAmb,contingencia,metodo,url,ufIBGEId)VALUES('3.10', 'H', '0', 'NFeRetAutorizacao', 'https://nfeh.sefaz.ce.gov.br/nfe2/services/NfeRetAutorizacao?wsdl', 10)</v>
      </c>
    </row>
    <row r="262" spans="1:15" ht="28.5" hidden="1" x14ac:dyDescent="0.25">
      <c r="A262" s="19" t="s">
        <v>47</v>
      </c>
      <c r="B262" s="19" t="s">
        <v>45</v>
      </c>
      <c r="C262" s="19" t="s">
        <v>722</v>
      </c>
      <c r="D262" s="4" t="str">
        <f t="shared" si="49"/>
        <v>go</v>
      </c>
      <c r="E262" s="4">
        <f>VLOOKUP(D262,'IBGE UF'!C:E,3,FALSE)</f>
        <v>26</v>
      </c>
      <c r="F262" s="15">
        <v>0</v>
      </c>
      <c r="G262" s="15" t="s">
        <v>836</v>
      </c>
      <c r="I262" s="14" t="str">
        <f t="shared" si="50"/>
        <v>3.10</v>
      </c>
      <c r="J262" s="14" t="str">
        <f t="shared" si="51"/>
        <v>H</v>
      </c>
      <c r="K262" s="14">
        <f t="shared" si="52"/>
        <v>0</v>
      </c>
      <c r="L262" s="14" t="str">
        <f t="shared" si="53"/>
        <v>NFeRetAutorizacao</v>
      </c>
      <c r="M262" s="14" t="str">
        <f t="shared" si="54"/>
        <v>https://homolog.sefaz.go.gov.br/nfe/services/v2/NfeRetAutorizacao?wsdl</v>
      </c>
      <c r="N262" s="14">
        <f t="shared" si="55"/>
        <v>26</v>
      </c>
      <c r="O262" s="14" t="str">
        <f t="shared" si="56"/>
        <v>INSERT INTO WSEndPoint(versao,tipoAmb,contingencia,metodo,url,ufIBGEId)VALUES('3.10', 'H', '0', 'NFeRetAutorizacao', 'https://homolog.sefaz.go.gov.br/nfe/services/v2/NfeRetAutorizacao?wsdl', 26)</v>
      </c>
    </row>
    <row r="263" spans="1:15" ht="28.5" hidden="1" x14ac:dyDescent="0.25">
      <c r="A263" s="19" t="s">
        <v>47</v>
      </c>
      <c r="B263" s="19" t="s">
        <v>45</v>
      </c>
      <c r="C263" s="19" t="s">
        <v>731</v>
      </c>
      <c r="D263" s="4" t="str">
        <f t="shared" ref="D263:D307" si="57">MID(C263,IF(NOT(ISERROR(SEARCH("SEFAZ.",C263))),SEARCH("SEFAZ.",C263)+6,IF(NOT(ISERROR(SEARCH("FAZENDA.",C263))),SEARCH("FAZENDA.",C263)+8,IF(NOT(ISERROR(SEARCH("nfe.",C263))),SEARCH("NFE.",C263)+4,IF(NOT(ISERROR(SEARCH("sefazvirtual.",C263))),SEARCH("sefazvirtual..",C263)+13,"--")))),2)</f>
        <v>mg</v>
      </c>
      <c r="E263" s="4">
        <f>VLOOKUP(D263,'IBGE UF'!C:E,3,FALSE)</f>
        <v>17</v>
      </c>
      <c r="F263" s="15">
        <v>0</v>
      </c>
      <c r="G263" s="15" t="s">
        <v>836</v>
      </c>
      <c r="I263" s="14" t="str">
        <f t="shared" si="50"/>
        <v>3.10</v>
      </c>
      <c r="J263" s="14" t="str">
        <f t="shared" si="51"/>
        <v>H</v>
      </c>
      <c r="K263" s="14">
        <f t="shared" si="52"/>
        <v>0</v>
      </c>
      <c r="L263" s="14" t="str">
        <f t="shared" si="53"/>
        <v>NFeRetAutorizacao</v>
      </c>
      <c r="M263" s="14" t="str">
        <f t="shared" si="54"/>
        <v>https://hnfe.fazenda.mg.gov.br/nfe2/services/NfeRetAutorizacao</v>
      </c>
      <c r="N263" s="14">
        <f t="shared" si="55"/>
        <v>17</v>
      </c>
      <c r="O263" s="14" t="str">
        <f t="shared" si="56"/>
        <v>INSERT INTO WSEndPoint(versao,tipoAmb,contingencia,metodo,url,ufIBGEId)VALUES('3.10', 'H', '0', 'NFeRetAutorizacao', 'https://hnfe.fazenda.mg.gov.br/nfe2/services/NfeRetAutorizacao', 17)</v>
      </c>
    </row>
    <row r="264" spans="1:15" ht="28.5" hidden="1" x14ac:dyDescent="0.25">
      <c r="A264" s="19" t="s">
        <v>47</v>
      </c>
      <c r="B264" s="19" t="s">
        <v>45</v>
      </c>
      <c r="C264" s="19" t="s">
        <v>741</v>
      </c>
      <c r="D264" s="4" t="str">
        <f t="shared" si="57"/>
        <v>ms</v>
      </c>
      <c r="E264" s="4">
        <f>VLOOKUP(D264,'IBGE UF'!C:E,3,FALSE)</f>
        <v>24</v>
      </c>
      <c r="F264" s="15">
        <v>0</v>
      </c>
      <c r="G264" s="15" t="s">
        <v>836</v>
      </c>
      <c r="I264" s="14" t="str">
        <f t="shared" si="50"/>
        <v>3.10</v>
      </c>
      <c r="J264" s="14" t="str">
        <f t="shared" si="51"/>
        <v>H</v>
      </c>
      <c r="K264" s="14">
        <f t="shared" si="52"/>
        <v>0</v>
      </c>
      <c r="L264" s="14" t="str">
        <f t="shared" si="53"/>
        <v>NFeRetAutorizacao</v>
      </c>
      <c r="M264" s="14" t="str">
        <f t="shared" si="54"/>
        <v>https://homologacao.nfe.ms.gov.br/homologacao/services2/NfeRetAutorizacao</v>
      </c>
      <c r="N264" s="14">
        <f t="shared" si="55"/>
        <v>24</v>
      </c>
      <c r="O264" s="14" t="str">
        <f t="shared" si="56"/>
        <v>INSERT INTO WSEndPoint(versao,tipoAmb,contingencia,metodo,url,ufIBGEId)VALUES('3.10', 'H', '0', 'NFeRetAutorizacao', 'https://homologacao.nfe.ms.gov.br/homologacao/services2/NfeRetAutorizacao', 24)</v>
      </c>
    </row>
    <row r="265" spans="1:15" ht="28.5" hidden="1" x14ac:dyDescent="0.25">
      <c r="A265" s="19" t="s">
        <v>47</v>
      </c>
      <c r="B265" s="19" t="s">
        <v>45</v>
      </c>
      <c r="C265" s="19" t="s">
        <v>750</v>
      </c>
      <c r="D265" s="4" t="str">
        <f t="shared" si="57"/>
        <v>mt</v>
      </c>
      <c r="E265" s="4">
        <f>VLOOKUP(D265,'IBGE UF'!C:E,3,FALSE)</f>
        <v>25</v>
      </c>
      <c r="F265" s="15">
        <v>0</v>
      </c>
      <c r="G265" s="15" t="s">
        <v>836</v>
      </c>
      <c r="I265" s="14" t="str">
        <f t="shared" si="50"/>
        <v>3.10</v>
      </c>
      <c r="J265" s="14" t="str">
        <f t="shared" si="51"/>
        <v>H</v>
      </c>
      <c r="K265" s="14">
        <f t="shared" si="52"/>
        <v>0</v>
      </c>
      <c r="L265" s="14" t="str">
        <f t="shared" si="53"/>
        <v>NFeRetAutorizacao</v>
      </c>
      <c r="M265" s="14" t="str">
        <f t="shared" si="54"/>
        <v>https://homologacao.sefaz.mt.gov.br/nfews/v2/services/NfeRetAutorizacao?wsdl</v>
      </c>
      <c r="N265" s="14">
        <f t="shared" si="55"/>
        <v>25</v>
      </c>
      <c r="O265" s="14" t="str">
        <f t="shared" si="56"/>
        <v>INSERT INTO WSEndPoint(versao,tipoAmb,contingencia,metodo,url,ufIBGEId)VALUES('3.10', 'H', '0', 'NFeRetAutorizacao', 'https://homologacao.sefaz.mt.gov.br/nfews/v2/services/NfeRetAutorizacao?wsdl', 25)</v>
      </c>
    </row>
    <row r="266" spans="1:15" ht="28.5" hidden="1" x14ac:dyDescent="0.25">
      <c r="A266" s="19" t="s">
        <v>47</v>
      </c>
      <c r="B266" s="19" t="s">
        <v>45</v>
      </c>
      <c r="C266" s="19" t="s">
        <v>758</v>
      </c>
      <c r="D266" s="4" t="str">
        <f t="shared" si="57"/>
        <v>pe</v>
      </c>
      <c r="E266" s="4">
        <f>VLOOKUP(D266,'IBGE UF'!C:E,3,FALSE)</f>
        <v>13</v>
      </c>
      <c r="F266" s="15">
        <v>0</v>
      </c>
      <c r="G266" s="15" t="s">
        <v>836</v>
      </c>
      <c r="I266" s="14" t="str">
        <f t="shared" si="50"/>
        <v>3.10</v>
      </c>
      <c r="J266" s="14" t="str">
        <f t="shared" si="51"/>
        <v>H</v>
      </c>
      <c r="K266" s="14">
        <f t="shared" si="52"/>
        <v>0</v>
      </c>
      <c r="L266" s="14" t="str">
        <f t="shared" si="53"/>
        <v>NFeRetAutorizacao</v>
      </c>
      <c r="M266" s="14" t="str">
        <f t="shared" si="54"/>
        <v>https://nfehomolog.sefaz.pe.gov.br/nfe-service/services/NfeRetAutorizacao?wsdl</v>
      </c>
      <c r="N266" s="14">
        <f t="shared" si="55"/>
        <v>13</v>
      </c>
      <c r="O266" s="14" t="str">
        <f t="shared" si="56"/>
        <v>INSERT INTO WSEndPoint(versao,tipoAmb,contingencia,metodo,url,ufIBGEId)VALUES('3.10', 'H', '0', 'NFeRetAutorizacao', 'https://nfehomolog.sefaz.pe.gov.br/nfe-service/services/NfeRetAutorizacao?wsdl', 13)</v>
      </c>
    </row>
    <row r="267" spans="1:15" ht="28.5" hidden="1" x14ac:dyDescent="0.25">
      <c r="A267" s="19" t="s">
        <v>47</v>
      </c>
      <c r="B267" s="19" t="s">
        <v>45</v>
      </c>
      <c r="C267" s="19" t="s">
        <v>772</v>
      </c>
      <c r="D267" s="4" t="str">
        <f t="shared" si="57"/>
        <v>pr</v>
      </c>
      <c r="E267" s="4">
        <f>VLOOKUP(D267,'IBGE UF'!C:E,3,FALSE)</f>
        <v>21</v>
      </c>
      <c r="F267" s="15">
        <v>0</v>
      </c>
      <c r="G267" s="15" t="s">
        <v>836</v>
      </c>
      <c r="I267" s="14" t="str">
        <f t="shared" si="50"/>
        <v>3.10</v>
      </c>
      <c r="J267" s="14" t="str">
        <f t="shared" si="51"/>
        <v>H</v>
      </c>
      <c r="K267" s="14">
        <f t="shared" si="52"/>
        <v>0</v>
      </c>
      <c r="L267" s="14" t="str">
        <f t="shared" si="53"/>
        <v>NFeRetAutorizacao</v>
      </c>
      <c r="M267" s="14" t="str">
        <f t="shared" si="54"/>
        <v>https://homologacao.nfe.fazenda.pr.gov.br/nfe/NFeRetAutorizacao3?wsdl</v>
      </c>
      <c r="N267" s="14">
        <f t="shared" si="55"/>
        <v>21</v>
      </c>
      <c r="O267" s="14" t="str">
        <f t="shared" si="56"/>
        <v>INSERT INTO WSEndPoint(versao,tipoAmb,contingencia,metodo,url,ufIBGEId)VALUES('3.10', 'H', '0', 'NFeRetAutorizacao', 'https://homologacao.nfe.fazenda.pr.gov.br/nfe/NFeRetAutorizacao3?wsdl', 21)</v>
      </c>
    </row>
    <row r="268" spans="1:15" ht="28.5" hidden="1" x14ac:dyDescent="0.25">
      <c r="A268" s="19" t="s">
        <v>47</v>
      </c>
      <c r="B268" s="19" t="s">
        <v>45</v>
      </c>
      <c r="C268" s="19" t="s">
        <v>782</v>
      </c>
      <c r="D268" s="4" t="str">
        <f t="shared" si="57"/>
        <v>rs</v>
      </c>
      <c r="E268" s="4">
        <f>VLOOKUP(D268,'IBGE UF'!C:E,3,FALSE)</f>
        <v>23</v>
      </c>
      <c r="F268" s="15">
        <v>0</v>
      </c>
      <c r="G268" s="15" t="s">
        <v>836</v>
      </c>
      <c r="I268" s="14" t="str">
        <f t="shared" si="50"/>
        <v>3.10</v>
      </c>
      <c r="J268" s="14" t="str">
        <f t="shared" si="51"/>
        <v>H</v>
      </c>
      <c r="K268" s="14">
        <f t="shared" si="52"/>
        <v>0</v>
      </c>
      <c r="L268" s="14" t="str">
        <f t="shared" si="53"/>
        <v>NFeRetAutorizacao</v>
      </c>
      <c r="M268" s="14" t="str">
        <f t="shared" si="54"/>
        <v>https://homologacao.nfe.sefaz.rs.gov.br/ws/NfeRetAutorizacao/NFeRetAutorizacao.asmx</v>
      </c>
      <c r="N268" s="14">
        <f t="shared" si="55"/>
        <v>23</v>
      </c>
      <c r="O268" s="14" t="str">
        <f t="shared" si="56"/>
        <v>INSERT INTO WSEndPoint(versao,tipoAmb,contingencia,metodo,url,ufIBGEId)VALUES('3.10', 'H', '0', 'NFeRetAutorizacao', 'https://homologacao.nfe.sefaz.rs.gov.br/ws/NfeRetAutorizacao/NFeRetAutorizacao.asmx', 23)</v>
      </c>
    </row>
    <row r="269" spans="1:15" ht="28.5" hidden="1" x14ac:dyDescent="0.25">
      <c r="A269" s="19" t="s">
        <v>47</v>
      </c>
      <c r="B269" s="19" t="s">
        <v>45</v>
      </c>
      <c r="C269" s="19" t="s">
        <v>796</v>
      </c>
      <c r="D269" s="4" t="str">
        <f t="shared" si="57"/>
        <v>sp</v>
      </c>
      <c r="E269" s="4">
        <f>VLOOKUP(D269,'IBGE UF'!C:E,3,FALSE)</f>
        <v>20</v>
      </c>
      <c r="F269" s="15">
        <v>0</v>
      </c>
      <c r="G269" s="15" t="s">
        <v>836</v>
      </c>
      <c r="I269" s="14" t="str">
        <f t="shared" si="50"/>
        <v>3.10</v>
      </c>
      <c r="J269" s="14" t="str">
        <f t="shared" si="51"/>
        <v>H</v>
      </c>
      <c r="K269" s="14">
        <f t="shared" si="52"/>
        <v>0</v>
      </c>
      <c r="L269" s="14" t="str">
        <f t="shared" si="53"/>
        <v>NFeRetAutorizacao</v>
      </c>
      <c r="M269" s="14" t="str">
        <f t="shared" si="54"/>
        <v>https://homologacao.nfe.fazenda.sp.gov.br/ws/nferetautorizacao.asmx</v>
      </c>
      <c r="N269" s="14">
        <f t="shared" si="55"/>
        <v>20</v>
      </c>
      <c r="O269" s="14" t="str">
        <f t="shared" si="56"/>
        <v>INSERT INTO WSEndPoint(versao,tipoAmb,contingencia,metodo,url,ufIBGEId)VALUES('3.10', 'H', '0', 'NFeRetAutorizacao', 'https://homologacao.nfe.fazenda.sp.gov.br/ws/nferetautorizacao.asmx', 20)</v>
      </c>
    </row>
    <row r="270" spans="1:15" ht="28.5" hidden="1" x14ac:dyDescent="0.25">
      <c r="A270" s="19" t="s">
        <v>33</v>
      </c>
      <c r="B270" s="19" t="s">
        <v>31</v>
      </c>
      <c r="C270" s="19" t="s">
        <v>685</v>
      </c>
      <c r="D270" s="4" t="str">
        <f t="shared" si="57"/>
        <v>am</v>
      </c>
      <c r="E270" s="4">
        <f>VLOOKUP(D270,'IBGE UF'!C:E,3,FALSE)</f>
        <v>3</v>
      </c>
      <c r="F270" s="15">
        <v>0</v>
      </c>
      <c r="G270" s="15" t="s">
        <v>836</v>
      </c>
      <c r="I270" s="14" t="str">
        <f t="shared" si="50"/>
        <v>2.00</v>
      </c>
      <c r="J270" s="14" t="str">
        <f t="shared" si="51"/>
        <v>H</v>
      </c>
      <c r="K270" s="14">
        <f t="shared" si="52"/>
        <v>0</v>
      </c>
      <c r="L270" s="14" t="str">
        <f t="shared" si="53"/>
        <v>NfeRetRecepcao</v>
      </c>
      <c r="M270" s="14" t="str">
        <f t="shared" si="54"/>
        <v>https://homnfe.sefaz.am.gov.br/services2/services/NfeRetRecepcao2</v>
      </c>
      <c r="N270" s="14">
        <f t="shared" si="55"/>
        <v>3</v>
      </c>
      <c r="O270" s="14" t="str">
        <f t="shared" si="56"/>
        <v>INSERT INTO WSEndPoint(versao,tipoAmb,contingencia,metodo,url,ufIBGEId)VALUES('2.00', 'H', '0', 'NfeRetRecepcao', 'https://homnfe.sefaz.am.gov.br/services2/services/NfeRetRecepcao2', 3)</v>
      </c>
    </row>
    <row r="271" spans="1:15" ht="28.5" hidden="1" x14ac:dyDescent="0.25">
      <c r="A271" s="19" t="s">
        <v>33</v>
      </c>
      <c r="B271" s="19" t="s">
        <v>31</v>
      </c>
      <c r="C271" s="19" t="s">
        <v>693</v>
      </c>
      <c r="D271" s="4" t="str">
        <f t="shared" si="57"/>
        <v>ba</v>
      </c>
      <c r="E271" s="4">
        <f>VLOOKUP(D271,'IBGE UF'!C:E,3,FALSE)</f>
        <v>16</v>
      </c>
      <c r="F271" s="15">
        <v>0</v>
      </c>
      <c r="G271" s="15" t="s">
        <v>836</v>
      </c>
      <c r="I271" s="14" t="str">
        <f t="shared" si="50"/>
        <v>2.00</v>
      </c>
      <c r="J271" s="14" t="str">
        <f t="shared" si="51"/>
        <v>H</v>
      </c>
      <c r="K271" s="14">
        <f t="shared" si="52"/>
        <v>0</v>
      </c>
      <c r="L271" s="14" t="str">
        <f t="shared" si="53"/>
        <v>NfeRetRecepcao</v>
      </c>
      <c r="M271" s="14" t="str">
        <f t="shared" si="54"/>
        <v>https://hnfe.sefaz.ba.gov.br/webservices/nfenw/NfeRetRecepcao2.asmx</v>
      </c>
      <c r="N271" s="14">
        <f t="shared" si="55"/>
        <v>16</v>
      </c>
      <c r="O271" s="14" t="str">
        <f t="shared" si="56"/>
        <v>INSERT INTO WSEndPoint(versao,tipoAmb,contingencia,metodo,url,ufIBGEId)VALUES('2.00', 'H', '0', 'NfeRetRecepcao', 'https://hnfe.sefaz.ba.gov.br/webservices/nfenw/NfeRetRecepcao2.asmx', 16)</v>
      </c>
    </row>
    <row r="272" spans="1:15" hidden="1" x14ac:dyDescent="0.25">
      <c r="A272" s="19" t="s">
        <v>33</v>
      </c>
      <c r="B272" s="19" t="s">
        <v>31</v>
      </c>
      <c r="C272" s="19" t="s">
        <v>706</v>
      </c>
      <c r="D272" s="4" t="str">
        <f t="shared" si="57"/>
        <v>ce</v>
      </c>
      <c r="E272" s="4">
        <f>VLOOKUP(D272,'IBGE UF'!C:E,3,FALSE)</f>
        <v>10</v>
      </c>
      <c r="F272" s="15">
        <v>0</v>
      </c>
      <c r="G272" s="15" t="s">
        <v>836</v>
      </c>
      <c r="I272" s="14" t="str">
        <f t="shared" si="50"/>
        <v>2.00</v>
      </c>
      <c r="J272" s="14" t="str">
        <f t="shared" si="51"/>
        <v>H</v>
      </c>
      <c r="K272" s="14">
        <f t="shared" si="52"/>
        <v>0</v>
      </c>
      <c r="L272" s="14" t="str">
        <f t="shared" si="53"/>
        <v>NfeRetRecepcao</v>
      </c>
      <c r="M272" s="14" t="str">
        <f t="shared" si="54"/>
        <v>https://nfeh.sefaz.ce.gov.br/nfe2/services/NfeRetRecepcao2?wsdl</v>
      </c>
      <c r="N272" s="14">
        <f t="shared" si="55"/>
        <v>10</v>
      </c>
      <c r="O272" s="14" t="str">
        <f t="shared" si="56"/>
        <v>INSERT INTO WSEndPoint(versao,tipoAmb,contingencia,metodo,url,ufIBGEId)VALUES('2.00', 'H', '0', 'NfeRetRecepcao', 'https://nfeh.sefaz.ce.gov.br/nfe2/services/NfeRetRecepcao2?wsdl', 10)</v>
      </c>
    </row>
    <row r="273" spans="1:15" ht="28.5" hidden="1" x14ac:dyDescent="0.25">
      <c r="A273" s="19" t="s">
        <v>33</v>
      </c>
      <c r="B273" s="19" t="s">
        <v>31</v>
      </c>
      <c r="C273" s="19" t="s">
        <v>716</v>
      </c>
      <c r="D273" s="4" t="str">
        <f t="shared" si="57"/>
        <v>go</v>
      </c>
      <c r="E273" s="4">
        <f>VLOOKUP(D273,'IBGE UF'!C:E,3,FALSE)</f>
        <v>26</v>
      </c>
      <c r="F273" s="15">
        <v>0</v>
      </c>
      <c r="G273" s="15" t="s">
        <v>836</v>
      </c>
      <c r="I273" s="14" t="str">
        <f t="shared" si="50"/>
        <v>2.00</v>
      </c>
      <c r="J273" s="14" t="str">
        <f t="shared" si="51"/>
        <v>H</v>
      </c>
      <c r="K273" s="14">
        <f t="shared" si="52"/>
        <v>0</v>
      </c>
      <c r="L273" s="14" t="str">
        <f t="shared" si="53"/>
        <v>NfeRetRecepcao</v>
      </c>
      <c r="M273" s="14" t="str">
        <f t="shared" si="54"/>
        <v>https://homolog.sefaz.go.gov.br/nfe/services/v2/NfeRetRecepcao2?wsdl</v>
      </c>
      <c r="N273" s="14">
        <f t="shared" si="55"/>
        <v>26</v>
      </c>
      <c r="O273" s="14" t="str">
        <f t="shared" si="56"/>
        <v>INSERT INTO WSEndPoint(versao,tipoAmb,contingencia,metodo,url,ufIBGEId)VALUES('2.00', 'H', '0', 'NfeRetRecepcao', 'https://homolog.sefaz.go.gov.br/nfe/services/v2/NfeRetRecepcao2?wsdl', 26)</v>
      </c>
    </row>
    <row r="274" spans="1:15" hidden="1" x14ac:dyDescent="0.25">
      <c r="A274" s="19" t="s">
        <v>33</v>
      </c>
      <c r="B274" s="19" t="s">
        <v>31</v>
      </c>
      <c r="C274" s="19" t="s">
        <v>725</v>
      </c>
      <c r="D274" s="4" t="str">
        <f t="shared" si="57"/>
        <v>mg</v>
      </c>
      <c r="E274" s="4">
        <f>VLOOKUP(D274,'IBGE UF'!C:E,3,FALSE)</f>
        <v>17</v>
      </c>
      <c r="F274" s="15">
        <v>0</v>
      </c>
      <c r="G274" s="15" t="s">
        <v>836</v>
      </c>
      <c r="I274" s="14" t="str">
        <f t="shared" si="50"/>
        <v>2.00</v>
      </c>
      <c r="J274" s="14" t="str">
        <f t="shared" si="51"/>
        <v>H</v>
      </c>
      <c r="K274" s="14">
        <f t="shared" si="52"/>
        <v>0</v>
      </c>
      <c r="L274" s="14" t="str">
        <f t="shared" si="53"/>
        <v>NfeRetRecepcao</v>
      </c>
      <c r="M274" s="14" t="str">
        <f t="shared" si="54"/>
        <v>https://hnfe.fazenda.mg.gov.br/nfe2/services/NfeRetRecepcao2</v>
      </c>
      <c r="N274" s="14">
        <f t="shared" si="55"/>
        <v>17</v>
      </c>
      <c r="O274" s="14" t="str">
        <f t="shared" si="56"/>
        <v>INSERT INTO WSEndPoint(versao,tipoAmb,contingencia,metodo,url,ufIBGEId)VALUES('2.00', 'H', '0', 'NfeRetRecepcao', 'https://hnfe.fazenda.mg.gov.br/nfe2/services/NfeRetRecepcao2', 17)</v>
      </c>
    </row>
    <row r="275" spans="1:15" ht="28.5" hidden="1" x14ac:dyDescent="0.25">
      <c r="A275" s="19" t="s">
        <v>33</v>
      </c>
      <c r="B275" s="19" t="s">
        <v>31</v>
      </c>
      <c r="C275" s="19" t="s">
        <v>735</v>
      </c>
      <c r="D275" s="4" t="str">
        <f t="shared" si="57"/>
        <v>ms</v>
      </c>
      <c r="E275" s="4">
        <f>VLOOKUP(D275,'IBGE UF'!C:E,3,FALSE)</f>
        <v>24</v>
      </c>
      <c r="F275" s="15">
        <v>0</v>
      </c>
      <c r="G275" s="15" t="s">
        <v>836</v>
      </c>
      <c r="I275" s="14" t="str">
        <f t="shared" si="50"/>
        <v>2.00</v>
      </c>
      <c r="J275" s="14" t="str">
        <f t="shared" si="51"/>
        <v>H</v>
      </c>
      <c r="K275" s="14">
        <f t="shared" si="52"/>
        <v>0</v>
      </c>
      <c r="L275" s="14" t="str">
        <f t="shared" si="53"/>
        <v>NfeRetRecepcao</v>
      </c>
      <c r="M275" s="14" t="str">
        <f t="shared" si="54"/>
        <v>https://homologacao.nfe.ms.gov.br/homologacao/services2/NfeRetRecepcao2</v>
      </c>
      <c r="N275" s="14">
        <f t="shared" si="55"/>
        <v>24</v>
      </c>
      <c r="O275" s="14" t="str">
        <f t="shared" si="56"/>
        <v>INSERT INTO WSEndPoint(versao,tipoAmb,contingencia,metodo,url,ufIBGEId)VALUES('2.00', 'H', '0', 'NfeRetRecepcao', 'https://homologacao.nfe.ms.gov.br/homologacao/services2/NfeRetRecepcao2', 24)</v>
      </c>
    </row>
    <row r="276" spans="1:15" ht="28.5" hidden="1" x14ac:dyDescent="0.25">
      <c r="A276" s="19" t="s">
        <v>33</v>
      </c>
      <c r="B276" s="19" t="s">
        <v>31</v>
      </c>
      <c r="C276" s="19" t="s">
        <v>743</v>
      </c>
      <c r="D276" s="4" t="str">
        <f t="shared" si="57"/>
        <v>mt</v>
      </c>
      <c r="E276" s="4">
        <f>VLOOKUP(D276,'IBGE UF'!C:E,3,FALSE)</f>
        <v>25</v>
      </c>
      <c r="F276" s="15">
        <v>0</v>
      </c>
      <c r="G276" s="15" t="s">
        <v>836</v>
      </c>
      <c r="I276" s="14" t="str">
        <f t="shared" si="50"/>
        <v>2.00</v>
      </c>
      <c r="J276" s="14" t="str">
        <f t="shared" si="51"/>
        <v>H</v>
      </c>
      <c r="K276" s="14">
        <f t="shared" si="52"/>
        <v>0</v>
      </c>
      <c r="L276" s="14" t="str">
        <f t="shared" si="53"/>
        <v>NfeRetRecepcao</v>
      </c>
      <c r="M276" s="14" t="str">
        <f t="shared" si="54"/>
        <v>https://homologacao.sefaz.mt.gov.br/nfews/v2/services/NfeRetRecepcao2?wsdl</v>
      </c>
      <c r="N276" s="14">
        <f t="shared" si="55"/>
        <v>25</v>
      </c>
      <c r="O276" s="14" t="str">
        <f t="shared" si="56"/>
        <v>INSERT INTO WSEndPoint(versao,tipoAmb,contingencia,metodo,url,ufIBGEId)VALUES('2.00', 'H', '0', 'NfeRetRecepcao', 'https://homologacao.sefaz.mt.gov.br/nfews/v2/services/NfeRetRecepcao2?wsdl', 25)</v>
      </c>
    </row>
    <row r="277" spans="1:15" ht="28.5" hidden="1" x14ac:dyDescent="0.25">
      <c r="A277" s="19" t="s">
        <v>33</v>
      </c>
      <c r="B277" s="19" t="s">
        <v>31</v>
      </c>
      <c r="C277" s="19" t="s">
        <v>753</v>
      </c>
      <c r="D277" s="4" t="str">
        <f t="shared" si="57"/>
        <v>pe</v>
      </c>
      <c r="E277" s="4">
        <f>VLOOKUP(D277,'IBGE UF'!C:E,3,FALSE)</f>
        <v>13</v>
      </c>
      <c r="F277" s="15">
        <v>0</v>
      </c>
      <c r="G277" s="15" t="s">
        <v>836</v>
      </c>
      <c r="I277" s="14" t="str">
        <f t="shared" si="50"/>
        <v>2.00</v>
      </c>
      <c r="J277" s="14" t="str">
        <f t="shared" si="51"/>
        <v>H</v>
      </c>
      <c r="K277" s="14">
        <f t="shared" si="52"/>
        <v>0</v>
      </c>
      <c r="L277" s="14" t="str">
        <f t="shared" si="53"/>
        <v>NfeRetRecepcao</v>
      </c>
      <c r="M277" s="14" t="str">
        <f t="shared" si="54"/>
        <v>https://nfehomolog.sefaz.pe.gov.br/nfe-service/services/NfeRetRecepcao2</v>
      </c>
      <c r="N277" s="14">
        <f t="shared" si="55"/>
        <v>13</v>
      </c>
      <c r="O277" s="14" t="str">
        <f t="shared" si="56"/>
        <v>INSERT INTO WSEndPoint(versao,tipoAmb,contingencia,metodo,url,ufIBGEId)VALUES('2.00', 'H', '0', 'NfeRetRecepcao', 'https://nfehomolog.sefaz.pe.gov.br/nfe-service/services/NfeRetRecepcao2', 13)</v>
      </c>
    </row>
    <row r="278" spans="1:15" ht="28.5" hidden="1" x14ac:dyDescent="0.25">
      <c r="A278" s="19" t="s">
        <v>33</v>
      </c>
      <c r="B278" s="19" t="s">
        <v>31</v>
      </c>
      <c r="C278" s="19" t="s">
        <v>760</v>
      </c>
      <c r="D278" s="4" t="str">
        <f t="shared" si="57"/>
        <v>pr</v>
      </c>
      <c r="E278" s="4">
        <f>VLOOKUP(D278,'IBGE UF'!C:E,3,FALSE)</f>
        <v>21</v>
      </c>
      <c r="F278" s="15">
        <v>0</v>
      </c>
      <c r="G278" s="15" t="s">
        <v>836</v>
      </c>
      <c r="I278" s="14" t="str">
        <f t="shared" si="50"/>
        <v>2.00</v>
      </c>
      <c r="J278" s="14" t="str">
        <f t="shared" si="51"/>
        <v>H</v>
      </c>
      <c r="K278" s="14">
        <f t="shared" si="52"/>
        <v>0</v>
      </c>
      <c r="L278" s="14" t="str">
        <f t="shared" si="53"/>
        <v>NfeRetRecepcao</v>
      </c>
      <c r="M278" s="14" t="str">
        <f t="shared" si="54"/>
        <v>https://homologacao.nfe2.fazenda.pr.gov.br/nfe/NFeRetRecepcao2?wsdl</v>
      </c>
      <c r="N278" s="14">
        <f t="shared" si="55"/>
        <v>21</v>
      </c>
      <c r="O278" s="14" t="str">
        <f t="shared" si="56"/>
        <v>INSERT INTO WSEndPoint(versao,tipoAmb,contingencia,metodo,url,ufIBGEId)VALUES('2.00', 'H', '0', 'NfeRetRecepcao', 'https://homologacao.nfe2.fazenda.pr.gov.br/nfe/NFeRetRecepcao2?wsdl', 21)</v>
      </c>
    </row>
    <row r="279" spans="1:15" ht="28.5" hidden="1" x14ac:dyDescent="0.25">
      <c r="A279" s="19" t="s">
        <v>33</v>
      </c>
      <c r="B279" s="19" t="s">
        <v>31</v>
      </c>
      <c r="C279" s="19" t="s">
        <v>775</v>
      </c>
      <c r="D279" s="4" t="str">
        <f t="shared" si="57"/>
        <v>rs</v>
      </c>
      <c r="E279" s="4">
        <f>VLOOKUP(D279,'IBGE UF'!C:E,3,FALSE)</f>
        <v>23</v>
      </c>
      <c r="F279" s="15">
        <v>0</v>
      </c>
      <c r="G279" s="15" t="s">
        <v>836</v>
      </c>
      <c r="I279" s="14" t="str">
        <f t="shared" si="50"/>
        <v>2.00</v>
      </c>
      <c r="J279" s="14" t="str">
        <f t="shared" si="51"/>
        <v>H</v>
      </c>
      <c r="K279" s="14">
        <f t="shared" si="52"/>
        <v>0</v>
      </c>
      <c r="L279" s="14" t="str">
        <f t="shared" si="53"/>
        <v>NfeRetRecepcao</v>
      </c>
      <c r="M279" s="14" t="str">
        <f t="shared" si="54"/>
        <v>https://homologacao.nfe.sefaz.rs.gov.br/ws/NfeRetRecepcao/NfeRetRecepcao2.asmx</v>
      </c>
      <c r="N279" s="14">
        <f t="shared" si="55"/>
        <v>23</v>
      </c>
      <c r="O279" s="14" t="str">
        <f t="shared" si="56"/>
        <v>INSERT INTO WSEndPoint(versao,tipoAmb,contingencia,metodo,url,ufIBGEId)VALUES('2.00', 'H', '0', 'NfeRetRecepcao', 'https://homologacao.nfe.sefaz.rs.gov.br/ws/NfeRetRecepcao/NfeRetRecepcao2.asmx', 23)</v>
      </c>
    </row>
    <row r="280" spans="1:15" ht="28.5" hidden="1" x14ac:dyDescent="0.25">
      <c r="A280" s="19" t="s">
        <v>33</v>
      </c>
      <c r="B280" s="19" t="s">
        <v>31</v>
      </c>
      <c r="C280" s="19" t="s">
        <v>785</v>
      </c>
      <c r="D280" s="4" t="str">
        <f t="shared" si="57"/>
        <v>sp</v>
      </c>
      <c r="E280" s="4">
        <f>VLOOKUP(D280,'IBGE UF'!C:E,3,FALSE)</f>
        <v>20</v>
      </c>
      <c r="F280" s="15">
        <v>0</v>
      </c>
      <c r="G280" s="15" t="s">
        <v>836</v>
      </c>
      <c r="I280" s="14" t="str">
        <f t="shared" si="50"/>
        <v>2.00</v>
      </c>
      <c r="J280" s="14" t="str">
        <f t="shared" si="51"/>
        <v>H</v>
      </c>
      <c r="K280" s="14">
        <f t="shared" si="52"/>
        <v>0</v>
      </c>
      <c r="L280" s="14" t="str">
        <f t="shared" si="53"/>
        <v>NfeRetRecepcao</v>
      </c>
      <c r="M280" s="14" t="str">
        <f t="shared" si="54"/>
        <v>https://homologacao.nfe.fazenda.sp.gov.br/nfeweb/services/NfeRetRecepcao2.asmx</v>
      </c>
      <c r="N280" s="14">
        <f t="shared" si="55"/>
        <v>20</v>
      </c>
      <c r="O280" s="14" t="str">
        <f t="shared" si="56"/>
        <v>INSERT INTO WSEndPoint(versao,tipoAmb,contingencia,metodo,url,ufIBGEId)VALUES('2.00', 'H', '0', 'NfeRetRecepcao', 'https://homologacao.nfe.fazenda.sp.gov.br/nfeweb/services/NfeRetRecepcao2.asmx', 20)</v>
      </c>
    </row>
    <row r="281" spans="1:15" ht="28.5" hidden="1" x14ac:dyDescent="0.25">
      <c r="A281" s="19" t="s">
        <v>40</v>
      </c>
      <c r="B281" s="19" t="s">
        <v>31</v>
      </c>
      <c r="C281" s="19" t="s">
        <v>688</v>
      </c>
      <c r="D281" s="4" t="str">
        <f t="shared" si="57"/>
        <v>am</v>
      </c>
      <c r="E281" s="4">
        <f>VLOOKUP(D281,'IBGE UF'!C:E,3,FALSE)</f>
        <v>3</v>
      </c>
      <c r="F281" s="15">
        <v>0</v>
      </c>
      <c r="G281" s="15" t="s">
        <v>836</v>
      </c>
      <c r="I281" s="14" t="str">
        <f t="shared" si="50"/>
        <v>2.00</v>
      </c>
      <c r="J281" s="14" t="str">
        <f t="shared" si="51"/>
        <v>H</v>
      </c>
      <c r="K281" s="14">
        <f t="shared" si="52"/>
        <v>0</v>
      </c>
      <c r="L281" s="14" t="str">
        <f t="shared" si="53"/>
        <v>NfeStatusServico</v>
      </c>
      <c r="M281" s="14" t="str">
        <f t="shared" si="54"/>
        <v>https://homnfe.sefaz.am.gov.br/services2/services/NfeStatusServico2</v>
      </c>
      <c r="N281" s="14">
        <f t="shared" si="55"/>
        <v>3</v>
      </c>
      <c r="O281" s="14" t="str">
        <f t="shared" si="56"/>
        <v>INSERT INTO WSEndPoint(versao,tipoAmb,contingencia,metodo,url,ufIBGEId)VALUES('2.00', 'H', '0', 'NfeStatusServico', 'https://homnfe.sefaz.am.gov.br/services2/services/NfeStatusServico2', 3)</v>
      </c>
    </row>
    <row r="282" spans="1:15" ht="28.5" hidden="1" x14ac:dyDescent="0.25">
      <c r="A282" s="19" t="s">
        <v>40</v>
      </c>
      <c r="B282" s="19" t="s">
        <v>31</v>
      </c>
      <c r="C282" s="19" t="s">
        <v>696</v>
      </c>
      <c r="D282" s="4" t="str">
        <f t="shared" si="57"/>
        <v>ba</v>
      </c>
      <c r="E282" s="4">
        <f>VLOOKUP(D282,'IBGE UF'!C:E,3,FALSE)</f>
        <v>16</v>
      </c>
      <c r="F282" s="15">
        <v>0</v>
      </c>
      <c r="G282" s="15" t="s">
        <v>836</v>
      </c>
      <c r="I282" s="14" t="str">
        <f t="shared" si="50"/>
        <v>2.00</v>
      </c>
      <c r="J282" s="14" t="str">
        <f t="shared" si="51"/>
        <v>H</v>
      </c>
      <c r="K282" s="14">
        <f t="shared" si="52"/>
        <v>0</v>
      </c>
      <c r="L282" s="14" t="str">
        <f t="shared" si="53"/>
        <v>NfeStatusServico</v>
      </c>
      <c r="M282" s="14" t="str">
        <f t="shared" si="54"/>
        <v>https://hnfe.sefaz.ba.gov.br/webservices/nfenw/NfeStatusServico2.asmx</v>
      </c>
      <c r="N282" s="14">
        <f t="shared" si="55"/>
        <v>16</v>
      </c>
      <c r="O282" s="14" t="str">
        <f t="shared" si="56"/>
        <v>INSERT INTO WSEndPoint(versao,tipoAmb,contingencia,metodo,url,ufIBGEId)VALUES('2.00', 'H', '0', 'NfeStatusServico', 'https://hnfe.sefaz.ba.gov.br/webservices/nfenw/NfeStatusServico2.asmx', 16)</v>
      </c>
    </row>
    <row r="283" spans="1:15" ht="28.5" hidden="1" x14ac:dyDescent="0.25">
      <c r="A283" s="19" t="s">
        <v>40</v>
      </c>
      <c r="B283" s="19" t="s">
        <v>45</v>
      </c>
      <c r="C283" s="19" t="s">
        <v>701</v>
      </c>
      <c r="D283" s="4" t="str">
        <f t="shared" si="57"/>
        <v>ba</v>
      </c>
      <c r="E283" s="4">
        <f>VLOOKUP(D283,'IBGE UF'!C:E,3,FALSE)</f>
        <v>16</v>
      </c>
      <c r="F283" s="15">
        <v>0</v>
      </c>
      <c r="G283" s="15" t="s">
        <v>836</v>
      </c>
      <c r="I283" s="14" t="str">
        <f t="shared" si="50"/>
        <v>3.10</v>
      </c>
      <c r="J283" s="14" t="str">
        <f t="shared" si="51"/>
        <v>H</v>
      </c>
      <c r="K283" s="14">
        <f t="shared" si="52"/>
        <v>0</v>
      </c>
      <c r="L283" s="14" t="str">
        <f t="shared" si="53"/>
        <v>NfeStatusServico</v>
      </c>
      <c r="M283" s="14" t="str">
        <f t="shared" si="54"/>
        <v>https://hnfe.sefaz.ba.gov.br/webservices/NfeStatusServico/NfeStatusServico.asmx</v>
      </c>
      <c r="N283" s="14">
        <f t="shared" si="55"/>
        <v>16</v>
      </c>
      <c r="O283" s="14" t="str">
        <f t="shared" si="56"/>
        <v>INSERT INTO WSEndPoint(versao,tipoAmb,contingencia,metodo,url,ufIBGEId)VALUES('3.10', 'H', '0', 'NfeStatusServico', 'https://hnfe.sefaz.ba.gov.br/webservices/NfeStatusServico/NfeStatusServico.asmx', 16)</v>
      </c>
    </row>
    <row r="284" spans="1:15" hidden="1" x14ac:dyDescent="0.25">
      <c r="A284" s="19" t="s">
        <v>40</v>
      </c>
      <c r="B284" s="19" t="s">
        <v>31</v>
      </c>
      <c r="C284" s="19" t="s">
        <v>709</v>
      </c>
      <c r="D284" s="4" t="str">
        <f t="shared" si="57"/>
        <v>ce</v>
      </c>
      <c r="E284" s="4">
        <f>VLOOKUP(D284,'IBGE UF'!C:E,3,FALSE)</f>
        <v>10</v>
      </c>
      <c r="F284" s="15">
        <v>0</v>
      </c>
      <c r="G284" s="15" t="s">
        <v>836</v>
      </c>
      <c r="I284" s="14" t="str">
        <f t="shared" si="50"/>
        <v>2.00</v>
      </c>
      <c r="J284" s="14" t="str">
        <f t="shared" si="51"/>
        <v>H</v>
      </c>
      <c r="K284" s="14">
        <f t="shared" si="52"/>
        <v>0</v>
      </c>
      <c r="L284" s="14" t="str">
        <f t="shared" si="53"/>
        <v>NfeStatusServico</v>
      </c>
      <c r="M284" s="14" t="str">
        <f t="shared" si="54"/>
        <v>https://nfeh.sefaz.ce.gov.br/nfe2/services/NfeStatusServico2?wsdl</v>
      </c>
      <c r="N284" s="14">
        <f t="shared" si="55"/>
        <v>10</v>
      </c>
      <c r="O284" s="14" t="str">
        <f t="shared" si="56"/>
        <v>INSERT INTO WSEndPoint(versao,tipoAmb,contingencia,metodo,url,ufIBGEId)VALUES('2.00', 'H', '0', 'NfeStatusServico', 'https://nfeh.sefaz.ce.gov.br/nfe2/services/NfeStatusServico2?wsdl', 10)</v>
      </c>
    </row>
    <row r="285" spans="1:15" ht="28.5" hidden="1" x14ac:dyDescent="0.25">
      <c r="A285" s="19" t="s">
        <v>40</v>
      </c>
      <c r="B285" s="19" t="s">
        <v>31</v>
      </c>
      <c r="C285" s="19" t="s">
        <v>719</v>
      </c>
      <c r="D285" s="4" t="str">
        <f t="shared" si="57"/>
        <v>go</v>
      </c>
      <c r="E285" s="4">
        <f>VLOOKUP(D285,'IBGE UF'!C:E,3,FALSE)</f>
        <v>26</v>
      </c>
      <c r="F285" s="15">
        <v>0</v>
      </c>
      <c r="G285" s="15" t="s">
        <v>836</v>
      </c>
      <c r="I285" s="14" t="str">
        <f t="shared" si="50"/>
        <v>2.00</v>
      </c>
      <c r="J285" s="14" t="str">
        <f t="shared" si="51"/>
        <v>H</v>
      </c>
      <c r="K285" s="14">
        <f t="shared" si="52"/>
        <v>0</v>
      </c>
      <c r="L285" s="14" t="str">
        <f t="shared" si="53"/>
        <v>NfeStatusServico</v>
      </c>
      <c r="M285" s="14" t="str">
        <f t="shared" si="54"/>
        <v>https://homolog.sefaz.go.gov.br/nfe/services/v2/NfeStatusServico2?wsdl</v>
      </c>
      <c r="N285" s="14">
        <f t="shared" si="55"/>
        <v>26</v>
      </c>
      <c r="O285" s="14" t="str">
        <f t="shared" si="56"/>
        <v>INSERT INTO WSEndPoint(versao,tipoAmb,contingencia,metodo,url,ufIBGEId)VALUES('2.00', 'H', '0', 'NfeStatusServico', 'https://homolog.sefaz.go.gov.br/nfe/services/v2/NfeStatusServico2?wsdl', 26)</v>
      </c>
    </row>
    <row r="286" spans="1:15" hidden="1" x14ac:dyDescent="0.25">
      <c r="A286" s="19" t="s">
        <v>40</v>
      </c>
      <c r="B286" s="19" t="s">
        <v>31</v>
      </c>
      <c r="C286" s="19" t="s">
        <v>728</v>
      </c>
      <c r="D286" s="4" t="str">
        <f t="shared" si="57"/>
        <v>mg</v>
      </c>
      <c r="E286" s="4">
        <f>VLOOKUP(D286,'IBGE UF'!C:E,3,FALSE)</f>
        <v>17</v>
      </c>
      <c r="F286" s="15">
        <v>0</v>
      </c>
      <c r="G286" s="15" t="s">
        <v>836</v>
      </c>
      <c r="I286" s="14" t="str">
        <f t="shared" si="50"/>
        <v>2.00</v>
      </c>
      <c r="J286" s="14" t="str">
        <f t="shared" si="51"/>
        <v>H</v>
      </c>
      <c r="K286" s="14">
        <f t="shared" si="52"/>
        <v>0</v>
      </c>
      <c r="L286" s="14" t="str">
        <f t="shared" si="53"/>
        <v>NfeStatusServico</v>
      </c>
      <c r="M286" s="14" t="str">
        <f t="shared" si="54"/>
        <v>https://hnfe.fazenda.mg.gov.br/nfe2/services/NfeStatusServico2</v>
      </c>
      <c r="N286" s="14">
        <f t="shared" si="55"/>
        <v>17</v>
      </c>
      <c r="O286" s="14" t="str">
        <f t="shared" si="56"/>
        <v>INSERT INTO WSEndPoint(versao,tipoAmb,contingencia,metodo,url,ufIBGEId)VALUES('2.00', 'H', '0', 'NfeStatusServico', 'https://hnfe.fazenda.mg.gov.br/nfe2/services/NfeStatusServico2', 17)</v>
      </c>
    </row>
    <row r="287" spans="1:15" ht="28.5" hidden="1" x14ac:dyDescent="0.25">
      <c r="A287" s="19" t="s">
        <v>40</v>
      </c>
      <c r="B287" s="19" t="s">
        <v>31</v>
      </c>
      <c r="C287" s="19" t="s">
        <v>739</v>
      </c>
      <c r="D287" s="4" t="str">
        <f t="shared" si="57"/>
        <v>ms</v>
      </c>
      <c r="E287" s="4">
        <f>VLOOKUP(D287,'IBGE UF'!C:E,3,FALSE)</f>
        <v>24</v>
      </c>
      <c r="F287" s="15">
        <v>0</v>
      </c>
      <c r="G287" s="15" t="s">
        <v>836</v>
      </c>
      <c r="I287" s="14" t="str">
        <f t="shared" si="50"/>
        <v>2.00</v>
      </c>
      <c r="J287" s="14" t="str">
        <f t="shared" si="51"/>
        <v>H</v>
      </c>
      <c r="K287" s="14">
        <f t="shared" si="52"/>
        <v>0</v>
      </c>
      <c r="L287" s="14" t="str">
        <f t="shared" si="53"/>
        <v>NfeStatusServico</v>
      </c>
      <c r="M287" s="14" t="str">
        <f t="shared" si="54"/>
        <v>https://homologacao.nfe.ms.gov.br/homologacao/services2/NfeStatusServico2</v>
      </c>
      <c r="N287" s="14">
        <f t="shared" si="55"/>
        <v>24</v>
      </c>
      <c r="O287" s="14" t="str">
        <f t="shared" si="56"/>
        <v>INSERT INTO WSEndPoint(versao,tipoAmb,contingencia,metodo,url,ufIBGEId)VALUES('2.00', 'H', '0', 'NfeStatusServico', 'https://homologacao.nfe.ms.gov.br/homologacao/services2/NfeStatusServico2', 24)</v>
      </c>
    </row>
    <row r="288" spans="1:15" ht="28.5" hidden="1" x14ac:dyDescent="0.25">
      <c r="A288" s="19" t="s">
        <v>40</v>
      </c>
      <c r="B288" s="19" t="s">
        <v>31</v>
      </c>
      <c r="C288" s="19" t="s">
        <v>746</v>
      </c>
      <c r="D288" s="4" t="str">
        <f t="shared" si="57"/>
        <v>mt</v>
      </c>
      <c r="E288" s="4">
        <f>VLOOKUP(D288,'IBGE UF'!C:E,3,FALSE)</f>
        <v>25</v>
      </c>
      <c r="F288" s="15">
        <v>0</v>
      </c>
      <c r="G288" s="15" t="s">
        <v>836</v>
      </c>
      <c r="I288" s="14" t="str">
        <f t="shared" si="50"/>
        <v>2.00</v>
      </c>
      <c r="J288" s="14" t="str">
        <f t="shared" si="51"/>
        <v>H</v>
      </c>
      <c r="K288" s="14">
        <f t="shared" si="52"/>
        <v>0</v>
      </c>
      <c r="L288" s="14" t="str">
        <f t="shared" si="53"/>
        <v>NfeStatusServico</v>
      </c>
      <c r="M288" s="14" t="str">
        <f t="shared" si="54"/>
        <v>https://homologacao.sefaz.mt.gov.br/nfews/v2/services/NfeStatusServico2?wsdl</v>
      </c>
      <c r="N288" s="14">
        <f t="shared" si="55"/>
        <v>25</v>
      </c>
      <c r="O288" s="14" t="str">
        <f t="shared" si="56"/>
        <v>INSERT INTO WSEndPoint(versao,tipoAmb,contingencia,metodo,url,ufIBGEId)VALUES('2.00', 'H', '0', 'NfeStatusServico', 'https://homologacao.sefaz.mt.gov.br/nfews/v2/services/NfeStatusServico2?wsdl', 25)</v>
      </c>
    </row>
    <row r="289" spans="1:15" ht="28.5" hidden="1" x14ac:dyDescent="0.25">
      <c r="A289" s="19" t="s">
        <v>40</v>
      </c>
      <c r="B289" s="19" t="s">
        <v>31</v>
      </c>
      <c r="C289" s="19" t="s">
        <v>756</v>
      </c>
      <c r="D289" s="4" t="str">
        <f t="shared" si="57"/>
        <v>pe</v>
      </c>
      <c r="E289" s="4">
        <f>VLOOKUP(D289,'IBGE UF'!C:E,3,FALSE)</f>
        <v>13</v>
      </c>
      <c r="F289" s="15">
        <v>0</v>
      </c>
      <c r="G289" s="15" t="s">
        <v>836</v>
      </c>
      <c r="I289" s="14" t="str">
        <f t="shared" si="50"/>
        <v>2.00</v>
      </c>
      <c r="J289" s="14" t="str">
        <f t="shared" si="51"/>
        <v>H</v>
      </c>
      <c r="K289" s="14">
        <f t="shared" si="52"/>
        <v>0</v>
      </c>
      <c r="L289" s="14" t="str">
        <f t="shared" si="53"/>
        <v>NfeStatusServico</v>
      </c>
      <c r="M289" s="14" t="str">
        <f t="shared" si="54"/>
        <v>https://nfehomolog.sefaz.pe.gov.br/nfe-service/services/NfeStatusServico2</v>
      </c>
      <c r="N289" s="14">
        <f t="shared" si="55"/>
        <v>13</v>
      </c>
      <c r="O289" s="14" t="str">
        <f t="shared" si="56"/>
        <v>INSERT INTO WSEndPoint(versao,tipoAmb,contingencia,metodo,url,ufIBGEId)VALUES('2.00', 'H', '0', 'NfeStatusServico', 'https://nfehomolog.sefaz.pe.gov.br/nfe-service/services/NfeStatusServico2', 13)</v>
      </c>
    </row>
    <row r="290" spans="1:15" ht="28.5" hidden="1" x14ac:dyDescent="0.25">
      <c r="A290" s="19" t="s">
        <v>40</v>
      </c>
      <c r="B290" s="19" t="s">
        <v>31</v>
      </c>
      <c r="C290" s="19" t="s">
        <v>763</v>
      </c>
      <c r="D290" s="4" t="str">
        <f t="shared" si="57"/>
        <v>pr</v>
      </c>
      <c r="E290" s="4">
        <f>VLOOKUP(D290,'IBGE UF'!C:E,3,FALSE)</f>
        <v>21</v>
      </c>
      <c r="F290" s="15">
        <v>0</v>
      </c>
      <c r="G290" s="15" t="s">
        <v>836</v>
      </c>
      <c r="I290" s="14" t="str">
        <f t="shared" si="50"/>
        <v>2.00</v>
      </c>
      <c r="J290" s="14" t="str">
        <f t="shared" si="51"/>
        <v>H</v>
      </c>
      <c r="K290" s="14">
        <f t="shared" si="52"/>
        <v>0</v>
      </c>
      <c r="L290" s="14" t="str">
        <f t="shared" si="53"/>
        <v>NfeStatusServico</v>
      </c>
      <c r="M290" s="14" t="str">
        <f t="shared" si="54"/>
        <v>https://homologacao.nfe2.fazenda.pr.gov.br/nfe/NFeStatusServico2?wsdl</v>
      </c>
      <c r="N290" s="14">
        <f t="shared" si="55"/>
        <v>21</v>
      </c>
      <c r="O290" s="14" t="str">
        <f t="shared" si="56"/>
        <v>INSERT INTO WSEndPoint(versao,tipoAmb,contingencia,metodo,url,ufIBGEId)VALUES('2.00', 'H', '0', 'NfeStatusServico', 'https://homologacao.nfe2.fazenda.pr.gov.br/nfe/NFeStatusServico2?wsdl', 21)</v>
      </c>
    </row>
    <row r="291" spans="1:15" ht="28.5" hidden="1" x14ac:dyDescent="0.25">
      <c r="A291" s="19" t="s">
        <v>40</v>
      </c>
      <c r="B291" s="19" t="s">
        <v>45</v>
      </c>
      <c r="C291" s="19" t="s">
        <v>768</v>
      </c>
      <c r="D291" s="4" t="str">
        <f t="shared" si="57"/>
        <v>pr</v>
      </c>
      <c r="E291" s="4">
        <f>VLOOKUP(D291,'IBGE UF'!C:E,3,FALSE)</f>
        <v>21</v>
      </c>
      <c r="F291" s="15">
        <v>0</v>
      </c>
      <c r="G291" s="15" t="s">
        <v>836</v>
      </c>
      <c r="I291" s="14" t="str">
        <f t="shared" si="50"/>
        <v>3.10</v>
      </c>
      <c r="J291" s="14" t="str">
        <f t="shared" si="51"/>
        <v>H</v>
      </c>
      <c r="K291" s="14">
        <f t="shared" si="52"/>
        <v>0</v>
      </c>
      <c r="L291" s="14" t="str">
        <f t="shared" si="53"/>
        <v>NfeStatusServico</v>
      </c>
      <c r="M291" s="14" t="str">
        <f t="shared" si="54"/>
        <v>https://homologacao.nfe.fazenda.pr.gov.br/nfe/NFeStatusServico3?wsdl</v>
      </c>
      <c r="N291" s="14">
        <f t="shared" si="55"/>
        <v>21</v>
      </c>
      <c r="O291" s="14" t="str">
        <f t="shared" si="56"/>
        <v>INSERT INTO WSEndPoint(versao,tipoAmb,contingencia,metodo,url,ufIBGEId)VALUES('3.10', 'H', '0', 'NfeStatusServico', 'https://homologacao.nfe.fazenda.pr.gov.br/nfe/NFeStatusServico3?wsdl', 21)</v>
      </c>
    </row>
    <row r="292" spans="1:15" ht="28.5" hidden="1" x14ac:dyDescent="0.25">
      <c r="A292" s="19" t="s">
        <v>40</v>
      </c>
      <c r="B292" s="19" t="s">
        <v>31</v>
      </c>
      <c r="C292" s="19" t="s">
        <v>780</v>
      </c>
      <c r="D292" s="4" t="str">
        <f t="shared" si="57"/>
        <v>rs</v>
      </c>
      <c r="E292" s="4">
        <f>VLOOKUP(D292,'IBGE UF'!C:E,3,FALSE)</f>
        <v>23</v>
      </c>
      <c r="F292" s="15">
        <v>0</v>
      </c>
      <c r="G292" s="15" t="s">
        <v>836</v>
      </c>
      <c r="I292" s="14" t="str">
        <f t="shared" si="50"/>
        <v>2.00</v>
      </c>
      <c r="J292" s="14" t="str">
        <f t="shared" si="51"/>
        <v>H</v>
      </c>
      <c r="K292" s="14">
        <f t="shared" si="52"/>
        <v>0</v>
      </c>
      <c r="L292" s="14" t="str">
        <f t="shared" si="53"/>
        <v>NfeStatusServico</v>
      </c>
      <c r="M292" s="14" t="str">
        <f t="shared" si="54"/>
        <v>https://homologacao.nfe.sefaz.rs.gov.br/ws/NfeStatusServico/NfeStatusServico2.asmx</v>
      </c>
      <c r="N292" s="14">
        <f t="shared" si="55"/>
        <v>23</v>
      </c>
      <c r="O292" s="14" t="str">
        <f t="shared" si="56"/>
        <v>INSERT INTO WSEndPoint(versao,tipoAmb,contingencia,metodo,url,ufIBGEId)VALUES('2.00', 'H', '0', 'NfeStatusServico', 'https://homologacao.nfe.sefaz.rs.gov.br/ws/NfeStatusServico/NfeStatusServico2.asmx', 23)</v>
      </c>
    </row>
    <row r="293" spans="1:15" ht="28.5" hidden="1" x14ac:dyDescent="0.25">
      <c r="A293" s="19" t="s">
        <v>40</v>
      </c>
      <c r="B293" s="19" t="s">
        <v>31</v>
      </c>
      <c r="C293" s="19" t="s">
        <v>788</v>
      </c>
      <c r="D293" s="4" t="str">
        <f t="shared" si="57"/>
        <v>sp</v>
      </c>
      <c r="E293" s="4">
        <f>VLOOKUP(D293,'IBGE UF'!C:E,3,FALSE)</f>
        <v>20</v>
      </c>
      <c r="F293" s="15">
        <v>0</v>
      </c>
      <c r="G293" s="15" t="s">
        <v>836</v>
      </c>
      <c r="I293" s="14" t="str">
        <f t="shared" si="50"/>
        <v>2.00</v>
      </c>
      <c r="J293" s="14" t="str">
        <f t="shared" si="51"/>
        <v>H</v>
      </c>
      <c r="K293" s="14">
        <f t="shared" si="52"/>
        <v>0</v>
      </c>
      <c r="L293" s="14" t="str">
        <f t="shared" si="53"/>
        <v>NfeStatusServico</v>
      </c>
      <c r="M293" s="14" t="str">
        <f t="shared" si="54"/>
        <v>https://homologacao.nfe.fazenda.sp.gov.br/nfeweb/services/nfestatusservico2.asmx</v>
      </c>
      <c r="N293" s="14">
        <f t="shared" si="55"/>
        <v>20</v>
      </c>
      <c r="O293" s="14" t="str">
        <f t="shared" si="56"/>
        <v>INSERT INTO WSEndPoint(versao,tipoAmb,contingencia,metodo,url,ufIBGEId)VALUES('2.00', 'H', '0', 'NfeStatusServico', 'https://homologacao.nfe.fazenda.sp.gov.br/nfeweb/services/nfestatusservico2.asmx', 20)</v>
      </c>
    </row>
    <row r="294" spans="1:15" ht="28.5" hidden="1" x14ac:dyDescent="0.25">
      <c r="A294" s="19" t="s">
        <v>40</v>
      </c>
      <c r="B294" s="19" t="s">
        <v>45</v>
      </c>
      <c r="C294" s="19" t="s">
        <v>792</v>
      </c>
      <c r="D294" s="4" t="str">
        <f t="shared" si="57"/>
        <v>sp</v>
      </c>
      <c r="E294" s="4">
        <f>VLOOKUP(D294,'IBGE UF'!C:E,3,FALSE)</f>
        <v>20</v>
      </c>
      <c r="F294" s="15">
        <v>0</v>
      </c>
      <c r="G294" s="15" t="s">
        <v>836</v>
      </c>
      <c r="I294" s="14" t="str">
        <f t="shared" si="50"/>
        <v>3.10</v>
      </c>
      <c r="J294" s="14" t="str">
        <f t="shared" si="51"/>
        <v>H</v>
      </c>
      <c r="K294" s="14">
        <f t="shared" si="52"/>
        <v>0</v>
      </c>
      <c r="L294" s="14" t="str">
        <f t="shared" si="53"/>
        <v>NfeStatusServico</v>
      </c>
      <c r="M294" s="14" t="str">
        <f t="shared" si="54"/>
        <v>https://homologacao.nfe.fazenda.sp.gov.br/ws/nfestatusservico2.asmx</v>
      </c>
      <c r="N294" s="14">
        <f t="shared" si="55"/>
        <v>20</v>
      </c>
      <c r="O294" s="14" t="str">
        <f t="shared" si="56"/>
        <v>INSERT INTO WSEndPoint(versao,tipoAmb,contingencia,metodo,url,ufIBGEId)VALUES('3.10', 'H', '0', 'NfeStatusServico', 'https://homologacao.nfe.fazenda.sp.gov.br/ws/nfestatusservico2.asmx', 20)</v>
      </c>
    </row>
    <row r="295" spans="1:15" hidden="1" x14ac:dyDescent="0.25">
      <c r="A295" s="19" t="s">
        <v>27</v>
      </c>
      <c r="B295" s="19" t="s">
        <v>28</v>
      </c>
      <c r="C295" s="19" t="s">
        <v>683</v>
      </c>
      <c r="D295" s="4" t="str">
        <f t="shared" si="57"/>
        <v>am</v>
      </c>
      <c r="E295" s="4">
        <f>VLOOKUP(D295,'IBGE UF'!C:E,3,FALSE)</f>
        <v>3</v>
      </c>
      <c r="F295" s="15">
        <v>0</v>
      </c>
      <c r="G295" s="15" t="s">
        <v>836</v>
      </c>
      <c r="I295" s="14" t="str">
        <f t="shared" si="50"/>
        <v>1.00</v>
      </c>
      <c r="J295" s="14" t="str">
        <f t="shared" si="51"/>
        <v>H</v>
      </c>
      <c r="K295" s="14">
        <f t="shared" si="52"/>
        <v>0</v>
      </c>
      <c r="L295" s="14" t="str">
        <f t="shared" si="53"/>
        <v>RecepcaoEvento</v>
      </c>
      <c r="M295" s="14" t="str">
        <f t="shared" si="54"/>
        <v>https://homnfe.sefaz.am.gov.br/services2/services/RecepcaoEvento</v>
      </c>
      <c r="N295" s="14">
        <f t="shared" si="55"/>
        <v>3</v>
      </c>
      <c r="O295" s="14" t="str">
        <f t="shared" si="56"/>
        <v>INSERT INTO WSEndPoint(versao,tipoAmb,contingencia,metodo,url,ufIBGEId)VALUES('1.00', 'H', '0', 'RecepcaoEvento', 'https://homnfe.sefaz.am.gov.br/services2/services/RecepcaoEvento', 3)</v>
      </c>
    </row>
    <row r="296" spans="1:15" hidden="1" x14ac:dyDescent="0.25">
      <c r="A296" s="19" t="s">
        <v>27</v>
      </c>
      <c r="B296" s="19" t="s">
        <v>31</v>
      </c>
      <c r="C296" s="19" t="s">
        <v>698</v>
      </c>
      <c r="D296" s="4" t="str">
        <f t="shared" si="57"/>
        <v>ba</v>
      </c>
      <c r="E296" s="4">
        <f>VLOOKUP(D296,'IBGE UF'!C:E,3,FALSE)</f>
        <v>16</v>
      </c>
      <c r="F296" s="15">
        <v>0</v>
      </c>
      <c r="G296" s="15" t="s">
        <v>836</v>
      </c>
      <c r="I296" s="14" t="str">
        <f t="shared" si="50"/>
        <v>2.00</v>
      </c>
      <c r="J296" s="14" t="str">
        <f t="shared" si="51"/>
        <v>H</v>
      </c>
      <c r="K296" s="14">
        <f t="shared" si="52"/>
        <v>0</v>
      </c>
      <c r="L296" s="14" t="str">
        <f t="shared" si="53"/>
        <v>RecepcaoEvento</v>
      </c>
      <c r="M296" s="14" t="str">
        <f t="shared" si="54"/>
        <v>https://hnfe.sefaz.ba.gov.br/webservices/sre/recepcaoevento.asmx</v>
      </c>
      <c r="N296" s="14">
        <f t="shared" si="55"/>
        <v>16</v>
      </c>
      <c r="O296" s="14" t="str">
        <f t="shared" si="56"/>
        <v>INSERT INTO WSEndPoint(versao,tipoAmb,contingencia,metodo,url,ufIBGEId)VALUES('2.00', 'H', '0', 'RecepcaoEvento', 'https://hnfe.sefaz.ba.gov.br/webservices/sre/recepcaoevento.asmx', 16)</v>
      </c>
    </row>
    <row r="297" spans="1:15" hidden="1" x14ac:dyDescent="0.25">
      <c r="A297" s="19" t="s">
        <v>27</v>
      </c>
      <c r="B297" s="19" t="s">
        <v>28</v>
      </c>
      <c r="C297" s="19" t="s">
        <v>704</v>
      </c>
      <c r="D297" s="4" t="str">
        <f t="shared" si="57"/>
        <v>ce</v>
      </c>
      <c r="E297" s="4">
        <f>VLOOKUP(D297,'IBGE UF'!C:E,3,FALSE)</f>
        <v>10</v>
      </c>
      <c r="F297" s="15">
        <v>0</v>
      </c>
      <c r="G297" s="15" t="s">
        <v>836</v>
      </c>
      <c r="I297" s="14" t="str">
        <f t="shared" si="50"/>
        <v>1.00</v>
      </c>
      <c r="J297" s="14" t="str">
        <f t="shared" si="51"/>
        <v>H</v>
      </c>
      <c r="K297" s="14">
        <f t="shared" si="52"/>
        <v>0</v>
      </c>
      <c r="L297" s="14" t="str">
        <f t="shared" si="53"/>
        <v>RecepcaoEvento</v>
      </c>
      <c r="M297" s="14" t="str">
        <f t="shared" si="54"/>
        <v>https://nfeh.sefaz.ce.gov.br/nfe2/services/RecepcaoEvento?wsdl</v>
      </c>
      <c r="N297" s="14">
        <f t="shared" si="55"/>
        <v>10</v>
      </c>
      <c r="O297" s="14" t="str">
        <f t="shared" si="56"/>
        <v>INSERT INTO WSEndPoint(versao,tipoAmb,contingencia,metodo,url,ufIBGEId)VALUES('1.00', 'H', '0', 'RecepcaoEvento', 'https://nfeh.sefaz.ce.gov.br/nfe2/services/RecepcaoEvento?wsdl', 10)</v>
      </c>
    </row>
    <row r="298" spans="1:15" ht="28.5" hidden="1" x14ac:dyDescent="0.25">
      <c r="A298" s="19" t="s">
        <v>27</v>
      </c>
      <c r="B298" s="19" t="s">
        <v>28</v>
      </c>
      <c r="C298" s="19" t="s">
        <v>714</v>
      </c>
      <c r="D298" s="4" t="str">
        <f t="shared" si="57"/>
        <v>go</v>
      </c>
      <c r="E298" s="4">
        <f>VLOOKUP(D298,'IBGE UF'!C:E,3,FALSE)</f>
        <v>26</v>
      </c>
      <c r="F298" s="15">
        <v>0</v>
      </c>
      <c r="G298" s="15" t="s">
        <v>836</v>
      </c>
      <c r="I298" s="14" t="str">
        <f t="shared" si="50"/>
        <v>1.00</v>
      </c>
      <c r="J298" s="14" t="str">
        <f t="shared" si="51"/>
        <v>H</v>
      </c>
      <c r="K298" s="14">
        <f t="shared" si="52"/>
        <v>0</v>
      </c>
      <c r="L298" s="14" t="str">
        <f t="shared" si="53"/>
        <v>RecepcaoEvento</v>
      </c>
      <c r="M298" s="14" t="str">
        <f t="shared" si="54"/>
        <v>https://homolog.sefaz.go.gov.br/nfe/services/v2/RecepcaoEvento?wsdl</v>
      </c>
      <c r="N298" s="14">
        <f t="shared" si="55"/>
        <v>26</v>
      </c>
      <c r="O298" s="14" t="str">
        <f t="shared" si="56"/>
        <v>INSERT INTO WSEndPoint(versao,tipoAmb,contingencia,metodo,url,ufIBGEId)VALUES('1.00', 'H', '0', 'RecepcaoEvento', 'https://homolog.sefaz.go.gov.br/nfe/services/v2/RecepcaoEvento?wsdl', 26)</v>
      </c>
    </row>
    <row r="299" spans="1:15" hidden="1" x14ac:dyDescent="0.25">
      <c r="A299" s="19" t="s">
        <v>27</v>
      </c>
      <c r="B299" s="19" t="s">
        <v>28</v>
      </c>
      <c r="C299" s="19" t="s">
        <v>723</v>
      </c>
      <c r="D299" s="4" t="str">
        <f t="shared" si="57"/>
        <v>mg</v>
      </c>
      <c r="E299" s="4">
        <f>VLOOKUP(D299,'IBGE UF'!C:E,3,FALSE)</f>
        <v>17</v>
      </c>
      <c r="F299" s="15">
        <v>0</v>
      </c>
      <c r="G299" s="15" t="s">
        <v>836</v>
      </c>
      <c r="I299" s="14" t="str">
        <f t="shared" si="50"/>
        <v>1.00</v>
      </c>
      <c r="J299" s="14" t="str">
        <f t="shared" si="51"/>
        <v>H</v>
      </c>
      <c r="K299" s="14">
        <f t="shared" si="52"/>
        <v>0</v>
      </c>
      <c r="L299" s="14" t="str">
        <f t="shared" si="53"/>
        <v>RecepcaoEvento</v>
      </c>
      <c r="M299" s="14" t="str">
        <f t="shared" si="54"/>
        <v>https://hnfe.fazenda.mg.gov.br/nfe2/services/RecepcaoEvento</v>
      </c>
      <c r="N299" s="14">
        <f t="shared" si="55"/>
        <v>17</v>
      </c>
      <c r="O299" s="14" t="str">
        <f t="shared" si="56"/>
        <v>INSERT INTO WSEndPoint(versao,tipoAmb,contingencia,metodo,url,ufIBGEId)VALUES('1.00', 'H', '0', 'RecepcaoEvento', 'https://hnfe.fazenda.mg.gov.br/nfe2/services/RecepcaoEvento', 17)</v>
      </c>
    </row>
    <row r="300" spans="1:15" ht="28.5" hidden="1" x14ac:dyDescent="0.25">
      <c r="A300" s="19" t="s">
        <v>27</v>
      </c>
      <c r="B300" s="19" t="s">
        <v>28</v>
      </c>
      <c r="C300" s="19" t="s">
        <v>733</v>
      </c>
      <c r="D300" s="4" t="str">
        <f t="shared" si="57"/>
        <v>ms</v>
      </c>
      <c r="E300" s="4">
        <f>VLOOKUP(D300,'IBGE UF'!C:E,3,FALSE)</f>
        <v>24</v>
      </c>
      <c r="F300" s="15">
        <v>0</v>
      </c>
      <c r="G300" s="15" t="s">
        <v>836</v>
      </c>
      <c r="I300" s="14" t="str">
        <f t="shared" si="50"/>
        <v>1.00</v>
      </c>
      <c r="J300" s="14" t="str">
        <f t="shared" si="51"/>
        <v>H</v>
      </c>
      <c r="K300" s="14">
        <f t="shared" si="52"/>
        <v>0</v>
      </c>
      <c r="L300" s="14" t="str">
        <f t="shared" si="53"/>
        <v>RecepcaoEvento</v>
      </c>
      <c r="M300" s="14" t="str">
        <f t="shared" si="54"/>
        <v>https://homologacao.nfe.ms.gov.br/homologacao/services2/RecepcaoEvento</v>
      </c>
      <c r="N300" s="14">
        <f t="shared" si="55"/>
        <v>24</v>
      </c>
      <c r="O300" s="14" t="str">
        <f t="shared" si="56"/>
        <v>INSERT INTO WSEndPoint(versao,tipoAmb,contingencia,metodo,url,ufIBGEId)VALUES('1.00', 'H', '0', 'RecepcaoEvento', 'https://homologacao.nfe.ms.gov.br/homologacao/services2/RecepcaoEvento', 24)</v>
      </c>
    </row>
    <row r="301" spans="1:15" ht="28.5" hidden="1" x14ac:dyDescent="0.25">
      <c r="A301" s="19" t="s">
        <v>27</v>
      </c>
      <c r="B301" s="19" t="s">
        <v>31</v>
      </c>
      <c r="C301" s="19" t="s">
        <v>747</v>
      </c>
      <c r="D301" s="4" t="str">
        <f t="shared" si="57"/>
        <v>mt</v>
      </c>
      <c r="E301" s="4">
        <f>VLOOKUP(D301,'IBGE UF'!C:E,3,FALSE)</f>
        <v>25</v>
      </c>
      <c r="F301" s="15">
        <v>0</v>
      </c>
      <c r="G301" s="15" t="s">
        <v>836</v>
      </c>
      <c r="I301" s="14" t="str">
        <f t="shared" si="50"/>
        <v>2.00</v>
      </c>
      <c r="J301" s="14" t="str">
        <f t="shared" si="51"/>
        <v>H</v>
      </c>
      <c r="K301" s="14">
        <f t="shared" si="52"/>
        <v>0</v>
      </c>
      <c r="L301" s="14" t="str">
        <f t="shared" si="53"/>
        <v>RecepcaoEvento</v>
      </c>
      <c r="M301" s="14" t="str">
        <f t="shared" si="54"/>
        <v>https://homologacao.sefaz.mt.gov.br/nfews/v2/services/RecepcaoEvento?wsdl</v>
      </c>
      <c r="N301" s="14">
        <f t="shared" si="55"/>
        <v>25</v>
      </c>
      <c r="O301" s="14" t="str">
        <f t="shared" si="56"/>
        <v>INSERT INTO WSEndPoint(versao,tipoAmb,contingencia,metodo,url,ufIBGEId)VALUES('2.00', 'H', '0', 'RecepcaoEvento', 'https://homologacao.sefaz.mt.gov.br/nfews/v2/services/RecepcaoEvento?wsdl', 25)</v>
      </c>
    </row>
    <row r="302" spans="1:15" ht="28.5" hidden="1" x14ac:dyDescent="0.25">
      <c r="A302" s="19" t="s">
        <v>27</v>
      </c>
      <c r="B302" s="19" t="s">
        <v>28</v>
      </c>
      <c r="C302" s="19" t="s">
        <v>751</v>
      </c>
      <c r="D302" s="4" t="str">
        <f t="shared" si="57"/>
        <v>pe</v>
      </c>
      <c r="E302" s="4">
        <f>VLOOKUP(D302,'IBGE UF'!C:E,3,FALSE)</f>
        <v>13</v>
      </c>
      <c r="F302" s="15">
        <v>0</v>
      </c>
      <c r="G302" s="15" t="s">
        <v>836</v>
      </c>
      <c r="I302" s="14" t="str">
        <f t="shared" si="50"/>
        <v>1.00</v>
      </c>
      <c r="J302" s="14" t="str">
        <f t="shared" si="51"/>
        <v>H</v>
      </c>
      <c r="K302" s="14">
        <f t="shared" si="52"/>
        <v>0</v>
      </c>
      <c r="L302" s="14" t="str">
        <f t="shared" si="53"/>
        <v>RecepcaoEvento</v>
      </c>
      <c r="M302" s="14" t="str">
        <f t="shared" si="54"/>
        <v>https://nfehomolog.sefaz.pe.gov.br/nfe-service/services/RecepcaoEvento</v>
      </c>
      <c r="N302" s="14">
        <f t="shared" si="55"/>
        <v>13</v>
      </c>
      <c r="O302" s="14" t="str">
        <f t="shared" si="56"/>
        <v>INSERT INTO WSEndPoint(versao,tipoAmb,contingencia,metodo,url,ufIBGEId)VALUES('1.00', 'H', '0', 'RecepcaoEvento', 'https://nfehomolog.sefaz.pe.gov.br/nfe-service/services/RecepcaoEvento', 13)</v>
      </c>
    </row>
    <row r="303" spans="1:15" ht="28.5" hidden="1" x14ac:dyDescent="0.25">
      <c r="A303" s="19" t="s">
        <v>27</v>
      </c>
      <c r="B303" s="19" t="s">
        <v>31</v>
      </c>
      <c r="C303" s="19" t="s">
        <v>765</v>
      </c>
      <c r="D303" s="4" t="str">
        <f t="shared" si="57"/>
        <v>pr</v>
      </c>
      <c r="E303" s="4">
        <f>VLOOKUP(D303,'IBGE UF'!C:E,3,FALSE)</f>
        <v>21</v>
      </c>
      <c r="F303" s="15">
        <v>0</v>
      </c>
      <c r="G303" s="15" t="s">
        <v>836</v>
      </c>
      <c r="I303" s="14" t="str">
        <f t="shared" si="50"/>
        <v>2.00</v>
      </c>
      <c r="J303" s="14" t="str">
        <f t="shared" si="51"/>
        <v>H</v>
      </c>
      <c r="K303" s="14">
        <f t="shared" si="52"/>
        <v>0</v>
      </c>
      <c r="L303" s="14" t="str">
        <f t="shared" si="53"/>
        <v>RecepcaoEvento</v>
      </c>
      <c r="M303" s="14" t="str">
        <f t="shared" si="54"/>
        <v>https://homologacao.nfe2.fazenda.pr.gov.br/nfe-evento/NFeRecepcaoEvento?wsdl</v>
      </c>
      <c r="N303" s="14">
        <f t="shared" si="55"/>
        <v>21</v>
      </c>
      <c r="O303" s="14" t="str">
        <f t="shared" si="56"/>
        <v>INSERT INTO WSEndPoint(versao,tipoAmb,contingencia,metodo,url,ufIBGEId)VALUES('2.00', 'H', '0', 'RecepcaoEvento', 'https://homologacao.nfe2.fazenda.pr.gov.br/nfe-evento/NFeRecepcaoEvento?wsdl', 21)</v>
      </c>
    </row>
    <row r="304" spans="1:15" ht="28.5" hidden="1" x14ac:dyDescent="0.25">
      <c r="A304" s="19" t="s">
        <v>27</v>
      </c>
      <c r="B304" s="19" t="s">
        <v>45</v>
      </c>
      <c r="C304" s="19" t="s">
        <v>770</v>
      </c>
      <c r="D304" s="4" t="str">
        <f t="shared" si="57"/>
        <v>pr</v>
      </c>
      <c r="E304" s="4">
        <f>VLOOKUP(D304,'IBGE UF'!C:E,3,FALSE)</f>
        <v>21</v>
      </c>
      <c r="F304" s="15">
        <v>0</v>
      </c>
      <c r="G304" s="15" t="s">
        <v>836</v>
      </c>
      <c r="I304" s="14" t="str">
        <f t="shared" si="50"/>
        <v>3.10</v>
      </c>
      <c r="J304" s="14" t="str">
        <f t="shared" si="51"/>
        <v>H</v>
      </c>
      <c r="K304" s="14">
        <f t="shared" si="52"/>
        <v>0</v>
      </c>
      <c r="L304" s="14" t="str">
        <f t="shared" si="53"/>
        <v>RecepcaoEvento</v>
      </c>
      <c r="M304" s="14" t="str">
        <f t="shared" si="54"/>
        <v>https://homologacao.nfe.fazenda.pr.gov.br/nfe/NFeRecepcaoEvento?wsdl</v>
      </c>
      <c r="N304" s="14">
        <f t="shared" si="55"/>
        <v>21</v>
      </c>
      <c r="O304" s="14" t="str">
        <f t="shared" si="56"/>
        <v>INSERT INTO WSEndPoint(versao,tipoAmb,contingencia,metodo,url,ufIBGEId)VALUES('3.10', 'H', '0', 'RecepcaoEvento', 'https://homologacao.nfe.fazenda.pr.gov.br/nfe/NFeRecepcaoEvento?wsdl', 21)</v>
      </c>
    </row>
    <row r="305" spans="1:15" ht="28.5" hidden="1" x14ac:dyDescent="0.25">
      <c r="A305" s="19" t="s">
        <v>27</v>
      </c>
      <c r="B305" s="19" t="s">
        <v>28</v>
      </c>
      <c r="C305" s="19" t="s">
        <v>773</v>
      </c>
      <c r="D305" s="4" t="str">
        <f t="shared" si="57"/>
        <v>rs</v>
      </c>
      <c r="E305" s="4">
        <f>VLOOKUP(D305,'IBGE UF'!C:E,3,FALSE)</f>
        <v>23</v>
      </c>
      <c r="F305" s="15">
        <v>0</v>
      </c>
      <c r="G305" s="15" t="s">
        <v>836</v>
      </c>
      <c r="I305" s="14" t="str">
        <f t="shared" si="50"/>
        <v>1.00</v>
      </c>
      <c r="J305" s="14" t="str">
        <f t="shared" si="51"/>
        <v>H</v>
      </c>
      <c r="K305" s="14">
        <f t="shared" si="52"/>
        <v>0</v>
      </c>
      <c r="L305" s="14" t="str">
        <f t="shared" si="53"/>
        <v>RecepcaoEvento</v>
      </c>
      <c r="M305" s="14" t="str">
        <f t="shared" si="54"/>
        <v>https://homologacao.nfe.sefaz.rs.gov.br/ws/recepcaoevento/recepcaoevento.asmx</v>
      </c>
      <c r="N305" s="14">
        <f t="shared" si="55"/>
        <v>23</v>
      </c>
      <c r="O305" s="14" t="str">
        <f t="shared" si="56"/>
        <v>INSERT INTO WSEndPoint(versao,tipoAmb,contingencia,metodo,url,ufIBGEId)VALUES('1.00', 'H', '0', 'RecepcaoEvento', 'https://homologacao.nfe.sefaz.rs.gov.br/ws/recepcaoevento/recepcaoevento.asmx', 23)</v>
      </c>
    </row>
    <row r="306" spans="1:15" ht="28.5" hidden="1" x14ac:dyDescent="0.25">
      <c r="A306" s="19" t="s">
        <v>27</v>
      </c>
      <c r="B306" s="19" t="s">
        <v>31</v>
      </c>
      <c r="C306" s="19" t="s">
        <v>789</v>
      </c>
      <c r="D306" s="4" t="str">
        <f t="shared" si="57"/>
        <v>sp</v>
      </c>
      <c r="E306" s="4">
        <f>VLOOKUP(D306,'IBGE UF'!C:E,3,FALSE)</f>
        <v>20</v>
      </c>
      <c r="F306" s="15">
        <v>0</v>
      </c>
      <c r="G306" s="15" t="s">
        <v>836</v>
      </c>
      <c r="I306" s="14" t="str">
        <f t="shared" si="50"/>
        <v>2.00</v>
      </c>
      <c r="J306" s="14" t="str">
        <f t="shared" si="51"/>
        <v>H</v>
      </c>
      <c r="K306" s="14">
        <f t="shared" si="52"/>
        <v>0</v>
      </c>
      <c r="L306" s="14" t="str">
        <f t="shared" si="53"/>
        <v>RecepcaoEvento</v>
      </c>
      <c r="M306" s="14" t="str">
        <f t="shared" si="54"/>
        <v>https://homologacao.nfe.fazenda.sp.gov.br/eventosWEB/services/RecepcaoEvento.asmx</v>
      </c>
      <c r="N306" s="14">
        <f t="shared" si="55"/>
        <v>20</v>
      </c>
      <c r="O306" s="14" t="str">
        <f t="shared" si="56"/>
        <v>INSERT INTO WSEndPoint(versao,tipoAmb,contingencia,metodo,url,ufIBGEId)VALUES('2.00', 'H', '0', 'RecepcaoEvento', 'https://homologacao.nfe.fazenda.sp.gov.br/eventosWEB/services/RecepcaoEvento.asmx', 20)</v>
      </c>
    </row>
    <row r="307" spans="1:15" hidden="1" x14ac:dyDescent="0.25">
      <c r="A307" s="19" t="s">
        <v>27</v>
      </c>
      <c r="B307" s="19" t="s">
        <v>45</v>
      </c>
      <c r="C307" s="19" t="s">
        <v>794</v>
      </c>
      <c r="D307" s="4" t="str">
        <f t="shared" si="57"/>
        <v>sp</v>
      </c>
      <c r="E307" s="4">
        <f>VLOOKUP(D307,'IBGE UF'!C:E,3,FALSE)</f>
        <v>20</v>
      </c>
      <c r="F307" s="15">
        <v>0</v>
      </c>
      <c r="G307" s="15" t="s">
        <v>836</v>
      </c>
      <c r="I307" s="14" t="str">
        <f t="shared" si="50"/>
        <v>3.10</v>
      </c>
      <c r="J307" s="14" t="str">
        <f t="shared" si="51"/>
        <v>H</v>
      </c>
      <c r="K307" s="14">
        <f t="shared" si="52"/>
        <v>0</v>
      </c>
      <c r="L307" s="14" t="str">
        <f t="shared" si="53"/>
        <v>RecepcaoEvento</v>
      </c>
      <c r="M307" s="14" t="str">
        <f t="shared" si="54"/>
        <v>https://homologacao.nfe.fazenda.sp.gov.br/ws/recepcaoevento.asmx</v>
      </c>
      <c r="N307" s="14">
        <f t="shared" si="55"/>
        <v>20</v>
      </c>
      <c r="O307" s="14" t="str">
        <f t="shared" si="56"/>
        <v>INSERT INTO WSEndPoint(versao,tipoAmb,contingencia,metodo,url,ufIBGEId)VALUES('3.10', 'H', '0', 'RecepcaoEvento', 'https://homologacao.nfe.fazenda.sp.gov.br/ws/recepcaoevento.asmx', 20)</v>
      </c>
    </row>
    <row r="308" spans="1:15" ht="28.5" hidden="1" x14ac:dyDescent="0.25">
      <c r="A308" s="19" t="s">
        <v>42</v>
      </c>
      <c r="B308" s="19" t="s">
        <v>45</v>
      </c>
      <c r="C308" s="19" t="s">
        <v>689</v>
      </c>
      <c r="D308" s="4" t="s">
        <v>222</v>
      </c>
      <c r="E308" s="4">
        <v>3</v>
      </c>
      <c r="F308" s="15">
        <v>0</v>
      </c>
      <c r="G308" s="15" t="s">
        <v>836</v>
      </c>
      <c r="I308" s="14" t="str">
        <f t="shared" si="50"/>
        <v>3.10</v>
      </c>
      <c r="J308" s="14" t="str">
        <f t="shared" si="51"/>
        <v>H</v>
      </c>
      <c r="K308" s="14">
        <f t="shared" si="52"/>
        <v>0</v>
      </c>
      <c r="L308" s="14" t="str">
        <f t="shared" si="53"/>
        <v>NfeConsultaCadastro</v>
      </c>
      <c r="M308" s="14" t="str">
        <f t="shared" si="54"/>
        <v>https://homnfe.sefaz.am.gov.br/services2/services/cadconsultacadastro2</v>
      </c>
      <c r="N308" s="14">
        <f t="shared" si="55"/>
        <v>3</v>
      </c>
      <c r="O308" s="14" t="str">
        <f t="shared" si="56"/>
        <v>INSERT INTO WSEndPoint(versao,tipoAmb,contingencia,metodo,url,ufIBGEId)VALUES('3.10', 'H', '0', 'NfeConsultaCadastro', 'https://homnfe.sefaz.am.gov.br/services2/services/cadconsultacadastro2', 3)</v>
      </c>
    </row>
    <row r="309" spans="1:15" ht="28.5" hidden="1" x14ac:dyDescent="0.25">
      <c r="A309" s="19" t="s">
        <v>42</v>
      </c>
      <c r="B309" s="19" t="s">
        <v>45</v>
      </c>
      <c r="C309" s="19" t="s">
        <v>697</v>
      </c>
      <c r="D309" s="4" t="s">
        <v>223</v>
      </c>
      <c r="E309" s="4">
        <v>16</v>
      </c>
      <c r="F309" s="15">
        <v>0</v>
      </c>
      <c r="G309" s="15" t="s">
        <v>836</v>
      </c>
      <c r="I309" s="14" t="str">
        <f t="shared" si="50"/>
        <v>3.10</v>
      </c>
      <c r="J309" s="14" t="str">
        <f t="shared" si="51"/>
        <v>H</v>
      </c>
      <c r="K309" s="14">
        <f t="shared" si="52"/>
        <v>0</v>
      </c>
      <c r="L309" s="14" t="str">
        <f t="shared" si="53"/>
        <v>NfeConsultaCadastro</v>
      </c>
      <c r="M309" s="14" t="str">
        <f t="shared" si="54"/>
        <v>https://hnfe.sefaz.ba.gov.br/webservices/nfenw/CadConsultaCadastro2.asmx</v>
      </c>
      <c r="N309" s="14">
        <f t="shared" si="55"/>
        <v>16</v>
      </c>
      <c r="O309" s="14" t="str">
        <f t="shared" si="56"/>
        <v>INSERT INTO WSEndPoint(versao,tipoAmb,contingencia,metodo,url,ufIBGEId)VALUES('3.10', 'H', '0', 'NfeConsultaCadastro', 'https://hnfe.sefaz.ba.gov.br/webservices/nfenw/CadConsultaCadastro2.asmx', 16)</v>
      </c>
    </row>
    <row r="310" spans="1:15" ht="28.5" hidden="1" x14ac:dyDescent="0.25">
      <c r="A310" s="19" t="s">
        <v>42</v>
      </c>
      <c r="B310" s="19" t="s">
        <v>45</v>
      </c>
      <c r="C310" s="19" t="s">
        <v>710</v>
      </c>
      <c r="D310" s="4" t="s">
        <v>221</v>
      </c>
      <c r="E310" s="4">
        <v>10</v>
      </c>
      <c r="F310" s="15">
        <v>0</v>
      </c>
      <c r="G310" s="15" t="s">
        <v>836</v>
      </c>
      <c r="I310" s="14" t="str">
        <f t="shared" si="50"/>
        <v>3.10</v>
      </c>
      <c r="J310" s="14" t="str">
        <f t="shared" si="51"/>
        <v>H</v>
      </c>
      <c r="K310" s="14">
        <f t="shared" si="52"/>
        <v>0</v>
      </c>
      <c r="L310" s="14" t="str">
        <f t="shared" si="53"/>
        <v>NfeConsultaCadastro</v>
      </c>
      <c r="M310" s="14" t="str">
        <f t="shared" si="54"/>
        <v>https://nfeh.sefaz.ce.gov.br/nfe2/services/CadConsultaCadastro2?wsdl</v>
      </c>
      <c r="N310" s="14">
        <f t="shared" si="55"/>
        <v>10</v>
      </c>
      <c r="O310" s="14" t="str">
        <f t="shared" si="56"/>
        <v>INSERT INTO WSEndPoint(versao,tipoAmb,contingencia,metodo,url,ufIBGEId)VALUES('3.10', 'H', '0', 'NfeConsultaCadastro', 'https://nfeh.sefaz.ce.gov.br/nfe2/services/CadConsultaCadastro2?wsdl', 10)</v>
      </c>
    </row>
    <row r="311" spans="1:15" ht="28.5" hidden="1" x14ac:dyDescent="0.25">
      <c r="A311" s="19" t="s">
        <v>42</v>
      </c>
      <c r="B311" s="19" t="s">
        <v>45</v>
      </c>
      <c r="C311" s="19" t="s">
        <v>720</v>
      </c>
      <c r="D311" s="4" t="s">
        <v>216</v>
      </c>
      <c r="E311" s="4">
        <v>26</v>
      </c>
      <c r="F311" s="15">
        <v>0</v>
      </c>
      <c r="G311" s="15" t="s">
        <v>836</v>
      </c>
      <c r="I311" s="14" t="str">
        <f t="shared" si="50"/>
        <v>3.10</v>
      </c>
      <c r="J311" s="14" t="str">
        <f t="shared" si="51"/>
        <v>H</v>
      </c>
      <c r="K311" s="14">
        <f t="shared" si="52"/>
        <v>0</v>
      </c>
      <c r="L311" s="14" t="str">
        <f t="shared" si="53"/>
        <v>NfeConsultaCadastro</v>
      </c>
      <c r="M311" s="14" t="str">
        <f t="shared" si="54"/>
        <v>https://homolog.sefaz.go.gov.br/nfe/services/v2/CadConsultaCadastro2?wsdl</v>
      </c>
      <c r="N311" s="14">
        <f t="shared" si="55"/>
        <v>26</v>
      </c>
      <c r="O311" s="14" t="str">
        <f t="shared" si="56"/>
        <v>INSERT INTO WSEndPoint(versao,tipoAmb,contingencia,metodo,url,ufIBGEId)VALUES('3.10', 'H', '0', 'NfeConsultaCadastro', 'https://homolog.sefaz.go.gov.br/nfe/services/v2/CadConsultaCadastro2?wsdl', 26)</v>
      </c>
    </row>
    <row r="312" spans="1:15" ht="28.5" hidden="1" x14ac:dyDescent="0.25">
      <c r="A312" s="19" t="s">
        <v>42</v>
      </c>
      <c r="B312" s="19" t="s">
        <v>45</v>
      </c>
      <c r="C312" s="19" t="s">
        <v>729</v>
      </c>
      <c r="D312" s="4" t="s">
        <v>835</v>
      </c>
      <c r="E312" s="4">
        <v>17</v>
      </c>
      <c r="F312" s="15">
        <v>0</v>
      </c>
      <c r="G312" s="15" t="s">
        <v>836</v>
      </c>
      <c r="I312" s="14" t="str">
        <f t="shared" si="50"/>
        <v>3.10</v>
      </c>
      <c r="J312" s="14" t="str">
        <f t="shared" si="51"/>
        <v>H</v>
      </c>
      <c r="K312" s="14">
        <f t="shared" si="52"/>
        <v>0</v>
      </c>
      <c r="L312" s="14" t="str">
        <f t="shared" si="53"/>
        <v>NfeConsultaCadastro</v>
      </c>
      <c r="M312" s="14" t="str">
        <f t="shared" si="54"/>
        <v>https://hnfe.fazenda.mg.gov.br/nfe2/services/cadconsultacadastro2</v>
      </c>
      <c r="N312" s="14">
        <f t="shared" si="55"/>
        <v>17</v>
      </c>
      <c r="O312" s="14" t="str">
        <f t="shared" si="56"/>
        <v>INSERT INTO WSEndPoint(versao,tipoAmb,contingencia,metodo,url,ufIBGEId)VALUES('3.10', 'H', '0', 'NfeConsultaCadastro', 'https://hnfe.fazenda.mg.gov.br/nfe2/services/cadconsultacadastro2', 17)</v>
      </c>
    </row>
    <row r="313" spans="1:15" ht="28.5" hidden="1" x14ac:dyDescent="0.25">
      <c r="A313" s="19" t="s">
        <v>38</v>
      </c>
      <c r="B313" s="19" t="s">
        <v>45</v>
      </c>
      <c r="C313" s="19" t="s">
        <v>687</v>
      </c>
      <c r="D313" s="4" t="s">
        <v>222</v>
      </c>
      <c r="E313" s="4">
        <v>3</v>
      </c>
      <c r="F313" s="15">
        <v>0</v>
      </c>
      <c r="G313" s="15" t="s">
        <v>836</v>
      </c>
      <c r="I313" s="14" t="str">
        <f t="shared" si="50"/>
        <v>3.10</v>
      </c>
      <c r="J313" s="14" t="str">
        <f t="shared" si="51"/>
        <v>H</v>
      </c>
      <c r="K313" s="14">
        <f t="shared" si="52"/>
        <v>0</v>
      </c>
      <c r="L313" s="14" t="str">
        <f t="shared" si="53"/>
        <v>NfeConsultaProtocolo</v>
      </c>
      <c r="M313" s="14" t="str">
        <f t="shared" si="54"/>
        <v>https://homnfe.sefaz.am.gov.br/services2/services/NfeConsulta2</v>
      </c>
      <c r="N313" s="14">
        <f t="shared" si="55"/>
        <v>3</v>
      </c>
      <c r="O313" s="14" t="str">
        <f t="shared" si="56"/>
        <v>INSERT INTO WSEndPoint(versao,tipoAmb,contingencia,metodo,url,ufIBGEId)VALUES('3.10', 'H', '0', 'NfeConsultaProtocolo', 'https://homnfe.sefaz.am.gov.br/services2/services/NfeConsulta2', 3)</v>
      </c>
    </row>
    <row r="314" spans="1:15" ht="28.5" hidden="1" x14ac:dyDescent="0.25">
      <c r="A314" s="19" t="s">
        <v>38</v>
      </c>
      <c r="B314" s="19" t="s">
        <v>45</v>
      </c>
      <c r="C314" s="19" t="s">
        <v>708</v>
      </c>
      <c r="D314" s="4" t="s">
        <v>221</v>
      </c>
      <c r="E314" s="4">
        <v>10</v>
      </c>
      <c r="F314" s="15">
        <v>0</v>
      </c>
      <c r="G314" s="15" t="s">
        <v>836</v>
      </c>
      <c r="I314" s="14" t="str">
        <f t="shared" si="50"/>
        <v>3.10</v>
      </c>
      <c r="J314" s="14" t="str">
        <f t="shared" si="51"/>
        <v>H</v>
      </c>
      <c r="K314" s="14">
        <f t="shared" si="52"/>
        <v>0</v>
      </c>
      <c r="L314" s="14" t="str">
        <f t="shared" si="53"/>
        <v>NfeConsultaProtocolo</v>
      </c>
      <c r="M314" s="14" t="str">
        <f t="shared" si="54"/>
        <v>https://nfeh.sefaz.ce.gov.br/nfe2/services/NfeConsulta2?wsdl</v>
      </c>
      <c r="N314" s="14">
        <f t="shared" si="55"/>
        <v>10</v>
      </c>
      <c r="O314" s="14" t="str">
        <f t="shared" si="56"/>
        <v>INSERT INTO WSEndPoint(versao,tipoAmb,contingencia,metodo,url,ufIBGEId)VALUES('3.10', 'H', '0', 'NfeConsultaProtocolo', 'https://nfeh.sefaz.ce.gov.br/nfe2/services/NfeConsulta2?wsdl', 10)</v>
      </c>
    </row>
    <row r="315" spans="1:15" ht="28.5" hidden="1" x14ac:dyDescent="0.25">
      <c r="A315" s="19" t="s">
        <v>38</v>
      </c>
      <c r="B315" s="19" t="s">
        <v>45</v>
      </c>
      <c r="C315" s="19" t="s">
        <v>718</v>
      </c>
      <c r="D315" s="4" t="s">
        <v>216</v>
      </c>
      <c r="E315" s="4">
        <v>26</v>
      </c>
      <c r="F315" s="15">
        <v>0</v>
      </c>
      <c r="G315" s="15" t="s">
        <v>836</v>
      </c>
      <c r="I315" s="14" t="str">
        <f t="shared" si="50"/>
        <v>3.10</v>
      </c>
      <c r="J315" s="14" t="str">
        <f t="shared" si="51"/>
        <v>H</v>
      </c>
      <c r="K315" s="14">
        <f t="shared" si="52"/>
        <v>0</v>
      </c>
      <c r="L315" s="14" t="str">
        <f t="shared" si="53"/>
        <v>NfeConsultaProtocolo</v>
      </c>
      <c r="M315" s="14" t="str">
        <f t="shared" si="54"/>
        <v>https://homolog.sefaz.go.gov.br/nfe/services/v2/NfeConsulta2?wsdl</v>
      </c>
      <c r="N315" s="14">
        <f t="shared" si="55"/>
        <v>26</v>
      </c>
      <c r="O315" s="14" t="str">
        <f t="shared" si="56"/>
        <v>INSERT INTO WSEndPoint(versao,tipoAmb,contingencia,metodo,url,ufIBGEId)VALUES('3.10', 'H', '0', 'NfeConsultaProtocolo', 'https://homolog.sefaz.go.gov.br/nfe/services/v2/NfeConsulta2?wsdl', 26)</v>
      </c>
    </row>
    <row r="316" spans="1:15" ht="28.5" hidden="1" x14ac:dyDescent="0.25">
      <c r="A316" s="19" t="s">
        <v>38</v>
      </c>
      <c r="B316" s="19" t="s">
        <v>45</v>
      </c>
      <c r="C316" s="19" t="s">
        <v>727</v>
      </c>
      <c r="D316" s="4" t="s">
        <v>835</v>
      </c>
      <c r="E316" s="4">
        <v>17</v>
      </c>
      <c r="F316" s="15">
        <v>0</v>
      </c>
      <c r="G316" s="15" t="s">
        <v>836</v>
      </c>
      <c r="I316" s="14" t="str">
        <f t="shared" si="50"/>
        <v>3.10</v>
      </c>
      <c r="J316" s="14" t="str">
        <f t="shared" si="51"/>
        <v>H</v>
      </c>
      <c r="K316" s="14">
        <f t="shared" si="52"/>
        <v>0</v>
      </c>
      <c r="L316" s="14" t="str">
        <f t="shared" si="53"/>
        <v>NfeConsultaProtocolo</v>
      </c>
      <c r="M316" s="14" t="str">
        <f t="shared" si="54"/>
        <v>https://hnfe.fazenda.mg.gov.br/nfe2/services/NfeConsulta2</v>
      </c>
      <c r="N316" s="14">
        <f t="shared" si="55"/>
        <v>17</v>
      </c>
      <c r="O316" s="14" t="str">
        <f t="shared" si="56"/>
        <v>INSERT INTO WSEndPoint(versao,tipoAmb,contingencia,metodo,url,ufIBGEId)VALUES('3.10', 'H', '0', 'NfeConsultaProtocolo', 'https://hnfe.fazenda.mg.gov.br/nfe2/services/NfeConsulta2', 17)</v>
      </c>
    </row>
    <row r="317" spans="1:15" ht="28.5" hidden="1" x14ac:dyDescent="0.25">
      <c r="A317" s="19" t="s">
        <v>38</v>
      </c>
      <c r="B317" s="19" t="s">
        <v>45</v>
      </c>
      <c r="C317" s="19" t="s">
        <v>738</v>
      </c>
      <c r="D317" s="4" t="s">
        <v>217</v>
      </c>
      <c r="E317" s="4">
        <v>24</v>
      </c>
      <c r="F317" s="15">
        <v>0</v>
      </c>
      <c r="G317" s="15" t="s">
        <v>836</v>
      </c>
      <c r="I317" s="14" t="str">
        <f t="shared" si="50"/>
        <v>3.10</v>
      </c>
      <c r="J317" s="14" t="str">
        <f t="shared" si="51"/>
        <v>H</v>
      </c>
      <c r="K317" s="14">
        <f t="shared" si="52"/>
        <v>0</v>
      </c>
      <c r="L317" s="14" t="str">
        <f t="shared" si="53"/>
        <v>NfeConsultaProtocolo</v>
      </c>
      <c r="M317" s="14" t="str">
        <f t="shared" si="54"/>
        <v>https://homologacao.nfe.ms.gov.br/homologacao/services2/NfeConsulta2</v>
      </c>
      <c r="N317" s="14">
        <f t="shared" si="55"/>
        <v>24</v>
      </c>
      <c r="O317" s="14" t="str">
        <f t="shared" si="56"/>
        <v>INSERT INTO WSEndPoint(versao,tipoAmb,contingencia,metodo,url,ufIBGEId)VALUES('3.10', 'H', '0', 'NfeConsultaProtocolo', 'https://homologacao.nfe.ms.gov.br/homologacao/services2/NfeConsulta2', 24)</v>
      </c>
    </row>
    <row r="318" spans="1:15" ht="28.5" hidden="1" x14ac:dyDescent="0.25">
      <c r="A318" s="19" t="s">
        <v>38</v>
      </c>
      <c r="B318" s="19" t="s">
        <v>45</v>
      </c>
      <c r="C318" s="19" t="s">
        <v>755</v>
      </c>
      <c r="D318" s="4" t="s">
        <v>219</v>
      </c>
      <c r="E318" s="4">
        <v>13</v>
      </c>
      <c r="F318" s="15">
        <v>0</v>
      </c>
      <c r="G318" s="15" t="s">
        <v>836</v>
      </c>
      <c r="I318" s="14" t="str">
        <f t="shared" si="50"/>
        <v>3.10</v>
      </c>
      <c r="J318" s="14" t="str">
        <f t="shared" si="51"/>
        <v>H</v>
      </c>
      <c r="K318" s="14">
        <f t="shared" si="52"/>
        <v>0</v>
      </c>
      <c r="L318" s="14" t="str">
        <f t="shared" si="53"/>
        <v>NfeConsultaProtocolo</v>
      </c>
      <c r="M318" s="14" t="str">
        <f t="shared" si="54"/>
        <v>https://nfehomolog.sefaz.pe.gov.br/nfe-service/services/NfeConsulta2</v>
      </c>
      <c r="N318" s="14">
        <f t="shared" si="55"/>
        <v>13</v>
      </c>
      <c r="O318" s="14" t="str">
        <f t="shared" si="56"/>
        <v>INSERT INTO WSEndPoint(versao,tipoAmb,contingencia,metodo,url,ufIBGEId)VALUES('3.10', 'H', '0', 'NfeConsultaProtocolo', 'https://nfehomolog.sefaz.pe.gov.br/nfe-service/services/NfeConsulta2', 13)</v>
      </c>
    </row>
    <row r="319" spans="1:15" ht="28.5" hidden="1" x14ac:dyDescent="0.25">
      <c r="A319" s="19" t="s">
        <v>38</v>
      </c>
      <c r="B319" s="19" t="s">
        <v>45</v>
      </c>
      <c r="C319" s="19" t="s">
        <v>779</v>
      </c>
      <c r="D319" s="4" t="s">
        <v>220</v>
      </c>
      <c r="E319" s="4">
        <v>23</v>
      </c>
      <c r="F319" s="15">
        <v>0</v>
      </c>
      <c r="G319" s="15" t="s">
        <v>836</v>
      </c>
      <c r="I319" s="14" t="str">
        <f t="shared" si="50"/>
        <v>3.10</v>
      </c>
      <c r="J319" s="14" t="str">
        <f t="shared" si="51"/>
        <v>H</v>
      </c>
      <c r="K319" s="14">
        <f t="shared" si="52"/>
        <v>0</v>
      </c>
      <c r="L319" s="14" t="str">
        <f t="shared" si="53"/>
        <v>NfeConsultaProtocolo</v>
      </c>
      <c r="M319" s="14" t="str">
        <f t="shared" si="54"/>
        <v>https://homologacao.nfe.sefaz.rs.gov.br/ws/NfeConsulta/NfeConsulta2.asmx</v>
      </c>
      <c r="N319" s="14">
        <f t="shared" si="55"/>
        <v>23</v>
      </c>
      <c r="O319" s="14" t="str">
        <f t="shared" si="56"/>
        <v>INSERT INTO WSEndPoint(versao,tipoAmb,contingencia,metodo,url,ufIBGEId)VALUES('3.10', 'H', '0', 'NfeConsultaProtocolo', 'https://homologacao.nfe.sefaz.rs.gov.br/ws/NfeConsulta/NfeConsulta2.asmx', 23)</v>
      </c>
    </row>
    <row r="320" spans="1:15" hidden="1" x14ac:dyDescent="0.25">
      <c r="A320" s="19" t="s">
        <v>72</v>
      </c>
      <c r="B320" s="19" t="s">
        <v>45</v>
      </c>
      <c r="C320" s="19" t="s">
        <v>711</v>
      </c>
      <c r="D320" s="4" t="s">
        <v>221</v>
      </c>
      <c r="E320" s="4">
        <v>10</v>
      </c>
      <c r="F320" s="15">
        <v>0</v>
      </c>
      <c r="G320" s="15" t="s">
        <v>836</v>
      </c>
      <c r="I320" s="14" t="str">
        <f t="shared" si="50"/>
        <v>3.10</v>
      </c>
      <c r="J320" s="14" t="str">
        <f t="shared" si="51"/>
        <v>H</v>
      </c>
      <c r="K320" s="14">
        <f t="shared" si="52"/>
        <v>0</v>
      </c>
      <c r="L320" s="14" t="str">
        <f t="shared" si="53"/>
        <v>NfeDownloadNF</v>
      </c>
      <c r="M320" s="14" t="str">
        <f t="shared" si="54"/>
        <v>https://nfeh.sefaz.ce.gov.br/nfe2/services/NfeDownloadNF?wsdl</v>
      </c>
      <c r="N320" s="14">
        <f t="shared" si="55"/>
        <v>10</v>
      </c>
      <c r="O320" s="14" t="str">
        <f t="shared" si="56"/>
        <v>INSERT INTO WSEndPoint(versao,tipoAmb,contingencia,metodo,url,ufIBGEId)VALUES('3.10', 'H', '0', 'NfeDownloadNF', 'https://nfeh.sefaz.ce.gov.br/nfe2/services/NfeDownloadNF?wsdl', 10)</v>
      </c>
    </row>
    <row r="321" spans="1:15" hidden="1" x14ac:dyDescent="0.25">
      <c r="A321" s="19" t="s">
        <v>35</v>
      </c>
      <c r="B321" s="19" t="s">
        <v>45</v>
      </c>
      <c r="C321" s="19" t="s">
        <v>686</v>
      </c>
      <c r="D321" s="4" t="s">
        <v>222</v>
      </c>
      <c r="E321" s="4">
        <v>3</v>
      </c>
      <c r="F321" s="15">
        <v>0</v>
      </c>
      <c r="G321" s="15" t="s">
        <v>836</v>
      </c>
      <c r="I321" s="14" t="str">
        <f t="shared" si="50"/>
        <v>3.10</v>
      </c>
      <c r="J321" s="14" t="str">
        <f t="shared" si="51"/>
        <v>H</v>
      </c>
      <c r="K321" s="14">
        <f t="shared" si="52"/>
        <v>0</v>
      </c>
      <c r="L321" s="14" t="str">
        <f t="shared" si="53"/>
        <v>NfeInutilizacao</v>
      </c>
      <c r="M321" s="14" t="str">
        <f t="shared" si="54"/>
        <v>https://homnfe.sefaz.am.gov.br/services2/services/NfeInutilizacao2</v>
      </c>
      <c r="N321" s="14">
        <f t="shared" si="55"/>
        <v>3</v>
      </c>
      <c r="O321" s="14" t="str">
        <f t="shared" si="56"/>
        <v>INSERT INTO WSEndPoint(versao,tipoAmb,contingencia,metodo,url,ufIBGEId)VALUES('3.10', 'H', '0', 'NfeInutilizacao', 'https://homnfe.sefaz.am.gov.br/services2/services/NfeInutilizacao2', 3)</v>
      </c>
    </row>
    <row r="322" spans="1:15" hidden="1" x14ac:dyDescent="0.25">
      <c r="A322" s="19" t="s">
        <v>35</v>
      </c>
      <c r="B322" s="19" t="s">
        <v>45</v>
      </c>
      <c r="C322" s="19" t="s">
        <v>707</v>
      </c>
      <c r="D322" s="4" t="s">
        <v>221</v>
      </c>
      <c r="E322" s="4">
        <v>10</v>
      </c>
      <c r="F322" s="15">
        <v>0</v>
      </c>
      <c r="G322" s="15" t="s">
        <v>836</v>
      </c>
      <c r="I322" s="14" t="str">
        <f t="shared" ref="I322:I335" si="58">B322</f>
        <v>3.10</v>
      </c>
      <c r="J322" s="14" t="str">
        <f t="shared" ref="J322:J335" si="59">G322</f>
        <v>H</v>
      </c>
      <c r="K322" s="14">
        <f t="shared" ref="K322:K335" si="60">F322</f>
        <v>0</v>
      </c>
      <c r="L322" s="14" t="str">
        <f t="shared" ref="L322:L336" si="61">A322</f>
        <v>NfeInutilizacao</v>
      </c>
      <c r="M322" s="14" t="str">
        <f t="shared" ref="M322:M335" si="62">C322</f>
        <v>https://nfeh.sefaz.ce.gov.br/nfe2/services/NfeInutilizacao2?wsdl</v>
      </c>
      <c r="N322" s="14">
        <f t="shared" ref="N322:N335" si="63">E322</f>
        <v>10</v>
      </c>
      <c r="O322" s="14" t="str">
        <f t="shared" ref="O322:O335" si="64">SUBSTITUTE(SUBSTITUTE(SUBSTITUTE(SUBSTITUTE(SUBSTITUTE(SUBSTITUTE($O$1,"%V",I322), "%TA",J322), "%C",K322),"%M",L322),"%U", M322), "%_UF", N322)</f>
        <v>INSERT INTO WSEndPoint(versao,tipoAmb,contingencia,metodo,url,ufIBGEId)VALUES('3.10', 'H', '0', 'NfeInutilizacao', 'https://nfeh.sefaz.ce.gov.br/nfe2/services/NfeInutilizacao2?wsdl', 10)</v>
      </c>
    </row>
    <row r="323" spans="1:15" hidden="1" x14ac:dyDescent="0.25">
      <c r="A323" s="19" t="s">
        <v>35</v>
      </c>
      <c r="B323" s="19" t="s">
        <v>45</v>
      </c>
      <c r="C323" s="19" t="s">
        <v>717</v>
      </c>
      <c r="D323" s="4" t="s">
        <v>216</v>
      </c>
      <c r="E323" s="4">
        <v>26</v>
      </c>
      <c r="F323" s="15">
        <v>0</v>
      </c>
      <c r="G323" s="15" t="s">
        <v>836</v>
      </c>
      <c r="I323" s="14" t="str">
        <f t="shared" si="58"/>
        <v>3.10</v>
      </c>
      <c r="J323" s="14" t="str">
        <f t="shared" si="59"/>
        <v>H</v>
      </c>
      <c r="K323" s="14">
        <f t="shared" si="60"/>
        <v>0</v>
      </c>
      <c r="L323" s="14" t="str">
        <f t="shared" si="61"/>
        <v>NfeInutilizacao</v>
      </c>
      <c r="M323" s="14" t="str">
        <f t="shared" si="62"/>
        <v>https://homolog.sefaz.go.gov.br/nfe/services/v2/NfeInutilizacao2?wsdl</v>
      </c>
      <c r="N323" s="14">
        <f t="shared" si="63"/>
        <v>26</v>
      </c>
      <c r="O323" s="14" t="str">
        <f t="shared" si="64"/>
        <v>INSERT INTO WSEndPoint(versao,tipoAmb,contingencia,metodo,url,ufIBGEId)VALUES('3.10', 'H', '0', 'NfeInutilizacao', 'https://homolog.sefaz.go.gov.br/nfe/services/v2/NfeInutilizacao2?wsdl', 26)</v>
      </c>
    </row>
    <row r="324" spans="1:15" hidden="1" x14ac:dyDescent="0.25">
      <c r="A324" s="19" t="s">
        <v>35</v>
      </c>
      <c r="B324" s="19" t="s">
        <v>45</v>
      </c>
      <c r="C324" s="19" t="s">
        <v>726</v>
      </c>
      <c r="D324" s="4" t="s">
        <v>835</v>
      </c>
      <c r="E324" s="4">
        <v>17</v>
      </c>
      <c r="F324" s="15">
        <v>0</v>
      </c>
      <c r="G324" s="15" t="s">
        <v>836</v>
      </c>
      <c r="I324" s="14" t="str">
        <f t="shared" si="58"/>
        <v>3.10</v>
      </c>
      <c r="J324" s="14" t="str">
        <f t="shared" si="59"/>
        <v>H</v>
      </c>
      <c r="K324" s="14">
        <f t="shared" si="60"/>
        <v>0</v>
      </c>
      <c r="L324" s="14" t="str">
        <f t="shared" si="61"/>
        <v>NfeInutilizacao</v>
      </c>
      <c r="M324" s="14" t="str">
        <f t="shared" si="62"/>
        <v>https://hnfe.fazenda.mg.gov.br/nfe2/services/NfeInutilizacao2</v>
      </c>
      <c r="N324" s="14">
        <f t="shared" si="63"/>
        <v>17</v>
      </c>
      <c r="O324" s="14" t="str">
        <f t="shared" si="64"/>
        <v>INSERT INTO WSEndPoint(versao,tipoAmb,contingencia,metodo,url,ufIBGEId)VALUES('3.10', 'H', '0', 'NfeInutilizacao', 'https://hnfe.fazenda.mg.gov.br/nfe2/services/NfeInutilizacao2', 17)</v>
      </c>
    </row>
    <row r="325" spans="1:15" ht="28.5" hidden="1" x14ac:dyDescent="0.25">
      <c r="A325" s="19" t="s">
        <v>35</v>
      </c>
      <c r="B325" s="19" t="s">
        <v>45</v>
      </c>
      <c r="C325" s="19" t="s">
        <v>737</v>
      </c>
      <c r="D325" s="4" t="s">
        <v>217</v>
      </c>
      <c r="E325" s="4">
        <v>24</v>
      </c>
      <c r="F325" s="15">
        <v>0</v>
      </c>
      <c r="G325" s="15" t="s">
        <v>836</v>
      </c>
      <c r="I325" s="14" t="str">
        <f t="shared" si="58"/>
        <v>3.10</v>
      </c>
      <c r="J325" s="14" t="str">
        <f t="shared" si="59"/>
        <v>H</v>
      </c>
      <c r="K325" s="14">
        <f t="shared" si="60"/>
        <v>0</v>
      </c>
      <c r="L325" s="14" t="str">
        <f t="shared" si="61"/>
        <v>NfeInutilizacao</v>
      </c>
      <c r="M325" s="14" t="str">
        <f t="shared" si="62"/>
        <v>https://homologacao.nfe.ms.gov.br/homologacao/services2/NfeInutilizacao2</v>
      </c>
      <c r="N325" s="14">
        <f t="shared" si="63"/>
        <v>24</v>
      </c>
      <c r="O325" s="14" t="str">
        <f t="shared" si="64"/>
        <v>INSERT INTO WSEndPoint(versao,tipoAmb,contingencia,metodo,url,ufIBGEId)VALUES('3.10', 'H', '0', 'NfeInutilizacao', 'https://homologacao.nfe.ms.gov.br/homologacao/services2/NfeInutilizacao2', 24)</v>
      </c>
    </row>
    <row r="326" spans="1:15" ht="28.5" hidden="1" x14ac:dyDescent="0.25">
      <c r="A326" s="19" t="s">
        <v>35</v>
      </c>
      <c r="B326" s="19" t="s">
        <v>45</v>
      </c>
      <c r="C326" s="19" t="s">
        <v>754</v>
      </c>
      <c r="D326" s="4" t="s">
        <v>219</v>
      </c>
      <c r="E326" s="4">
        <v>13</v>
      </c>
      <c r="F326" s="15">
        <v>0</v>
      </c>
      <c r="G326" s="15" t="s">
        <v>836</v>
      </c>
      <c r="I326" s="14" t="str">
        <f t="shared" si="58"/>
        <v>3.10</v>
      </c>
      <c r="J326" s="14" t="str">
        <f t="shared" si="59"/>
        <v>H</v>
      </c>
      <c r="K326" s="14">
        <f t="shared" si="60"/>
        <v>0</v>
      </c>
      <c r="L326" s="14" t="str">
        <f t="shared" si="61"/>
        <v>NfeInutilizacao</v>
      </c>
      <c r="M326" s="14" t="str">
        <f t="shared" si="62"/>
        <v>https://nfehomolog.sefaz.pe.gov.br/nfe-service/services/NfeInutilizacao2</v>
      </c>
      <c r="N326" s="14">
        <f t="shared" si="63"/>
        <v>13</v>
      </c>
      <c r="O326" s="14" t="str">
        <f t="shared" si="64"/>
        <v>INSERT INTO WSEndPoint(versao,tipoAmb,contingencia,metodo,url,ufIBGEId)VALUES('3.10', 'H', '0', 'NfeInutilizacao', 'https://nfehomolog.sefaz.pe.gov.br/nfe-service/services/NfeInutilizacao2', 13)</v>
      </c>
    </row>
    <row r="327" spans="1:15" ht="28.5" hidden="1" x14ac:dyDescent="0.25">
      <c r="A327" s="19" t="s">
        <v>35</v>
      </c>
      <c r="B327" s="19" t="s">
        <v>45</v>
      </c>
      <c r="C327" s="19" t="s">
        <v>778</v>
      </c>
      <c r="D327" s="4" t="s">
        <v>220</v>
      </c>
      <c r="E327" s="4">
        <v>23</v>
      </c>
      <c r="F327" s="15">
        <v>0</v>
      </c>
      <c r="G327" s="15" t="s">
        <v>836</v>
      </c>
      <c r="I327" s="14" t="str">
        <f t="shared" si="58"/>
        <v>3.10</v>
      </c>
      <c r="J327" s="14" t="str">
        <f t="shared" si="59"/>
        <v>H</v>
      </c>
      <c r="K327" s="14">
        <f t="shared" si="60"/>
        <v>0</v>
      </c>
      <c r="L327" s="14" t="str">
        <f t="shared" si="61"/>
        <v>NfeInutilizacao</v>
      </c>
      <c r="M327" s="14" t="str">
        <f t="shared" si="62"/>
        <v>https://homologacao.nfe.sefaz.rs.gov.br/ws/nfeinutilizacao/nfeinutilizacao2.asmx</v>
      </c>
      <c r="N327" s="14">
        <f t="shared" si="63"/>
        <v>23</v>
      </c>
      <c r="O327" s="14" t="str">
        <f t="shared" si="64"/>
        <v>INSERT INTO WSEndPoint(versao,tipoAmb,contingencia,metodo,url,ufIBGEId)VALUES('3.10', 'H', '0', 'NfeInutilizacao', 'https://homologacao.nfe.sefaz.rs.gov.br/ws/nfeinutilizacao/nfeinutilizacao2.asmx', 23)</v>
      </c>
    </row>
    <row r="328" spans="1:15" ht="28.5" hidden="1" x14ac:dyDescent="0.25">
      <c r="A328" s="19" t="s">
        <v>40</v>
      </c>
      <c r="B328" s="19" t="s">
        <v>45</v>
      </c>
      <c r="C328" s="19" t="s">
        <v>688</v>
      </c>
      <c r="D328" s="4" t="s">
        <v>222</v>
      </c>
      <c r="E328" s="4">
        <v>3</v>
      </c>
      <c r="F328" s="15">
        <v>0</v>
      </c>
      <c r="G328" s="15" t="s">
        <v>836</v>
      </c>
      <c r="I328" s="14" t="str">
        <f t="shared" si="58"/>
        <v>3.10</v>
      </c>
      <c r="J328" s="14" t="str">
        <f t="shared" si="59"/>
        <v>H</v>
      </c>
      <c r="K328" s="14">
        <f t="shared" si="60"/>
        <v>0</v>
      </c>
      <c r="L328" s="14" t="str">
        <f t="shared" si="61"/>
        <v>NfeStatusServico</v>
      </c>
      <c r="M328" s="14" t="str">
        <f t="shared" si="62"/>
        <v>https://homnfe.sefaz.am.gov.br/services2/services/NfeStatusServico2</v>
      </c>
      <c r="N328" s="14">
        <f t="shared" si="63"/>
        <v>3</v>
      </c>
      <c r="O328" s="14" t="str">
        <f t="shared" si="64"/>
        <v>INSERT INTO WSEndPoint(versao,tipoAmb,contingencia,metodo,url,ufIBGEId)VALUES('3.10', 'H', '0', 'NfeStatusServico', 'https://homnfe.sefaz.am.gov.br/services2/services/NfeStatusServico2', 3)</v>
      </c>
    </row>
    <row r="329" spans="1:15" hidden="1" x14ac:dyDescent="0.25">
      <c r="A329" s="19" t="s">
        <v>40</v>
      </c>
      <c r="B329" s="19" t="s">
        <v>45</v>
      </c>
      <c r="C329" s="19" t="s">
        <v>709</v>
      </c>
      <c r="D329" s="4" t="s">
        <v>221</v>
      </c>
      <c r="E329" s="4">
        <v>10</v>
      </c>
      <c r="F329" s="15">
        <v>0</v>
      </c>
      <c r="G329" s="15" t="s">
        <v>836</v>
      </c>
      <c r="I329" s="14" t="str">
        <f t="shared" si="58"/>
        <v>3.10</v>
      </c>
      <c r="J329" s="14" t="str">
        <f t="shared" si="59"/>
        <v>H</v>
      </c>
      <c r="K329" s="14">
        <f t="shared" si="60"/>
        <v>0</v>
      </c>
      <c r="L329" s="14" t="str">
        <f t="shared" si="61"/>
        <v>NfeStatusServico</v>
      </c>
      <c r="M329" s="14" t="str">
        <f t="shared" si="62"/>
        <v>https://nfeh.sefaz.ce.gov.br/nfe2/services/NfeStatusServico2?wsdl</v>
      </c>
      <c r="N329" s="14">
        <f t="shared" si="63"/>
        <v>10</v>
      </c>
      <c r="O329" s="14" t="str">
        <f t="shared" si="64"/>
        <v>INSERT INTO WSEndPoint(versao,tipoAmb,contingencia,metodo,url,ufIBGEId)VALUES('3.10', 'H', '0', 'NfeStatusServico', 'https://nfeh.sefaz.ce.gov.br/nfe2/services/NfeStatusServico2?wsdl', 10)</v>
      </c>
    </row>
    <row r="330" spans="1:15" ht="28.5" hidden="1" x14ac:dyDescent="0.25">
      <c r="A330" s="19" t="s">
        <v>40</v>
      </c>
      <c r="B330" s="19" t="s">
        <v>45</v>
      </c>
      <c r="C330" s="19" t="s">
        <v>719</v>
      </c>
      <c r="D330" s="4" t="s">
        <v>216</v>
      </c>
      <c r="E330" s="4">
        <v>26</v>
      </c>
      <c r="F330" s="15">
        <v>0</v>
      </c>
      <c r="G330" s="15" t="s">
        <v>836</v>
      </c>
      <c r="I330" s="14" t="str">
        <f t="shared" si="58"/>
        <v>3.10</v>
      </c>
      <c r="J330" s="14" t="str">
        <f t="shared" si="59"/>
        <v>H</v>
      </c>
      <c r="K330" s="14">
        <f t="shared" si="60"/>
        <v>0</v>
      </c>
      <c r="L330" s="14" t="str">
        <f t="shared" si="61"/>
        <v>NfeStatusServico</v>
      </c>
      <c r="M330" s="14" t="str">
        <f t="shared" si="62"/>
        <v>https://homolog.sefaz.go.gov.br/nfe/services/v2/NfeStatusServico2?wsdl</v>
      </c>
      <c r="N330" s="14">
        <f t="shared" si="63"/>
        <v>26</v>
      </c>
      <c r="O330" s="14" t="str">
        <f t="shared" si="64"/>
        <v>INSERT INTO WSEndPoint(versao,tipoAmb,contingencia,metodo,url,ufIBGEId)VALUES('3.10', 'H', '0', 'NfeStatusServico', 'https://homolog.sefaz.go.gov.br/nfe/services/v2/NfeStatusServico2?wsdl', 26)</v>
      </c>
    </row>
    <row r="331" spans="1:15" hidden="1" x14ac:dyDescent="0.25">
      <c r="A331" s="19" t="s">
        <v>40</v>
      </c>
      <c r="B331" s="19" t="s">
        <v>45</v>
      </c>
      <c r="C331" s="19" t="s">
        <v>728</v>
      </c>
      <c r="D331" s="4" t="s">
        <v>835</v>
      </c>
      <c r="E331" s="4">
        <v>17</v>
      </c>
      <c r="F331" s="15">
        <v>0</v>
      </c>
      <c r="G331" s="15" t="s">
        <v>836</v>
      </c>
      <c r="I331" s="14" t="str">
        <f t="shared" si="58"/>
        <v>3.10</v>
      </c>
      <c r="J331" s="14" t="str">
        <f t="shared" si="59"/>
        <v>H</v>
      </c>
      <c r="K331" s="14">
        <f t="shared" si="60"/>
        <v>0</v>
      </c>
      <c r="L331" s="14" t="str">
        <f t="shared" si="61"/>
        <v>NfeStatusServico</v>
      </c>
      <c r="M331" s="14" t="str">
        <f t="shared" si="62"/>
        <v>https://hnfe.fazenda.mg.gov.br/nfe2/services/NfeStatusServico2</v>
      </c>
      <c r="N331" s="14">
        <f t="shared" si="63"/>
        <v>17</v>
      </c>
      <c r="O331" s="14" t="str">
        <f t="shared" si="64"/>
        <v>INSERT INTO WSEndPoint(versao,tipoAmb,contingencia,metodo,url,ufIBGEId)VALUES('3.10', 'H', '0', 'NfeStatusServico', 'https://hnfe.fazenda.mg.gov.br/nfe2/services/NfeStatusServico2', 17)</v>
      </c>
    </row>
    <row r="332" spans="1:15" ht="28.5" hidden="1" x14ac:dyDescent="0.25">
      <c r="A332" s="19" t="s">
        <v>40</v>
      </c>
      <c r="B332" s="19" t="s">
        <v>45</v>
      </c>
      <c r="C332" s="19" t="s">
        <v>739</v>
      </c>
      <c r="D332" s="4" t="s">
        <v>217</v>
      </c>
      <c r="E332" s="4">
        <v>24</v>
      </c>
      <c r="F332" s="15">
        <v>0</v>
      </c>
      <c r="G332" s="15" t="s">
        <v>836</v>
      </c>
      <c r="I332" s="14" t="str">
        <f t="shared" si="58"/>
        <v>3.10</v>
      </c>
      <c r="J332" s="14" t="str">
        <f t="shared" si="59"/>
        <v>H</v>
      </c>
      <c r="K332" s="14">
        <f t="shared" si="60"/>
        <v>0</v>
      </c>
      <c r="L332" s="14" t="str">
        <f t="shared" si="61"/>
        <v>NfeStatusServico</v>
      </c>
      <c r="M332" s="14" t="str">
        <f t="shared" si="62"/>
        <v>https://homologacao.nfe.ms.gov.br/homologacao/services2/NfeStatusServico2</v>
      </c>
      <c r="N332" s="14">
        <f t="shared" si="63"/>
        <v>24</v>
      </c>
      <c r="O332" s="14" t="str">
        <f t="shared" si="64"/>
        <v>INSERT INTO WSEndPoint(versao,tipoAmb,contingencia,metodo,url,ufIBGEId)VALUES('3.10', 'H', '0', 'NfeStatusServico', 'https://homologacao.nfe.ms.gov.br/homologacao/services2/NfeStatusServico2', 24)</v>
      </c>
    </row>
    <row r="333" spans="1:15" ht="28.5" hidden="1" x14ac:dyDescent="0.25">
      <c r="A333" s="19" t="s">
        <v>40</v>
      </c>
      <c r="B333" s="19" t="s">
        <v>45</v>
      </c>
      <c r="C333" s="19" t="s">
        <v>756</v>
      </c>
      <c r="D333" s="4" t="s">
        <v>219</v>
      </c>
      <c r="E333" s="4">
        <v>13</v>
      </c>
      <c r="F333" s="15">
        <v>0</v>
      </c>
      <c r="G333" s="15" t="s">
        <v>836</v>
      </c>
      <c r="I333" s="14" t="str">
        <f t="shared" si="58"/>
        <v>3.10</v>
      </c>
      <c r="J333" s="14" t="str">
        <f t="shared" si="59"/>
        <v>H</v>
      </c>
      <c r="K333" s="14">
        <f t="shared" si="60"/>
        <v>0</v>
      </c>
      <c r="L333" s="14" t="str">
        <f t="shared" si="61"/>
        <v>NfeStatusServico</v>
      </c>
      <c r="M333" s="14" t="str">
        <f t="shared" si="62"/>
        <v>https://nfehomolog.sefaz.pe.gov.br/nfe-service/services/NfeStatusServico2</v>
      </c>
      <c r="N333" s="14">
        <f t="shared" si="63"/>
        <v>13</v>
      </c>
      <c r="O333" s="14" t="str">
        <f t="shared" si="64"/>
        <v>INSERT INTO WSEndPoint(versao,tipoAmb,contingencia,metodo,url,ufIBGEId)VALUES('3.10', 'H', '0', 'NfeStatusServico', 'https://nfehomolog.sefaz.pe.gov.br/nfe-service/services/NfeStatusServico2', 13)</v>
      </c>
    </row>
    <row r="334" spans="1:15" ht="28.5" hidden="1" x14ac:dyDescent="0.25">
      <c r="A334" s="19" t="s">
        <v>40</v>
      </c>
      <c r="B334" s="19" t="s">
        <v>45</v>
      </c>
      <c r="C334" s="19" t="s">
        <v>780</v>
      </c>
      <c r="D334" s="4" t="s">
        <v>220</v>
      </c>
      <c r="E334" s="4">
        <v>23</v>
      </c>
      <c r="F334" s="15">
        <v>0</v>
      </c>
      <c r="G334" s="15" t="s">
        <v>836</v>
      </c>
      <c r="I334" s="14" t="str">
        <f t="shared" si="58"/>
        <v>3.10</v>
      </c>
      <c r="J334" s="14" t="str">
        <f t="shared" si="59"/>
        <v>H</v>
      </c>
      <c r="K334" s="14">
        <f t="shared" si="60"/>
        <v>0</v>
      </c>
      <c r="L334" s="14" t="str">
        <f t="shared" si="61"/>
        <v>NfeStatusServico</v>
      </c>
      <c r="M334" s="14" t="str">
        <f t="shared" si="62"/>
        <v>https://homologacao.nfe.sefaz.rs.gov.br/ws/NfeStatusServico/NfeStatusServico2.asmx</v>
      </c>
      <c r="N334" s="14">
        <f t="shared" si="63"/>
        <v>23</v>
      </c>
      <c r="O334" s="14" t="str">
        <f t="shared" si="64"/>
        <v>INSERT INTO WSEndPoint(versao,tipoAmb,contingencia,metodo,url,ufIBGEId)VALUES('3.10', 'H', '0', 'NfeStatusServico', 'https://homologacao.nfe.sefaz.rs.gov.br/ws/NfeStatusServico/NfeStatusServico2.asmx', 23)</v>
      </c>
    </row>
    <row r="335" spans="1:15" hidden="1" x14ac:dyDescent="0.25">
      <c r="A335" s="19" t="s">
        <v>27</v>
      </c>
      <c r="B335" s="19" t="s">
        <v>45</v>
      </c>
      <c r="C335" s="19" t="s">
        <v>698</v>
      </c>
      <c r="D335" s="4" t="s">
        <v>223</v>
      </c>
      <c r="E335" s="4">
        <v>16</v>
      </c>
      <c r="F335" s="15">
        <v>0</v>
      </c>
      <c r="G335" s="15" t="s">
        <v>836</v>
      </c>
      <c r="I335" s="14" t="str">
        <f t="shared" si="58"/>
        <v>3.10</v>
      </c>
      <c r="J335" s="14" t="str">
        <f t="shared" si="59"/>
        <v>H</v>
      </c>
      <c r="K335" s="14">
        <f t="shared" si="60"/>
        <v>0</v>
      </c>
      <c r="L335" s="14" t="str">
        <f t="shared" si="61"/>
        <v>RecepcaoEvento</v>
      </c>
      <c r="M335" s="14" t="str">
        <f t="shared" si="62"/>
        <v>https://hnfe.sefaz.ba.gov.br/webservices/sre/recepcaoevento.asmx</v>
      </c>
      <c r="N335" s="14">
        <f t="shared" si="63"/>
        <v>16</v>
      </c>
      <c r="O335" s="14" t="str">
        <f t="shared" si="64"/>
        <v>INSERT INTO WSEndPoint(versao,tipoAmb,contingencia,metodo,url,ufIBGEId)VALUES('3.10', 'H', '0', 'RecepcaoEvento', 'https://hnfe.sefaz.ba.gov.br/webservices/sre/recepcaoevento.asmx', 16)</v>
      </c>
    </row>
    <row r="336" spans="1:15" s="20" customFormat="1" hidden="1" x14ac:dyDescent="0.25">
      <c r="A336" s="20" t="s">
        <v>838</v>
      </c>
      <c r="L336" s="20" t="str">
        <f t="shared" si="61"/>
        <v>Ambiente Nacional ou Contingencia</v>
      </c>
    </row>
    <row r="337" spans="1:15" ht="28.5" hidden="1" x14ac:dyDescent="0.25">
      <c r="A337" s="19" t="s">
        <v>44</v>
      </c>
      <c r="B337" s="19" t="s">
        <v>45</v>
      </c>
      <c r="C337" s="19" t="s">
        <v>804</v>
      </c>
      <c r="D337" s="4" t="str">
        <f t="shared" ref="D337:D380" si="65">MID(C337,IF(NOT(ISERROR(SEARCH("SEFAZ.",C337))),SEARCH("SEFAZ.",C337)+6,IF(NOT(ISERROR(SEARCH("FAZENDA.",C337))),SEARCH("FAZENDA.",C337)+8,IF(NOT(ISERROR(SEARCH("nfe.",C337))),SEARCH("NFE.",C337)+4,IF(NOT(ISERROR(SEARCH("sefazvirtual.",C337))),SEARCH("sefazvirtual..",C337)+13,"--")))),2)</f>
        <v>go</v>
      </c>
      <c r="E337" s="4">
        <f>VLOOKUP(D337,'IBGE UF'!C:E,3,FALSE)</f>
        <v>26</v>
      </c>
      <c r="F337" s="15">
        <v>1</v>
      </c>
      <c r="G337" s="15" t="s">
        <v>836</v>
      </c>
      <c r="I337" s="14" t="str">
        <f t="shared" ref="I337" si="66">B337</f>
        <v>3.10</v>
      </c>
      <c r="J337" s="14" t="str">
        <f t="shared" ref="J337" si="67">G337</f>
        <v>H</v>
      </c>
      <c r="K337" s="14">
        <f t="shared" ref="K337" si="68">F337</f>
        <v>1</v>
      </c>
      <c r="L337" s="14" t="str">
        <f t="shared" ref="L337" si="69">A337</f>
        <v>NFeAutorizacao</v>
      </c>
      <c r="M337" s="14" t="str">
        <f t="shared" ref="M337" si="70">C337</f>
        <v>https://hom.sefazvirtual.fazenda.gov.br/NfeAutorizacao/NfeAutorizacao.asmx</v>
      </c>
      <c r="N337" s="14">
        <f t="shared" ref="N337" si="71">E337</f>
        <v>26</v>
      </c>
      <c r="O337" s="14" t="str">
        <f t="shared" ref="O337" si="72">SUBSTITUTE(SUBSTITUTE(SUBSTITUTE(SUBSTITUTE(SUBSTITUTE(SUBSTITUTE($O$1,"%V",I337), "%TA",J337), "%C",K337),"%M",L337),"%U", M337), "%_UF", N337)</f>
        <v>INSERT INTO WSEndPoint(versao,tipoAmb,contingencia,metodo,url,ufIBGEId)VALUES('3.10', 'H', '1', 'NFeAutorizacao', 'https://hom.sefazvirtual.fazenda.gov.br/NfeAutorizacao/NfeAutorizacao.asmx', 26)</v>
      </c>
    </row>
    <row r="338" spans="1:15" ht="28.5" hidden="1" x14ac:dyDescent="0.25">
      <c r="A338" s="19" t="s">
        <v>44</v>
      </c>
      <c r="B338" s="19" t="s">
        <v>45</v>
      </c>
      <c r="C338" s="19" t="s">
        <v>813</v>
      </c>
      <c r="D338" s="4" t="str">
        <f t="shared" si="65"/>
        <v>se</v>
      </c>
      <c r="E338" s="4">
        <f>VLOOKUP(D338,'IBGE UF'!C:E,3,FALSE)</f>
        <v>15</v>
      </c>
      <c r="F338" s="15">
        <v>1</v>
      </c>
      <c r="G338" s="15" t="s">
        <v>836</v>
      </c>
      <c r="I338" s="14" t="str">
        <f t="shared" ref="I338:I380" si="73">B338</f>
        <v>3.10</v>
      </c>
      <c r="J338" s="14" t="str">
        <f t="shared" ref="J338:J380" si="74">G338</f>
        <v>H</v>
      </c>
      <c r="K338" s="14">
        <f t="shared" ref="K338:K380" si="75">F338</f>
        <v>1</v>
      </c>
      <c r="L338" s="14" t="str">
        <f t="shared" ref="L338:L380" si="76">A338</f>
        <v>NFeAutorizacao</v>
      </c>
      <c r="M338" s="14" t="str">
        <f t="shared" ref="M338:M380" si="77">C338</f>
        <v>https://homologacao.nfe.sefazvirtual.rs.gov.br/ws/NfeAutorizacao/NFeAutorizacao.asmx</v>
      </c>
      <c r="N338" s="14">
        <f t="shared" ref="N338:N380" si="78">E338</f>
        <v>15</v>
      </c>
      <c r="O338" s="14" t="str">
        <f t="shared" ref="O338:O380" si="79">SUBSTITUTE(SUBSTITUTE(SUBSTITUTE(SUBSTITUTE(SUBSTITUTE(SUBSTITUTE($O$1,"%V",I338), "%TA",J338), "%C",K338),"%M",L338),"%U", M338), "%_UF", N338)</f>
        <v>INSERT INTO WSEndPoint(versao,tipoAmb,contingencia,metodo,url,ufIBGEId)VALUES('3.10', 'H', '1', 'NFeAutorizacao', 'https://homologacao.nfe.sefazvirtual.rs.gov.br/ws/NfeAutorizacao/NFeAutorizacao.asmx', 15)</v>
      </c>
    </row>
    <row r="339" spans="1:15" ht="28.5" hidden="1" x14ac:dyDescent="0.25">
      <c r="A339" s="19" t="s">
        <v>44</v>
      </c>
      <c r="B339" s="19" t="s">
        <v>45</v>
      </c>
      <c r="C339" s="19" t="s">
        <v>821</v>
      </c>
      <c r="D339" s="4" t="str">
        <f t="shared" si="65"/>
        <v>go</v>
      </c>
      <c r="E339" s="4">
        <f>VLOOKUP(D339,'IBGE UF'!C:E,3,FALSE)</f>
        <v>26</v>
      </c>
      <c r="F339" s="15">
        <v>1</v>
      </c>
      <c r="G339" s="15" t="s">
        <v>836</v>
      </c>
      <c r="I339" s="14" t="str">
        <f t="shared" si="73"/>
        <v>3.10</v>
      </c>
      <c r="J339" s="14" t="str">
        <f t="shared" si="74"/>
        <v>H</v>
      </c>
      <c r="K339" s="14">
        <f t="shared" si="75"/>
        <v>1</v>
      </c>
      <c r="L339" s="14" t="str">
        <f t="shared" si="76"/>
        <v>NFeAutorizacao</v>
      </c>
      <c r="M339" s="14" t="str">
        <f t="shared" si="77"/>
        <v>https://hom.nfe.fazenda.gov.br/SCAN/NfeAutorizacao/NfeAutorizacao.asmx</v>
      </c>
      <c r="N339" s="14">
        <f t="shared" si="78"/>
        <v>26</v>
      </c>
      <c r="O339" s="14" t="str">
        <f t="shared" si="79"/>
        <v>INSERT INTO WSEndPoint(versao,tipoAmb,contingencia,metodo,url,ufIBGEId)VALUES('3.10', 'H', '1', 'NFeAutorizacao', 'https://hom.nfe.fazenda.gov.br/SCAN/NfeAutorizacao/NfeAutorizacao.asmx', 26)</v>
      </c>
    </row>
    <row r="340" spans="1:15" hidden="1" x14ac:dyDescent="0.25">
      <c r="A340" s="19" t="s">
        <v>44</v>
      </c>
      <c r="B340" s="19" t="s">
        <v>45</v>
      </c>
      <c r="C340" s="19" t="s">
        <v>828</v>
      </c>
      <c r="D340" s="4" t="str">
        <f t="shared" si="65"/>
        <v>go</v>
      </c>
      <c r="E340" s="4">
        <f>VLOOKUP(D340,'IBGE UF'!C:E,3,FALSE)</f>
        <v>26</v>
      </c>
      <c r="F340" s="15">
        <v>1</v>
      </c>
      <c r="G340" s="15" t="s">
        <v>836</v>
      </c>
      <c r="I340" s="14" t="str">
        <f t="shared" si="73"/>
        <v>3.10</v>
      </c>
      <c r="J340" s="14" t="str">
        <f t="shared" si="74"/>
        <v>H</v>
      </c>
      <c r="K340" s="14">
        <f t="shared" si="75"/>
        <v>1</v>
      </c>
      <c r="L340" s="14" t="str">
        <f t="shared" si="76"/>
        <v>NFeAutorizacao</v>
      </c>
      <c r="M340" s="14" t="str">
        <f t="shared" si="77"/>
        <v>https://hom.svc.fazenda.gov.br/NfeAutorizacao/NfeAutorizacao.asmx</v>
      </c>
      <c r="N340" s="14">
        <f t="shared" si="78"/>
        <v>26</v>
      </c>
      <c r="O340" s="14" t="str">
        <f t="shared" si="79"/>
        <v>INSERT INTO WSEndPoint(versao,tipoAmb,contingencia,metodo,url,ufIBGEId)VALUES('3.10', 'H', '1', 'NFeAutorizacao', 'https://hom.svc.fazenda.gov.br/NfeAutorizacao/NfeAutorizacao.asmx', 26)</v>
      </c>
    </row>
    <row r="341" spans="1:15" ht="28.5" hidden="1" x14ac:dyDescent="0.25">
      <c r="A341" s="19" t="s">
        <v>44</v>
      </c>
      <c r="B341" s="19" t="s">
        <v>45</v>
      </c>
      <c r="C341" s="19" t="s">
        <v>813</v>
      </c>
      <c r="D341" s="4" t="str">
        <f t="shared" si="65"/>
        <v>se</v>
      </c>
      <c r="E341" s="4">
        <f>VLOOKUP(D341,'IBGE UF'!C:E,3,FALSE)</f>
        <v>15</v>
      </c>
      <c r="F341" s="15">
        <v>1</v>
      </c>
      <c r="G341" s="15" t="s">
        <v>836</v>
      </c>
      <c r="I341" s="14" t="str">
        <f t="shared" si="73"/>
        <v>3.10</v>
      </c>
      <c r="J341" s="14" t="str">
        <f t="shared" si="74"/>
        <v>H</v>
      </c>
      <c r="K341" s="14">
        <f t="shared" si="75"/>
        <v>1</v>
      </c>
      <c r="L341" s="14" t="str">
        <f t="shared" si="76"/>
        <v>NFeAutorizacao</v>
      </c>
      <c r="M341" s="14" t="str">
        <f t="shared" si="77"/>
        <v>https://homologacao.nfe.sefazvirtual.rs.gov.br/ws/NfeAutorizacao/NFeAutorizacao.asmx</v>
      </c>
      <c r="N341" s="14">
        <f t="shared" si="78"/>
        <v>15</v>
      </c>
      <c r="O341" s="14" t="str">
        <f t="shared" si="79"/>
        <v>INSERT INTO WSEndPoint(versao,tipoAmb,contingencia,metodo,url,ufIBGEId)VALUES('3.10', 'H', '1', 'NFeAutorizacao', 'https://homologacao.nfe.sefazvirtual.rs.gov.br/ws/NfeAutorizacao/NFeAutorizacao.asmx', 15)</v>
      </c>
    </row>
    <row r="342" spans="1:15" ht="28.5" hidden="1" x14ac:dyDescent="0.25">
      <c r="A342" s="19" t="s">
        <v>42</v>
      </c>
      <c r="B342" s="19" t="s">
        <v>31</v>
      </c>
      <c r="C342" s="19" t="s">
        <v>809</v>
      </c>
      <c r="D342" s="4" t="str">
        <f t="shared" si="65"/>
        <v>rs</v>
      </c>
      <c r="E342" s="4">
        <f>VLOOKUP(D342,'IBGE UF'!C:E,3,FALSE)</f>
        <v>23</v>
      </c>
      <c r="F342" s="15">
        <v>1</v>
      </c>
      <c r="G342" s="15" t="s">
        <v>836</v>
      </c>
      <c r="I342" s="14" t="str">
        <f t="shared" si="73"/>
        <v>2.00</v>
      </c>
      <c r="J342" s="14" t="str">
        <f t="shared" si="74"/>
        <v>H</v>
      </c>
      <c r="K342" s="14">
        <f t="shared" si="75"/>
        <v>1</v>
      </c>
      <c r="L342" s="14" t="str">
        <f t="shared" si="76"/>
        <v>NfeConsultaCadastro</v>
      </c>
      <c r="M342" s="14" t="str">
        <f t="shared" si="77"/>
        <v>https://homologacao.sef.sefaz.rs.gov.br/ws/cadconsultacadastro/cadconsultacadastro2.asmx</v>
      </c>
      <c r="N342" s="14">
        <f t="shared" si="78"/>
        <v>23</v>
      </c>
      <c r="O342" s="14" t="str">
        <f t="shared" si="79"/>
        <v>INSERT INTO WSEndPoint(versao,tipoAmb,contingencia,metodo,url,ufIBGEId)VALUES('2.00', 'H', '1', 'NfeConsultaCadastro', 'https://homologacao.sef.sefaz.rs.gov.br/ws/cadconsultacadastro/cadconsultacadastro2.asmx', 23)</v>
      </c>
    </row>
    <row r="343" spans="1:15" ht="28.5" hidden="1" x14ac:dyDescent="0.25">
      <c r="A343" s="19" t="s">
        <v>140</v>
      </c>
      <c r="B343" s="19" t="s">
        <v>45</v>
      </c>
      <c r="C343" s="19" t="s">
        <v>833</v>
      </c>
      <c r="D343" s="4" t="str">
        <f t="shared" si="65"/>
        <v>go</v>
      </c>
      <c r="E343" s="4">
        <f>VLOOKUP(D343,'IBGE UF'!C:E,3,FALSE)</f>
        <v>26</v>
      </c>
      <c r="F343" s="15">
        <v>1</v>
      </c>
      <c r="G343" s="15" t="s">
        <v>836</v>
      </c>
      <c r="I343" s="14" t="str">
        <f t="shared" si="73"/>
        <v>3.10</v>
      </c>
      <c r="J343" s="14" t="str">
        <f t="shared" si="74"/>
        <v>H</v>
      </c>
      <c r="K343" s="14">
        <f t="shared" si="75"/>
        <v>1</v>
      </c>
      <c r="L343" s="14" t="str">
        <f t="shared" si="76"/>
        <v>NfeConsultaDest</v>
      </c>
      <c r="M343" s="14" t="str">
        <f t="shared" si="77"/>
        <v>https://hom.nfe.fazenda.gov.br/NFeConsultaDest/NFeConsultaDest.asmx</v>
      </c>
      <c r="N343" s="14">
        <f t="shared" si="78"/>
        <v>26</v>
      </c>
      <c r="O343" s="14" t="str">
        <f t="shared" si="79"/>
        <v>INSERT INTO WSEndPoint(versao,tipoAmb,contingencia,metodo,url,ufIBGEId)VALUES('3.10', 'H', '1', 'NfeConsultaDest', 'https://hom.nfe.fazenda.gov.br/NFeConsultaDest/NFeConsultaDest.asmx', 26)</v>
      </c>
    </row>
    <row r="344" spans="1:15" ht="28.5" hidden="1" x14ac:dyDescent="0.25">
      <c r="A344" s="19" t="s">
        <v>38</v>
      </c>
      <c r="B344" s="19" t="s">
        <v>45</v>
      </c>
      <c r="C344" s="19" t="s">
        <v>801</v>
      </c>
      <c r="D344" s="4" t="str">
        <f t="shared" si="65"/>
        <v>go</v>
      </c>
      <c r="E344" s="4">
        <f>VLOOKUP(D344,'IBGE UF'!C:E,3,FALSE)</f>
        <v>26</v>
      </c>
      <c r="F344" s="15">
        <v>1</v>
      </c>
      <c r="G344" s="15" t="s">
        <v>836</v>
      </c>
      <c r="I344" s="14" t="str">
        <f t="shared" si="73"/>
        <v>3.10</v>
      </c>
      <c r="J344" s="14" t="str">
        <f t="shared" si="74"/>
        <v>H</v>
      </c>
      <c r="K344" s="14">
        <f t="shared" si="75"/>
        <v>1</v>
      </c>
      <c r="L344" s="14" t="str">
        <f t="shared" si="76"/>
        <v>NfeConsultaProtocolo</v>
      </c>
      <c r="M344" s="14" t="str">
        <f t="shared" si="77"/>
        <v>https://hom.sefazvirtual.fazenda.gov.br/NfeConsulta2/NfeConsulta2.asmx</v>
      </c>
      <c r="N344" s="14">
        <f t="shared" si="78"/>
        <v>26</v>
      </c>
      <c r="O344" s="14" t="str">
        <f t="shared" si="79"/>
        <v>INSERT INTO WSEndPoint(versao,tipoAmb,contingencia,metodo,url,ufIBGEId)VALUES('3.10', 'H', '1', 'NfeConsultaProtocolo', 'https://hom.sefazvirtual.fazenda.gov.br/NfeConsulta2/NfeConsulta2.asmx', 26)</v>
      </c>
    </row>
    <row r="345" spans="1:15" ht="28.5" hidden="1" x14ac:dyDescent="0.25">
      <c r="A345" s="19" t="s">
        <v>38</v>
      </c>
      <c r="B345" s="19" t="s">
        <v>45</v>
      </c>
      <c r="C345" s="19" t="s">
        <v>811</v>
      </c>
      <c r="D345" s="4" t="str">
        <f t="shared" si="65"/>
        <v>se</v>
      </c>
      <c r="E345" s="4">
        <f>VLOOKUP(D345,'IBGE UF'!C:E,3,FALSE)</f>
        <v>15</v>
      </c>
      <c r="F345" s="15">
        <v>1</v>
      </c>
      <c r="G345" s="15" t="s">
        <v>836</v>
      </c>
      <c r="I345" s="14" t="str">
        <f t="shared" si="73"/>
        <v>3.10</v>
      </c>
      <c r="J345" s="14" t="str">
        <f t="shared" si="74"/>
        <v>H</v>
      </c>
      <c r="K345" s="14">
        <f t="shared" si="75"/>
        <v>1</v>
      </c>
      <c r="L345" s="14" t="str">
        <f t="shared" si="76"/>
        <v>NfeConsultaProtocolo</v>
      </c>
      <c r="M345" s="14" t="str">
        <f t="shared" si="77"/>
        <v>https://homologacao.nfe.sefazvirtual.rs.gov.br/ws/NfeConsulta/NfeConsulta2.asmx</v>
      </c>
      <c r="N345" s="14">
        <f t="shared" si="78"/>
        <v>15</v>
      </c>
      <c r="O345" s="14" t="str">
        <f t="shared" si="79"/>
        <v>INSERT INTO WSEndPoint(versao,tipoAmb,contingencia,metodo,url,ufIBGEId)VALUES('3.10', 'H', '1', 'NfeConsultaProtocolo', 'https://homologacao.nfe.sefazvirtual.rs.gov.br/ws/NfeConsulta/NfeConsulta2.asmx', 15)</v>
      </c>
    </row>
    <row r="346" spans="1:15" ht="28.5" hidden="1" x14ac:dyDescent="0.25">
      <c r="A346" s="19" t="s">
        <v>38</v>
      </c>
      <c r="B346" s="19" t="s">
        <v>45</v>
      </c>
      <c r="C346" s="19" t="s">
        <v>819</v>
      </c>
      <c r="D346" s="4" t="str">
        <f t="shared" si="65"/>
        <v>go</v>
      </c>
      <c r="E346" s="4">
        <f>VLOOKUP(D346,'IBGE UF'!C:E,3,FALSE)</f>
        <v>26</v>
      </c>
      <c r="F346" s="15">
        <v>1</v>
      </c>
      <c r="G346" s="15" t="s">
        <v>836</v>
      </c>
      <c r="I346" s="14" t="str">
        <f t="shared" si="73"/>
        <v>3.10</v>
      </c>
      <c r="J346" s="14" t="str">
        <f t="shared" si="74"/>
        <v>H</v>
      </c>
      <c r="K346" s="14">
        <f t="shared" si="75"/>
        <v>1</v>
      </c>
      <c r="L346" s="14" t="str">
        <f t="shared" si="76"/>
        <v>NfeConsultaProtocolo</v>
      </c>
      <c r="M346" s="14" t="str">
        <f t="shared" si="77"/>
        <v>https://hom.nfe.fazenda.gov.br/SCAN/NfeConsulta2/NfeConsulta2.asmx</v>
      </c>
      <c r="N346" s="14">
        <f t="shared" si="78"/>
        <v>26</v>
      </c>
      <c r="O346" s="14" t="str">
        <f t="shared" si="79"/>
        <v>INSERT INTO WSEndPoint(versao,tipoAmb,contingencia,metodo,url,ufIBGEId)VALUES('3.10', 'H', '1', 'NfeConsultaProtocolo', 'https://hom.nfe.fazenda.gov.br/SCAN/NfeConsulta2/NfeConsulta2.asmx', 26)</v>
      </c>
    </row>
    <row r="347" spans="1:15" ht="28.5" hidden="1" x14ac:dyDescent="0.25">
      <c r="A347" s="19" t="s">
        <v>38</v>
      </c>
      <c r="B347" s="19" t="s">
        <v>45</v>
      </c>
      <c r="C347" s="19" t="s">
        <v>826</v>
      </c>
      <c r="D347" s="4" t="str">
        <f t="shared" si="65"/>
        <v>go</v>
      </c>
      <c r="E347" s="4">
        <f>VLOOKUP(D347,'IBGE UF'!C:E,3,FALSE)</f>
        <v>26</v>
      </c>
      <c r="F347" s="15">
        <v>1</v>
      </c>
      <c r="G347" s="15" t="s">
        <v>836</v>
      </c>
      <c r="I347" s="14" t="str">
        <f t="shared" si="73"/>
        <v>3.10</v>
      </c>
      <c r="J347" s="14" t="str">
        <f t="shared" si="74"/>
        <v>H</v>
      </c>
      <c r="K347" s="14">
        <f t="shared" si="75"/>
        <v>1</v>
      </c>
      <c r="L347" s="14" t="str">
        <f t="shared" si="76"/>
        <v>NfeConsultaProtocolo</v>
      </c>
      <c r="M347" s="14" t="str">
        <f t="shared" si="77"/>
        <v>https://hom.svc.fazenda.gov.br/NfeConsulta2/NfeConsulta2.asmx</v>
      </c>
      <c r="N347" s="14">
        <f t="shared" si="78"/>
        <v>26</v>
      </c>
      <c r="O347" s="14" t="str">
        <f t="shared" si="79"/>
        <v>INSERT INTO WSEndPoint(versao,tipoAmb,contingencia,metodo,url,ufIBGEId)VALUES('3.10', 'H', '1', 'NfeConsultaProtocolo', 'https://hom.svc.fazenda.gov.br/NfeConsulta2/NfeConsulta2.asmx', 26)</v>
      </c>
    </row>
    <row r="348" spans="1:15" ht="28.5" hidden="1" x14ac:dyDescent="0.25">
      <c r="A348" s="19" t="s">
        <v>38</v>
      </c>
      <c r="B348" s="19" t="s">
        <v>45</v>
      </c>
      <c r="C348" s="19" t="s">
        <v>811</v>
      </c>
      <c r="D348" s="4" t="str">
        <f t="shared" si="65"/>
        <v>se</v>
      </c>
      <c r="E348" s="4">
        <f>VLOOKUP(D348,'IBGE UF'!C:E,3,FALSE)</f>
        <v>15</v>
      </c>
      <c r="F348" s="15">
        <v>1</v>
      </c>
      <c r="G348" s="15" t="s">
        <v>836</v>
      </c>
      <c r="I348" s="14" t="str">
        <f t="shared" si="73"/>
        <v>3.10</v>
      </c>
      <c r="J348" s="14" t="str">
        <f t="shared" si="74"/>
        <v>H</v>
      </c>
      <c r="K348" s="14">
        <f t="shared" si="75"/>
        <v>1</v>
      </c>
      <c r="L348" s="14" t="str">
        <f t="shared" si="76"/>
        <v>NfeConsultaProtocolo</v>
      </c>
      <c r="M348" s="14" t="str">
        <f t="shared" si="77"/>
        <v>https://homologacao.nfe.sefazvirtual.rs.gov.br/ws/NfeConsulta/NfeConsulta2.asmx</v>
      </c>
      <c r="N348" s="14">
        <f t="shared" si="78"/>
        <v>15</v>
      </c>
      <c r="O348" s="14" t="str">
        <f t="shared" si="79"/>
        <v>INSERT INTO WSEndPoint(versao,tipoAmb,contingencia,metodo,url,ufIBGEId)VALUES('3.10', 'H', '1', 'NfeConsultaProtocolo', 'https://homologacao.nfe.sefazvirtual.rs.gov.br/ws/NfeConsulta/NfeConsulta2.asmx', 15)</v>
      </c>
    </row>
    <row r="349" spans="1:15" ht="28.5" hidden="1" x14ac:dyDescent="0.25">
      <c r="A349" s="19" t="s">
        <v>831</v>
      </c>
      <c r="B349" s="19" t="s">
        <v>28</v>
      </c>
      <c r="C349" s="19" t="s">
        <v>832</v>
      </c>
      <c r="D349" s="4" t="str">
        <f t="shared" si="65"/>
        <v>go</v>
      </c>
      <c r="E349" s="4">
        <f>VLOOKUP(D349,'IBGE UF'!C:E,3,FALSE)</f>
        <v>26</v>
      </c>
      <c r="F349" s="15">
        <v>1</v>
      </c>
      <c r="G349" s="15" t="s">
        <v>836</v>
      </c>
      <c r="I349" s="14" t="str">
        <f t="shared" si="73"/>
        <v>1.00</v>
      </c>
      <c r="J349" s="14" t="str">
        <f t="shared" si="74"/>
        <v>H</v>
      </c>
      <c r="K349" s="14">
        <f t="shared" si="75"/>
        <v>1</v>
      </c>
      <c r="L349" s="14" t="str">
        <f t="shared" si="76"/>
        <v>NFeDistribuicaoDFe</v>
      </c>
      <c r="M349" s="14" t="str">
        <f t="shared" si="77"/>
        <v>https://hom.nfe.fazenda.gov.br/NFeDistribuicaoDFe/NFeDistribuicaoDFe.asmx</v>
      </c>
      <c r="N349" s="14">
        <f t="shared" si="78"/>
        <v>26</v>
      </c>
      <c r="O349" s="14" t="str">
        <f t="shared" si="79"/>
        <v>INSERT INTO WSEndPoint(versao,tipoAmb,contingencia,metodo,url,ufIBGEId)VALUES('1.00', 'H', '1', 'NFeDistribuicaoDFe', 'https://hom.nfe.fazenda.gov.br/NFeDistribuicaoDFe/NFeDistribuicaoDFe.asmx', 26)</v>
      </c>
    </row>
    <row r="350" spans="1:15" ht="28.5" hidden="1" x14ac:dyDescent="0.25">
      <c r="A350" s="19" t="s">
        <v>72</v>
      </c>
      <c r="B350" s="19" t="s">
        <v>45</v>
      </c>
      <c r="C350" s="19" t="s">
        <v>803</v>
      </c>
      <c r="D350" s="4" t="str">
        <f t="shared" si="65"/>
        <v>go</v>
      </c>
      <c r="E350" s="4">
        <f>VLOOKUP(D350,'IBGE UF'!C:E,3,FALSE)</f>
        <v>26</v>
      </c>
      <c r="F350" s="15">
        <v>1</v>
      </c>
      <c r="G350" s="15" t="s">
        <v>836</v>
      </c>
      <c r="I350" s="14" t="str">
        <f t="shared" si="73"/>
        <v>3.10</v>
      </c>
      <c r="J350" s="14" t="str">
        <f t="shared" si="74"/>
        <v>H</v>
      </c>
      <c r="K350" s="14">
        <f t="shared" si="75"/>
        <v>1</v>
      </c>
      <c r="L350" s="14" t="str">
        <f t="shared" si="76"/>
        <v>NfeDownloadNF</v>
      </c>
      <c r="M350" s="14" t="str">
        <f t="shared" si="77"/>
        <v>https://hom.sefazvirtual.fazenda.gov.br/NfeDownloadNF/NfeDownloadNF.asmx</v>
      </c>
      <c r="N350" s="14">
        <f t="shared" si="78"/>
        <v>26</v>
      </c>
      <c r="O350" s="14" t="str">
        <f t="shared" si="79"/>
        <v>INSERT INTO WSEndPoint(versao,tipoAmb,contingencia,metodo,url,ufIBGEId)VALUES('3.10', 'H', '1', 'NfeDownloadNF', 'https://hom.sefazvirtual.fazenda.gov.br/NfeDownloadNF/NfeDownloadNF.asmx', 26)</v>
      </c>
    </row>
    <row r="351" spans="1:15" ht="28.5" hidden="1" x14ac:dyDescent="0.25">
      <c r="A351" s="19" t="s">
        <v>72</v>
      </c>
      <c r="B351" s="19" t="s">
        <v>45</v>
      </c>
      <c r="C351" s="19" t="s">
        <v>834</v>
      </c>
      <c r="D351" s="4" t="str">
        <f t="shared" si="65"/>
        <v>go</v>
      </c>
      <c r="E351" s="4">
        <f>VLOOKUP(D351,'IBGE UF'!C:E,3,FALSE)</f>
        <v>26</v>
      </c>
      <c r="F351" s="15">
        <v>1</v>
      </c>
      <c r="G351" s="15" t="s">
        <v>836</v>
      </c>
      <c r="I351" s="14" t="str">
        <f t="shared" si="73"/>
        <v>3.10</v>
      </c>
      <c r="J351" s="14" t="str">
        <f t="shared" si="74"/>
        <v>H</v>
      </c>
      <c r="K351" s="14">
        <f t="shared" si="75"/>
        <v>1</v>
      </c>
      <c r="L351" s="14" t="str">
        <f t="shared" si="76"/>
        <v>NfeDownloadNF</v>
      </c>
      <c r="M351" s="14" t="str">
        <f t="shared" si="77"/>
        <v>https://hom.nfe.fazenda.gov.br/NfeDownloadNF/NfeDownloadNF.asmx</v>
      </c>
      <c r="N351" s="14">
        <f t="shared" si="78"/>
        <v>26</v>
      </c>
      <c r="O351" s="14" t="str">
        <f t="shared" si="79"/>
        <v>INSERT INTO WSEndPoint(versao,tipoAmb,contingencia,metodo,url,ufIBGEId)VALUES('3.10', 'H', '1', 'NfeDownloadNF', 'https://hom.nfe.fazenda.gov.br/NfeDownloadNF/NfeDownloadNF.asmx', 26)</v>
      </c>
    </row>
    <row r="352" spans="1:15" ht="28.5" hidden="1" x14ac:dyDescent="0.25">
      <c r="A352" s="19" t="s">
        <v>35</v>
      </c>
      <c r="B352" s="19" t="s">
        <v>45</v>
      </c>
      <c r="C352" s="19" t="s">
        <v>800</v>
      </c>
      <c r="D352" s="4" t="str">
        <f t="shared" si="65"/>
        <v>go</v>
      </c>
      <c r="E352" s="4">
        <f>VLOOKUP(D352,'IBGE UF'!C:E,3,FALSE)</f>
        <v>26</v>
      </c>
      <c r="F352" s="15">
        <v>1</v>
      </c>
      <c r="G352" s="15" t="s">
        <v>836</v>
      </c>
      <c r="I352" s="14" t="str">
        <f t="shared" si="73"/>
        <v>3.10</v>
      </c>
      <c r="J352" s="14" t="str">
        <f t="shared" si="74"/>
        <v>H</v>
      </c>
      <c r="K352" s="14">
        <f t="shared" si="75"/>
        <v>1</v>
      </c>
      <c r="L352" s="14" t="str">
        <f t="shared" si="76"/>
        <v>NfeInutilizacao</v>
      </c>
      <c r="M352" s="14" t="str">
        <f t="shared" si="77"/>
        <v>https://hom.sefazvirtual.fazenda.gov.br/NfeInutilizacao2/NfeInutilizacao2.asmx</v>
      </c>
      <c r="N352" s="14">
        <f t="shared" si="78"/>
        <v>26</v>
      </c>
      <c r="O352" s="14" t="str">
        <f t="shared" si="79"/>
        <v>INSERT INTO WSEndPoint(versao,tipoAmb,contingencia,metodo,url,ufIBGEId)VALUES('3.10', 'H', '1', 'NfeInutilizacao', 'https://hom.sefazvirtual.fazenda.gov.br/NfeInutilizacao2/NfeInutilizacao2.asmx', 26)</v>
      </c>
    </row>
    <row r="353" spans="1:15" ht="28.5" hidden="1" x14ac:dyDescent="0.25">
      <c r="A353" s="19" t="s">
        <v>35</v>
      </c>
      <c r="B353" s="19" t="s">
        <v>45</v>
      </c>
      <c r="C353" s="19" t="s">
        <v>810</v>
      </c>
      <c r="D353" s="4" t="str">
        <f t="shared" si="65"/>
        <v>se</v>
      </c>
      <c r="E353" s="4">
        <f>VLOOKUP(D353,'IBGE UF'!C:E,3,FALSE)</f>
        <v>15</v>
      </c>
      <c r="F353" s="15">
        <v>1</v>
      </c>
      <c r="G353" s="15" t="s">
        <v>836</v>
      </c>
      <c r="I353" s="14" t="str">
        <f t="shared" si="73"/>
        <v>3.10</v>
      </c>
      <c r="J353" s="14" t="str">
        <f t="shared" si="74"/>
        <v>H</v>
      </c>
      <c r="K353" s="14">
        <f t="shared" si="75"/>
        <v>1</v>
      </c>
      <c r="L353" s="14" t="str">
        <f t="shared" si="76"/>
        <v>NfeInutilizacao</v>
      </c>
      <c r="M353" s="14" t="str">
        <f t="shared" si="77"/>
        <v>https://homologacao.nfe.sefazvirtual.rs.gov.br/ws/nfeinutilizacao/nfeinutilizacao2.asmx</v>
      </c>
      <c r="N353" s="14">
        <f t="shared" si="78"/>
        <v>15</v>
      </c>
      <c r="O353" s="14" t="str">
        <f t="shared" si="79"/>
        <v>INSERT INTO WSEndPoint(versao,tipoAmb,contingencia,metodo,url,ufIBGEId)VALUES('3.10', 'H', '1', 'NfeInutilizacao', 'https://homologacao.nfe.sefazvirtual.rs.gov.br/ws/nfeinutilizacao/nfeinutilizacao2.asmx', 15)</v>
      </c>
    </row>
    <row r="354" spans="1:15" ht="28.5" hidden="1" x14ac:dyDescent="0.25">
      <c r="A354" s="19" t="s">
        <v>35</v>
      </c>
      <c r="B354" s="19" t="s">
        <v>45</v>
      </c>
      <c r="C354" s="19" t="s">
        <v>818</v>
      </c>
      <c r="D354" s="4" t="str">
        <f t="shared" si="65"/>
        <v>go</v>
      </c>
      <c r="E354" s="4">
        <f>VLOOKUP(D354,'IBGE UF'!C:E,3,FALSE)</f>
        <v>26</v>
      </c>
      <c r="F354" s="15">
        <v>1</v>
      </c>
      <c r="G354" s="15" t="s">
        <v>836</v>
      </c>
      <c r="I354" s="14" t="str">
        <f t="shared" si="73"/>
        <v>3.10</v>
      </c>
      <c r="J354" s="14" t="str">
        <f t="shared" si="74"/>
        <v>H</v>
      </c>
      <c r="K354" s="14">
        <f t="shared" si="75"/>
        <v>1</v>
      </c>
      <c r="L354" s="14" t="str">
        <f t="shared" si="76"/>
        <v>NfeInutilizacao</v>
      </c>
      <c r="M354" s="14" t="str">
        <f t="shared" si="77"/>
        <v>https://hom.nfe.fazenda.gov.br/SCAN/NfeInutilizacao2/NfeInutilizacao2.asmx</v>
      </c>
      <c r="N354" s="14">
        <f t="shared" si="78"/>
        <v>26</v>
      </c>
      <c r="O354" s="14" t="str">
        <f t="shared" si="79"/>
        <v>INSERT INTO WSEndPoint(versao,tipoAmb,contingencia,metodo,url,ufIBGEId)VALUES('3.10', 'H', '1', 'NfeInutilizacao', 'https://hom.nfe.fazenda.gov.br/SCAN/NfeInutilizacao2/NfeInutilizacao2.asmx', 26)</v>
      </c>
    </row>
    <row r="355" spans="1:15" ht="28.5" hidden="1" x14ac:dyDescent="0.25">
      <c r="A355" s="19" t="s">
        <v>30</v>
      </c>
      <c r="B355" s="19" t="s">
        <v>31</v>
      </c>
      <c r="C355" s="19" t="s">
        <v>798</v>
      </c>
      <c r="D355" s="4" t="str">
        <f t="shared" si="65"/>
        <v>go</v>
      </c>
      <c r="E355" s="4">
        <f>VLOOKUP(D355,'IBGE UF'!C:E,3,FALSE)</f>
        <v>26</v>
      </c>
      <c r="F355" s="15">
        <v>1</v>
      </c>
      <c r="G355" s="15" t="s">
        <v>836</v>
      </c>
      <c r="I355" s="14" t="str">
        <f t="shared" si="73"/>
        <v>2.00</v>
      </c>
      <c r="J355" s="14" t="str">
        <f t="shared" si="74"/>
        <v>H</v>
      </c>
      <c r="K355" s="14">
        <f t="shared" si="75"/>
        <v>1</v>
      </c>
      <c r="L355" s="14" t="str">
        <f t="shared" si="76"/>
        <v>NfeRecepcao</v>
      </c>
      <c r="M355" s="14" t="str">
        <f t="shared" si="77"/>
        <v>https://hom.sefazvirtual.fazenda.gov.br/NfeRecepcao2/NfeRecepcao2.asmx</v>
      </c>
      <c r="N355" s="14">
        <f t="shared" si="78"/>
        <v>26</v>
      </c>
      <c r="O355" s="14" t="str">
        <f t="shared" si="79"/>
        <v>INSERT INTO WSEndPoint(versao,tipoAmb,contingencia,metodo,url,ufIBGEId)VALUES('2.00', 'H', '1', 'NfeRecepcao', 'https://hom.sefazvirtual.fazenda.gov.br/NfeRecepcao2/NfeRecepcao2.asmx', 26)</v>
      </c>
    </row>
    <row r="356" spans="1:15" ht="28.5" hidden="1" x14ac:dyDescent="0.25">
      <c r="A356" s="19" t="s">
        <v>30</v>
      </c>
      <c r="B356" s="19" t="s">
        <v>31</v>
      </c>
      <c r="C356" s="19" t="s">
        <v>807</v>
      </c>
      <c r="D356" s="4" t="str">
        <f t="shared" si="65"/>
        <v>se</v>
      </c>
      <c r="E356" s="4">
        <f>VLOOKUP(D356,'IBGE UF'!C:E,3,FALSE)</f>
        <v>15</v>
      </c>
      <c r="F356" s="15">
        <v>1</v>
      </c>
      <c r="G356" s="15" t="s">
        <v>836</v>
      </c>
      <c r="I356" s="14" t="str">
        <f t="shared" si="73"/>
        <v>2.00</v>
      </c>
      <c r="J356" s="14" t="str">
        <f t="shared" si="74"/>
        <v>H</v>
      </c>
      <c r="K356" s="14">
        <f t="shared" si="75"/>
        <v>1</v>
      </c>
      <c r="L356" s="14" t="str">
        <f t="shared" si="76"/>
        <v>NfeRecepcao</v>
      </c>
      <c r="M356" s="14" t="str">
        <f t="shared" si="77"/>
        <v>https://homologacao.nfe.sefazvirtual.rs.gov.br/ws/Nferecepcao/NFeRecepcao2.asmx</v>
      </c>
      <c r="N356" s="14">
        <f t="shared" si="78"/>
        <v>15</v>
      </c>
      <c r="O356" s="14" t="str">
        <f t="shared" si="79"/>
        <v>INSERT INTO WSEndPoint(versao,tipoAmb,contingencia,metodo,url,ufIBGEId)VALUES('2.00', 'H', '1', 'NfeRecepcao', 'https://homologacao.nfe.sefazvirtual.rs.gov.br/ws/Nferecepcao/NFeRecepcao2.asmx', 15)</v>
      </c>
    </row>
    <row r="357" spans="1:15" ht="28.5" hidden="1" x14ac:dyDescent="0.25">
      <c r="A357" s="19" t="s">
        <v>30</v>
      </c>
      <c r="B357" s="19" t="s">
        <v>31</v>
      </c>
      <c r="C357" s="19" t="s">
        <v>816</v>
      </c>
      <c r="D357" s="4" t="str">
        <f t="shared" si="65"/>
        <v>go</v>
      </c>
      <c r="E357" s="4">
        <f>VLOOKUP(D357,'IBGE UF'!C:E,3,FALSE)</f>
        <v>26</v>
      </c>
      <c r="F357" s="15">
        <v>1</v>
      </c>
      <c r="G357" s="15" t="s">
        <v>836</v>
      </c>
      <c r="I357" s="14" t="str">
        <f t="shared" si="73"/>
        <v>2.00</v>
      </c>
      <c r="J357" s="14" t="str">
        <f t="shared" si="74"/>
        <v>H</v>
      </c>
      <c r="K357" s="14">
        <f t="shared" si="75"/>
        <v>1</v>
      </c>
      <c r="L357" s="14" t="str">
        <f t="shared" si="76"/>
        <v>NfeRecepcao</v>
      </c>
      <c r="M357" s="14" t="str">
        <f t="shared" si="77"/>
        <v>https://hom.nfe.fazenda.gov.br/SCAN/NfeRecepcao2/NfeRecepcao2.asmx</v>
      </c>
      <c r="N357" s="14">
        <f t="shared" si="78"/>
        <v>26</v>
      </c>
      <c r="O357" s="14" t="str">
        <f t="shared" si="79"/>
        <v>INSERT INTO WSEndPoint(versao,tipoAmb,contingencia,metodo,url,ufIBGEId)VALUES('2.00', 'H', '1', 'NfeRecepcao', 'https://hom.nfe.fazenda.gov.br/SCAN/NfeRecepcao2/NfeRecepcao2.asmx', 26)</v>
      </c>
    </row>
    <row r="358" spans="1:15" hidden="1" x14ac:dyDescent="0.25">
      <c r="A358" s="19" t="s">
        <v>30</v>
      </c>
      <c r="B358" s="19" t="s">
        <v>31</v>
      </c>
      <c r="C358" s="19" t="s">
        <v>824</v>
      </c>
      <c r="D358" s="4" t="str">
        <f t="shared" si="65"/>
        <v>go</v>
      </c>
      <c r="E358" s="4">
        <f>VLOOKUP(D358,'IBGE UF'!C:E,3,FALSE)</f>
        <v>26</v>
      </c>
      <c r="F358" s="15">
        <v>1</v>
      </c>
      <c r="G358" s="15" t="s">
        <v>836</v>
      </c>
      <c r="I358" s="14" t="str">
        <f t="shared" si="73"/>
        <v>2.00</v>
      </c>
      <c r="J358" s="14" t="str">
        <f t="shared" si="74"/>
        <v>H</v>
      </c>
      <c r="K358" s="14">
        <f t="shared" si="75"/>
        <v>1</v>
      </c>
      <c r="L358" s="14" t="str">
        <f t="shared" si="76"/>
        <v>NfeRecepcao</v>
      </c>
      <c r="M358" s="14" t="str">
        <f t="shared" si="77"/>
        <v>https://hom.svc.fazenda.gov.br/NfeRecepcao2/NfeRecepcao2.asmx</v>
      </c>
      <c r="N358" s="14">
        <f t="shared" si="78"/>
        <v>26</v>
      </c>
      <c r="O358" s="14" t="str">
        <f t="shared" si="79"/>
        <v>INSERT INTO WSEndPoint(versao,tipoAmb,contingencia,metodo,url,ufIBGEId)VALUES('2.00', 'H', '1', 'NfeRecepcao', 'https://hom.svc.fazenda.gov.br/NfeRecepcao2/NfeRecepcao2.asmx', 26)</v>
      </c>
    </row>
    <row r="359" spans="1:15" ht="28.5" hidden="1" x14ac:dyDescent="0.25">
      <c r="A359" s="19" t="s">
        <v>30</v>
      </c>
      <c r="B359" s="19" t="s">
        <v>31</v>
      </c>
      <c r="C359" s="19" t="s">
        <v>807</v>
      </c>
      <c r="D359" s="4" t="str">
        <f t="shared" si="65"/>
        <v>se</v>
      </c>
      <c r="E359" s="4">
        <f>VLOOKUP(D359,'IBGE UF'!C:E,3,FALSE)</f>
        <v>15</v>
      </c>
      <c r="F359" s="15">
        <v>1</v>
      </c>
      <c r="G359" s="15" t="s">
        <v>836</v>
      </c>
      <c r="I359" s="14" t="str">
        <f t="shared" si="73"/>
        <v>2.00</v>
      </c>
      <c r="J359" s="14" t="str">
        <f t="shared" si="74"/>
        <v>H</v>
      </c>
      <c r="K359" s="14">
        <f t="shared" si="75"/>
        <v>1</v>
      </c>
      <c r="L359" s="14" t="str">
        <f t="shared" si="76"/>
        <v>NfeRecepcao</v>
      </c>
      <c r="M359" s="14" t="str">
        <f t="shared" si="77"/>
        <v>https://homologacao.nfe.sefazvirtual.rs.gov.br/ws/Nferecepcao/NFeRecepcao2.asmx</v>
      </c>
      <c r="N359" s="14">
        <f t="shared" si="78"/>
        <v>15</v>
      </c>
      <c r="O359" s="14" t="str">
        <f t="shared" si="79"/>
        <v>INSERT INTO WSEndPoint(versao,tipoAmb,contingencia,metodo,url,ufIBGEId)VALUES('2.00', 'H', '1', 'NfeRecepcao', 'https://homologacao.nfe.sefazvirtual.rs.gov.br/ws/Nferecepcao/NFeRecepcao2.asmx', 15)</v>
      </c>
    </row>
    <row r="360" spans="1:15" ht="28.5" hidden="1" x14ac:dyDescent="0.25">
      <c r="A360" s="19" t="s">
        <v>47</v>
      </c>
      <c r="B360" s="19" t="s">
        <v>45</v>
      </c>
      <c r="C360" s="19" t="s">
        <v>805</v>
      </c>
      <c r="D360" s="4" t="str">
        <f t="shared" si="65"/>
        <v>go</v>
      </c>
      <c r="E360" s="4">
        <f>VLOOKUP(D360,'IBGE UF'!C:E,3,FALSE)</f>
        <v>26</v>
      </c>
      <c r="F360" s="15">
        <v>1</v>
      </c>
      <c r="G360" s="15" t="s">
        <v>836</v>
      </c>
      <c r="I360" s="14" t="str">
        <f t="shared" si="73"/>
        <v>3.10</v>
      </c>
      <c r="J360" s="14" t="str">
        <f t="shared" si="74"/>
        <v>H</v>
      </c>
      <c r="K360" s="14">
        <f t="shared" si="75"/>
        <v>1</v>
      </c>
      <c r="L360" s="14" t="str">
        <f t="shared" si="76"/>
        <v>NFeRetAutorizacao</v>
      </c>
      <c r="M360" s="14" t="str">
        <f t="shared" si="77"/>
        <v>https://hom.sefazvirtual.fazenda.gov.br/NfeRetAutorizacao/NfeRetAutorizacao.asmx</v>
      </c>
      <c r="N360" s="14">
        <f t="shared" si="78"/>
        <v>26</v>
      </c>
      <c r="O360" s="14" t="str">
        <f t="shared" si="79"/>
        <v>INSERT INTO WSEndPoint(versao,tipoAmb,contingencia,metodo,url,ufIBGEId)VALUES('3.10', 'H', '1', 'NFeRetAutorizacao', 'https://hom.sefazvirtual.fazenda.gov.br/NfeRetAutorizacao/NfeRetAutorizacao.asmx', 26)</v>
      </c>
    </row>
    <row r="361" spans="1:15" ht="28.5" hidden="1" x14ac:dyDescent="0.25">
      <c r="A361" s="19" t="s">
        <v>47</v>
      </c>
      <c r="B361" s="19" t="s">
        <v>45</v>
      </c>
      <c r="C361" s="19" t="s">
        <v>814</v>
      </c>
      <c r="D361" s="4" t="str">
        <f t="shared" si="65"/>
        <v>se</v>
      </c>
      <c r="E361" s="4">
        <f>VLOOKUP(D361,'IBGE UF'!C:E,3,FALSE)</f>
        <v>15</v>
      </c>
      <c r="F361" s="15">
        <v>1</v>
      </c>
      <c r="G361" s="15" t="s">
        <v>836</v>
      </c>
      <c r="I361" s="14" t="str">
        <f t="shared" si="73"/>
        <v>3.10</v>
      </c>
      <c r="J361" s="14" t="str">
        <f t="shared" si="74"/>
        <v>H</v>
      </c>
      <c r="K361" s="14">
        <f t="shared" si="75"/>
        <v>1</v>
      </c>
      <c r="L361" s="14" t="str">
        <f t="shared" si="76"/>
        <v>NFeRetAutorizacao</v>
      </c>
      <c r="M361" s="14" t="str">
        <f t="shared" si="77"/>
        <v>https://homologacao.nfe.sefazvirtual.rs.gov.br/ws/NfeRetAutorizacao/NFeRetAutorizacao.asmx</v>
      </c>
      <c r="N361" s="14">
        <f t="shared" si="78"/>
        <v>15</v>
      </c>
      <c r="O361" s="14" t="str">
        <f t="shared" si="79"/>
        <v>INSERT INTO WSEndPoint(versao,tipoAmb,contingencia,metodo,url,ufIBGEId)VALUES('3.10', 'H', '1', 'NFeRetAutorizacao', 'https://homologacao.nfe.sefazvirtual.rs.gov.br/ws/NfeRetAutorizacao/NFeRetAutorizacao.asmx', 15)</v>
      </c>
    </row>
    <row r="362" spans="1:15" ht="28.5" hidden="1" x14ac:dyDescent="0.25">
      <c r="A362" s="19" t="s">
        <v>47</v>
      </c>
      <c r="B362" s="19" t="s">
        <v>45</v>
      </c>
      <c r="C362" s="19" t="s">
        <v>822</v>
      </c>
      <c r="D362" s="4" t="str">
        <f t="shared" si="65"/>
        <v>go</v>
      </c>
      <c r="E362" s="4">
        <f>VLOOKUP(D362,'IBGE UF'!C:E,3,FALSE)</f>
        <v>26</v>
      </c>
      <c r="F362" s="15">
        <v>1</v>
      </c>
      <c r="G362" s="15" t="s">
        <v>836</v>
      </c>
      <c r="I362" s="14" t="str">
        <f t="shared" si="73"/>
        <v>3.10</v>
      </c>
      <c r="J362" s="14" t="str">
        <f t="shared" si="74"/>
        <v>H</v>
      </c>
      <c r="K362" s="14">
        <f t="shared" si="75"/>
        <v>1</v>
      </c>
      <c r="L362" s="14" t="str">
        <f t="shared" si="76"/>
        <v>NFeRetAutorizacao</v>
      </c>
      <c r="M362" s="14" t="str">
        <f t="shared" si="77"/>
        <v>https://hom.nfe.fazenda.gov.br/SCAN/NfeRetAutorizacao/NfeRetAutorizacao.asmx</v>
      </c>
      <c r="N362" s="14">
        <f t="shared" si="78"/>
        <v>26</v>
      </c>
      <c r="O362" s="14" t="str">
        <f t="shared" si="79"/>
        <v>INSERT INTO WSEndPoint(versao,tipoAmb,contingencia,metodo,url,ufIBGEId)VALUES('3.10', 'H', '1', 'NFeRetAutorizacao', 'https://hom.nfe.fazenda.gov.br/SCAN/NfeRetAutorizacao/NfeRetAutorizacao.asmx', 26)</v>
      </c>
    </row>
    <row r="363" spans="1:15" ht="28.5" hidden="1" x14ac:dyDescent="0.25">
      <c r="A363" s="19" t="s">
        <v>47</v>
      </c>
      <c r="B363" s="19" t="s">
        <v>45</v>
      </c>
      <c r="C363" s="19" t="s">
        <v>829</v>
      </c>
      <c r="D363" s="4" t="str">
        <f t="shared" si="65"/>
        <v>go</v>
      </c>
      <c r="E363" s="4">
        <f>VLOOKUP(D363,'IBGE UF'!C:E,3,FALSE)</f>
        <v>26</v>
      </c>
      <c r="F363" s="15">
        <v>1</v>
      </c>
      <c r="G363" s="15" t="s">
        <v>836</v>
      </c>
      <c r="I363" s="14" t="str">
        <f t="shared" si="73"/>
        <v>3.10</v>
      </c>
      <c r="J363" s="14" t="str">
        <f t="shared" si="74"/>
        <v>H</v>
      </c>
      <c r="K363" s="14">
        <f t="shared" si="75"/>
        <v>1</v>
      </c>
      <c r="L363" s="14" t="str">
        <f t="shared" si="76"/>
        <v>NFeRetAutorizacao</v>
      </c>
      <c r="M363" s="14" t="str">
        <f t="shared" si="77"/>
        <v>https://hom.svc.fazenda.gov.br/NfeRetAutorizacao/NfeRetAutorizacao.asmx</v>
      </c>
      <c r="N363" s="14">
        <f t="shared" si="78"/>
        <v>26</v>
      </c>
      <c r="O363" s="14" t="str">
        <f t="shared" si="79"/>
        <v>INSERT INTO WSEndPoint(versao,tipoAmb,contingencia,metodo,url,ufIBGEId)VALUES('3.10', 'H', '1', 'NFeRetAutorizacao', 'https://hom.svc.fazenda.gov.br/NfeRetAutorizacao/NfeRetAutorizacao.asmx', 26)</v>
      </c>
    </row>
    <row r="364" spans="1:15" ht="28.5" hidden="1" x14ac:dyDescent="0.25">
      <c r="A364" s="19" t="s">
        <v>47</v>
      </c>
      <c r="B364" s="19" t="s">
        <v>45</v>
      </c>
      <c r="C364" s="19" t="s">
        <v>814</v>
      </c>
      <c r="D364" s="4" t="str">
        <f t="shared" si="65"/>
        <v>se</v>
      </c>
      <c r="E364" s="4">
        <f>VLOOKUP(D364,'IBGE UF'!C:E,3,FALSE)</f>
        <v>15</v>
      </c>
      <c r="F364" s="15">
        <v>1</v>
      </c>
      <c r="G364" s="15" t="s">
        <v>836</v>
      </c>
      <c r="I364" s="14" t="str">
        <f t="shared" si="73"/>
        <v>3.10</v>
      </c>
      <c r="J364" s="14" t="str">
        <f t="shared" si="74"/>
        <v>H</v>
      </c>
      <c r="K364" s="14">
        <f t="shared" si="75"/>
        <v>1</v>
      </c>
      <c r="L364" s="14" t="str">
        <f t="shared" si="76"/>
        <v>NFeRetAutorizacao</v>
      </c>
      <c r="M364" s="14" t="str">
        <f t="shared" si="77"/>
        <v>https://homologacao.nfe.sefazvirtual.rs.gov.br/ws/NfeRetAutorizacao/NFeRetAutorizacao.asmx</v>
      </c>
      <c r="N364" s="14">
        <f t="shared" si="78"/>
        <v>15</v>
      </c>
      <c r="O364" s="14" t="str">
        <f t="shared" si="79"/>
        <v>INSERT INTO WSEndPoint(versao,tipoAmb,contingencia,metodo,url,ufIBGEId)VALUES('3.10', 'H', '1', 'NFeRetAutorizacao', 'https://homologacao.nfe.sefazvirtual.rs.gov.br/ws/NfeRetAutorizacao/NFeRetAutorizacao.asmx', 15)</v>
      </c>
    </row>
    <row r="365" spans="1:15" ht="28.5" hidden="1" x14ac:dyDescent="0.25">
      <c r="A365" s="19" t="s">
        <v>33</v>
      </c>
      <c r="B365" s="19" t="s">
        <v>31</v>
      </c>
      <c r="C365" s="19" t="s">
        <v>799</v>
      </c>
      <c r="D365" s="4" t="str">
        <f t="shared" si="65"/>
        <v>go</v>
      </c>
      <c r="E365" s="4">
        <f>VLOOKUP(D365,'IBGE UF'!C:E,3,FALSE)</f>
        <v>26</v>
      </c>
      <c r="F365" s="15">
        <v>1</v>
      </c>
      <c r="G365" s="15" t="s">
        <v>836</v>
      </c>
      <c r="I365" s="14" t="str">
        <f t="shared" si="73"/>
        <v>2.00</v>
      </c>
      <c r="J365" s="14" t="str">
        <f t="shared" si="74"/>
        <v>H</v>
      </c>
      <c r="K365" s="14">
        <f t="shared" si="75"/>
        <v>1</v>
      </c>
      <c r="L365" s="14" t="str">
        <f t="shared" si="76"/>
        <v>NfeRetRecepcao</v>
      </c>
      <c r="M365" s="14" t="str">
        <f t="shared" si="77"/>
        <v>https://hom.sefazvirtual.fazenda.gov.br/NfeRetRecepcao2/NfeRetRecepcao2.asmx</v>
      </c>
      <c r="N365" s="14">
        <f t="shared" si="78"/>
        <v>26</v>
      </c>
      <c r="O365" s="14" t="str">
        <f t="shared" si="79"/>
        <v>INSERT INTO WSEndPoint(versao,tipoAmb,contingencia,metodo,url,ufIBGEId)VALUES('2.00', 'H', '1', 'NfeRetRecepcao', 'https://hom.sefazvirtual.fazenda.gov.br/NfeRetRecepcao2/NfeRetRecepcao2.asmx', 26)</v>
      </c>
    </row>
    <row r="366" spans="1:15" ht="28.5" hidden="1" x14ac:dyDescent="0.25">
      <c r="A366" s="19" t="s">
        <v>33</v>
      </c>
      <c r="B366" s="19" t="s">
        <v>31</v>
      </c>
      <c r="C366" s="19" t="s">
        <v>808</v>
      </c>
      <c r="D366" s="4" t="str">
        <f t="shared" si="65"/>
        <v>se</v>
      </c>
      <c r="E366" s="4">
        <f>VLOOKUP(D366,'IBGE UF'!C:E,3,FALSE)</f>
        <v>15</v>
      </c>
      <c r="F366" s="15">
        <v>1</v>
      </c>
      <c r="G366" s="15" t="s">
        <v>836</v>
      </c>
      <c r="I366" s="14" t="str">
        <f t="shared" si="73"/>
        <v>2.00</v>
      </c>
      <c r="J366" s="14" t="str">
        <f t="shared" si="74"/>
        <v>H</v>
      </c>
      <c r="K366" s="14">
        <f t="shared" si="75"/>
        <v>1</v>
      </c>
      <c r="L366" s="14" t="str">
        <f t="shared" si="76"/>
        <v>NfeRetRecepcao</v>
      </c>
      <c r="M366" s="14" t="str">
        <f t="shared" si="77"/>
        <v>https://homologacao.nfe.sefazvirtual.rs.gov.br/ws/NfeRetRecepcao/NfeRetRecepcao2.asmx</v>
      </c>
      <c r="N366" s="14">
        <f t="shared" si="78"/>
        <v>15</v>
      </c>
      <c r="O366" s="14" t="str">
        <f t="shared" si="79"/>
        <v>INSERT INTO WSEndPoint(versao,tipoAmb,contingencia,metodo,url,ufIBGEId)VALUES('2.00', 'H', '1', 'NfeRetRecepcao', 'https://homologacao.nfe.sefazvirtual.rs.gov.br/ws/NfeRetRecepcao/NfeRetRecepcao2.asmx', 15)</v>
      </c>
    </row>
    <row r="367" spans="1:15" ht="28.5" hidden="1" x14ac:dyDescent="0.25">
      <c r="A367" s="19" t="s">
        <v>33</v>
      </c>
      <c r="B367" s="19" t="s">
        <v>31</v>
      </c>
      <c r="C367" s="19" t="s">
        <v>817</v>
      </c>
      <c r="D367" s="4" t="str">
        <f t="shared" si="65"/>
        <v>go</v>
      </c>
      <c r="E367" s="4">
        <f>VLOOKUP(D367,'IBGE UF'!C:E,3,FALSE)</f>
        <v>26</v>
      </c>
      <c r="F367" s="15">
        <v>1</v>
      </c>
      <c r="G367" s="15" t="s">
        <v>836</v>
      </c>
      <c r="I367" s="14" t="str">
        <f t="shared" si="73"/>
        <v>2.00</v>
      </c>
      <c r="J367" s="14" t="str">
        <f t="shared" si="74"/>
        <v>H</v>
      </c>
      <c r="K367" s="14">
        <f t="shared" si="75"/>
        <v>1</v>
      </c>
      <c r="L367" s="14" t="str">
        <f t="shared" si="76"/>
        <v>NfeRetRecepcao</v>
      </c>
      <c r="M367" s="14" t="str">
        <f t="shared" si="77"/>
        <v>https://hom.nfe.fazenda.gov.br/SCAN/NfeRetRecepcao2/NfeRetRecepcao2.asmx</v>
      </c>
      <c r="N367" s="14">
        <f t="shared" si="78"/>
        <v>26</v>
      </c>
      <c r="O367" s="14" t="str">
        <f t="shared" si="79"/>
        <v>INSERT INTO WSEndPoint(versao,tipoAmb,contingencia,metodo,url,ufIBGEId)VALUES('2.00', 'H', '1', 'NfeRetRecepcao', 'https://hom.nfe.fazenda.gov.br/SCAN/NfeRetRecepcao2/NfeRetRecepcao2.asmx', 26)</v>
      </c>
    </row>
    <row r="368" spans="1:15" ht="28.5" hidden="1" x14ac:dyDescent="0.25">
      <c r="A368" s="19" t="s">
        <v>33</v>
      </c>
      <c r="B368" s="19" t="s">
        <v>31</v>
      </c>
      <c r="C368" s="19" t="s">
        <v>825</v>
      </c>
      <c r="D368" s="4" t="str">
        <f t="shared" si="65"/>
        <v>go</v>
      </c>
      <c r="E368" s="4">
        <f>VLOOKUP(D368,'IBGE UF'!C:E,3,FALSE)</f>
        <v>26</v>
      </c>
      <c r="F368" s="15">
        <v>1</v>
      </c>
      <c r="G368" s="15" t="s">
        <v>836</v>
      </c>
      <c r="I368" s="14" t="str">
        <f t="shared" si="73"/>
        <v>2.00</v>
      </c>
      <c r="J368" s="14" t="str">
        <f t="shared" si="74"/>
        <v>H</v>
      </c>
      <c r="K368" s="14">
        <f t="shared" si="75"/>
        <v>1</v>
      </c>
      <c r="L368" s="14" t="str">
        <f t="shared" si="76"/>
        <v>NfeRetRecepcao</v>
      </c>
      <c r="M368" s="14" t="str">
        <f t="shared" si="77"/>
        <v>https://hom.svc.fazenda.gov.br/NfeRetRecepcao2/NfeRetRecepcao2.asmx</v>
      </c>
      <c r="N368" s="14">
        <f t="shared" si="78"/>
        <v>26</v>
      </c>
      <c r="O368" s="14" t="str">
        <f t="shared" si="79"/>
        <v>INSERT INTO WSEndPoint(versao,tipoAmb,contingencia,metodo,url,ufIBGEId)VALUES('2.00', 'H', '1', 'NfeRetRecepcao', 'https://hom.svc.fazenda.gov.br/NfeRetRecepcao2/NfeRetRecepcao2.asmx', 26)</v>
      </c>
    </row>
    <row r="369" spans="1:15" ht="28.5" hidden="1" x14ac:dyDescent="0.25">
      <c r="A369" s="19" t="s">
        <v>33</v>
      </c>
      <c r="B369" s="19" t="s">
        <v>31</v>
      </c>
      <c r="C369" s="19" t="s">
        <v>808</v>
      </c>
      <c r="D369" s="4" t="str">
        <f t="shared" si="65"/>
        <v>se</v>
      </c>
      <c r="E369" s="4">
        <f>VLOOKUP(D369,'IBGE UF'!C:E,3,FALSE)</f>
        <v>15</v>
      </c>
      <c r="F369" s="15">
        <v>1</v>
      </c>
      <c r="G369" s="15" t="s">
        <v>836</v>
      </c>
      <c r="I369" s="14" t="str">
        <f t="shared" si="73"/>
        <v>2.00</v>
      </c>
      <c r="J369" s="14" t="str">
        <f t="shared" si="74"/>
        <v>H</v>
      </c>
      <c r="K369" s="14">
        <f t="shared" si="75"/>
        <v>1</v>
      </c>
      <c r="L369" s="14" t="str">
        <f t="shared" si="76"/>
        <v>NfeRetRecepcao</v>
      </c>
      <c r="M369" s="14" t="str">
        <f t="shared" si="77"/>
        <v>https://homologacao.nfe.sefazvirtual.rs.gov.br/ws/NfeRetRecepcao/NfeRetRecepcao2.asmx</v>
      </c>
      <c r="N369" s="14">
        <f t="shared" si="78"/>
        <v>15</v>
      </c>
      <c r="O369" s="14" t="str">
        <f t="shared" si="79"/>
        <v>INSERT INTO WSEndPoint(versao,tipoAmb,contingencia,metodo,url,ufIBGEId)VALUES('2.00', 'H', '1', 'NfeRetRecepcao', 'https://homologacao.nfe.sefazvirtual.rs.gov.br/ws/NfeRetRecepcao/NfeRetRecepcao2.asmx', 15)</v>
      </c>
    </row>
    <row r="370" spans="1:15" ht="28.5" hidden="1" x14ac:dyDescent="0.25">
      <c r="A370" s="19" t="s">
        <v>40</v>
      </c>
      <c r="B370" s="19" t="s">
        <v>45</v>
      </c>
      <c r="C370" s="19" t="s">
        <v>802</v>
      </c>
      <c r="D370" s="4" t="str">
        <f t="shared" si="65"/>
        <v>go</v>
      </c>
      <c r="E370" s="4">
        <f>VLOOKUP(D370,'IBGE UF'!C:E,3,FALSE)</f>
        <v>26</v>
      </c>
      <c r="F370" s="15">
        <v>1</v>
      </c>
      <c r="G370" s="15" t="s">
        <v>836</v>
      </c>
      <c r="I370" s="14" t="str">
        <f t="shared" si="73"/>
        <v>3.10</v>
      </c>
      <c r="J370" s="14" t="str">
        <f t="shared" si="74"/>
        <v>H</v>
      </c>
      <c r="K370" s="14">
        <f t="shared" si="75"/>
        <v>1</v>
      </c>
      <c r="L370" s="14" t="str">
        <f t="shared" si="76"/>
        <v>NfeStatusServico</v>
      </c>
      <c r="M370" s="14" t="str">
        <f t="shared" si="77"/>
        <v>https://hom.sefazvirtual.fazenda.gov.br/NfeStatusServico2/NfeStatusServico2.asmx</v>
      </c>
      <c r="N370" s="14">
        <f t="shared" si="78"/>
        <v>26</v>
      </c>
      <c r="O370" s="14" t="str">
        <f t="shared" si="79"/>
        <v>INSERT INTO WSEndPoint(versao,tipoAmb,contingencia,metodo,url,ufIBGEId)VALUES('3.10', 'H', '1', 'NfeStatusServico', 'https://hom.sefazvirtual.fazenda.gov.br/NfeStatusServico2/NfeStatusServico2.asmx', 26)</v>
      </c>
    </row>
    <row r="371" spans="1:15" ht="28.5" hidden="1" x14ac:dyDescent="0.25">
      <c r="A371" s="19" t="s">
        <v>40</v>
      </c>
      <c r="B371" s="19" t="s">
        <v>45</v>
      </c>
      <c r="C371" s="19" t="s">
        <v>812</v>
      </c>
      <c r="D371" s="4" t="str">
        <f t="shared" si="65"/>
        <v>se</v>
      </c>
      <c r="E371" s="4">
        <f>VLOOKUP(D371,'IBGE UF'!C:E,3,FALSE)</f>
        <v>15</v>
      </c>
      <c r="F371" s="15">
        <v>1</v>
      </c>
      <c r="G371" s="15" t="s">
        <v>836</v>
      </c>
      <c r="I371" s="14" t="str">
        <f t="shared" si="73"/>
        <v>3.10</v>
      </c>
      <c r="J371" s="14" t="str">
        <f t="shared" si="74"/>
        <v>H</v>
      </c>
      <c r="K371" s="14">
        <f t="shared" si="75"/>
        <v>1</v>
      </c>
      <c r="L371" s="14" t="str">
        <f t="shared" si="76"/>
        <v>NfeStatusServico</v>
      </c>
      <c r="M371" s="14" t="str">
        <f t="shared" si="77"/>
        <v>https://homologacao.nfe.sefazvirtual.rs.gov.br/ws/NfeStatusServico/NfeStatusServico2.asmx</v>
      </c>
      <c r="N371" s="14">
        <f t="shared" si="78"/>
        <v>15</v>
      </c>
      <c r="O371" s="14" t="str">
        <f t="shared" si="79"/>
        <v>INSERT INTO WSEndPoint(versao,tipoAmb,contingencia,metodo,url,ufIBGEId)VALUES('3.10', 'H', '1', 'NfeStatusServico', 'https://homologacao.nfe.sefazvirtual.rs.gov.br/ws/NfeStatusServico/NfeStatusServico2.asmx', 15)</v>
      </c>
    </row>
    <row r="372" spans="1:15" ht="28.5" hidden="1" x14ac:dyDescent="0.25">
      <c r="A372" s="19" t="s">
        <v>40</v>
      </c>
      <c r="B372" s="19" t="s">
        <v>45</v>
      </c>
      <c r="C372" s="19" t="s">
        <v>820</v>
      </c>
      <c r="D372" s="4" t="str">
        <f t="shared" si="65"/>
        <v>go</v>
      </c>
      <c r="E372" s="4">
        <f>VLOOKUP(D372,'IBGE UF'!C:E,3,FALSE)</f>
        <v>26</v>
      </c>
      <c r="F372" s="15">
        <v>1</v>
      </c>
      <c r="G372" s="15" t="s">
        <v>836</v>
      </c>
      <c r="I372" s="14" t="str">
        <f t="shared" si="73"/>
        <v>3.10</v>
      </c>
      <c r="J372" s="14" t="str">
        <f t="shared" si="74"/>
        <v>H</v>
      </c>
      <c r="K372" s="14">
        <f t="shared" si="75"/>
        <v>1</v>
      </c>
      <c r="L372" s="14" t="str">
        <f t="shared" si="76"/>
        <v>NfeStatusServico</v>
      </c>
      <c r="M372" s="14" t="str">
        <f t="shared" si="77"/>
        <v>https://hom.nfe.fazenda.gov.br/SCAN/NfeStatusServico2/NfeStatusServico2.asmx</v>
      </c>
      <c r="N372" s="14">
        <f t="shared" si="78"/>
        <v>26</v>
      </c>
      <c r="O372" s="14" t="str">
        <f t="shared" si="79"/>
        <v>INSERT INTO WSEndPoint(versao,tipoAmb,contingencia,metodo,url,ufIBGEId)VALUES('3.10', 'H', '1', 'NfeStatusServico', 'https://hom.nfe.fazenda.gov.br/SCAN/NfeStatusServico2/NfeStatusServico2.asmx', 26)</v>
      </c>
    </row>
    <row r="373" spans="1:15" ht="28.5" hidden="1" x14ac:dyDescent="0.25">
      <c r="A373" s="19" t="s">
        <v>40</v>
      </c>
      <c r="B373" s="19" t="s">
        <v>45</v>
      </c>
      <c r="C373" s="19" t="s">
        <v>827</v>
      </c>
      <c r="D373" s="4" t="str">
        <f t="shared" si="65"/>
        <v>go</v>
      </c>
      <c r="E373" s="4">
        <f>VLOOKUP(D373,'IBGE UF'!C:E,3,FALSE)</f>
        <v>26</v>
      </c>
      <c r="F373" s="15">
        <v>1</v>
      </c>
      <c r="G373" s="15" t="s">
        <v>836</v>
      </c>
      <c r="I373" s="14" t="str">
        <f t="shared" si="73"/>
        <v>3.10</v>
      </c>
      <c r="J373" s="14" t="str">
        <f t="shared" si="74"/>
        <v>H</v>
      </c>
      <c r="K373" s="14">
        <f t="shared" si="75"/>
        <v>1</v>
      </c>
      <c r="L373" s="14" t="str">
        <f t="shared" si="76"/>
        <v>NfeStatusServico</v>
      </c>
      <c r="M373" s="14" t="str">
        <f t="shared" si="77"/>
        <v>https://hom.svc.fazenda.gov.br/NfeStatusServico2/NfeStatusServico2.asmx</v>
      </c>
      <c r="N373" s="14">
        <f t="shared" si="78"/>
        <v>26</v>
      </c>
      <c r="O373" s="14" t="str">
        <f t="shared" si="79"/>
        <v>INSERT INTO WSEndPoint(versao,tipoAmb,contingencia,metodo,url,ufIBGEId)VALUES('3.10', 'H', '1', 'NfeStatusServico', 'https://hom.svc.fazenda.gov.br/NfeStatusServico2/NfeStatusServico2.asmx', 26)</v>
      </c>
    </row>
    <row r="374" spans="1:15" ht="28.5" hidden="1" x14ac:dyDescent="0.25">
      <c r="A374" s="19" t="s">
        <v>40</v>
      </c>
      <c r="B374" s="19" t="s">
        <v>45</v>
      </c>
      <c r="C374" s="19" t="s">
        <v>812</v>
      </c>
      <c r="D374" s="4" t="str">
        <f t="shared" si="65"/>
        <v>se</v>
      </c>
      <c r="E374" s="4">
        <f>VLOOKUP(D374,'IBGE UF'!C:E,3,FALSE)</f>
        <v>15</v>
      </c>
      <c r="F374" s="15">
        <v>1</v>
      </c>
      <c r="G374" s="15" t="s">
        <v>836</v>
      </c>
      <c r="I374" s="14" t="str">
        <f t="shared" si="73"/>
        <v>3.10</v>
      </c>
      <c r="J374" s="14" t="str">
        <f t="shared" si="74"/>
        <v>H</v>
      </c>
      <c r="K374" s="14">
        <f t="shared" si="75"/>
        <v>1</v>
      </c>
      <c r="L374" s="14" t="str">
        <f t="shared" si="76"/>
        <v>NfeStatusServico</v>
      </c>
      <c r="M374" s="14" t="str">
        <f t="shared" si="77"/>
        <v>https://homologacao.nfe.sefazvirtual.rs.gov.br/ws/NfeStatusServico/NfeStatusServico2.asmx</v>
      </c>
      <c r="N374" s="14">
        <f t="shared" si="78"/>
        <v>15</v>
      </c>
      <c r="O374" s="14" t="str">
        <f t="shared" si="79"/>
        <v>INSERT INTO WSEndPoint(versao,tipoAmb,contingencia,metodo,url,ufIBGEId)VALUES('3.10', 'H', '1', 'NfeStatusServico', 'https://homologacao.nfe.sefazvirtual.rs.gov.br/ws/NfeStatusServico/NfeStatusServico2.asmx', 15)</v>
      </c>
    </row>
    <row r="375" spans="1:15" ht="28.5" hidden="1" x14ac:dyDescent="0.25">
      <c r="A375" s="19" t="s">
        <v>27</v>
      </c>
      <c r="B375" s="19" t="s">
        <v>28</v>
      </c>
      <c r="C375" s="19" t="s">
        <v>797</v>
      </c>
      <c r="D375" s="4" t="str">
        <f t="shared" si="65"/>
        <v>go</v>
      </c>
      <c r="E375" s="4">
        <f>VLOOKUP(D375,'IBGE UF'!C:E,3,FALSE)</f>
        <v>26</v>
      </c>
      <c r="F375" s="15">
        <v>1</v>
      </c>
      <c r="G375" s="15" t="s">
        <v>836</v>
      </c>
      <c r="I375" s="14" t="str">
        <f t="shared" si="73"/>
        <v>1.00</v>
      </c>
      <c r="J375" s="14" t="str">
        <f t="shared" si="74"/>
        <v>H</v>
      </c>
      <c r="K375" s="14">
        <f t="shared" si="75"/>
        <v>1</v>
      </c>
      <c r="L375" s="14" t="str">
        <f t="shared" si="76"/>
        <v>RecepcaoEvento</v>
      </c>
      <c r="M375" s="14" t="str">
        <f t="shared" si="77"/>
        <v>https://hom.sefazvirtual.fazenda.gov.br/RecepcaoEvento/RecepcaoEvento.asmx</v>
      </c>
      <c r="N375" s="14">
        <f t="shared" si="78"/>
        <v>26</v>
      </c>
      <c r="O375" s="14" t="str">
        <f t="shared" si="79"/>
        <v>INSERT INTO WSEndPoint(versao,tipoAmb,contingencia,metodo,url,ufIBGEId)VALUES('1.00', 'H', '1', 'RecepcaoEvento', 'https://hom.sefazvirtual.fazenda.gov.br/RecepcaoEvento/RecepcaoEvento.asmx', 26)</v>
      </c>
    </row>
    <row r="376" spans="1:15" ht="28.5" hidden="1" x14ac:dyDescent="0.25">
      <c r="A376" s="19" t="s">
        <v>27</v>
      </c>
      <c r="B376" s="19" t="s">
        <v>28</v>
      </c>
      <c r="C376" s="19" t="s">
        <v>806</v>
      </c>
      <c r="D376" s="4" t="str">
        <f t="shared" si="65"/>
        <v>se</v>
      </c>
      <c r="E376" s="4">
        <f>VLOOKUP(D376,'IBGE UF'!C:E,3,FALSE)</f>
        <v>15</v>
      </c>
      <c r="F376" s="15">
        <v>1</v>
      </c>
      <c r="G376" s="15" t="s">
        <v>836</v>
      </c>
      <c r="I376" s="14" t="str">
        <f t="shared" si="73"/>
        <v>1.00</v>
      </c>
      <c r="J376" s="14" t="str">
        <f t="shared" si="74"/>
        <v>H</v>
      </c>
      <c r="K376" s="14">
        <f t="shared" si="75"/>
        <v>1</v>
      </c>
      <c r="L376" s="14" t="str">
        <f t="shared" si="76"/>
        <v>RecepcaoEvento</v>
      </c>
      <c r="M376" s="14" t="str">
        <f t="shared" si="77"/>
        <v>https://homologacao.nfe.sefazvirtual.rs.gov.br/ws/recepcaoevento/recepcaoevento.asmx</v>
      </c>
      <c r="N376" s="14">
        <f t="shared" si="78"/>
        <v>15</v>
      </c>
      <c r="O376" s="14" t="str">
        <f t="shared" si="79"/>
        <v>INSERT INTO WSEndPoint(versao,tipoAmb,contingencia,metodo,url,ufIBGEId)VALUES('1.00', 'H', '1', 'RecepcaoEvento', 'https://homologacao.nfe.sefazvirtual.rs.gov.br/ws/recepcaoevento/recepcaoevento.asmx', 15)</v>
      </c>
    </row>
    <row r="377" spans="1:15" ht="28.5" hidden="1" x14ac:dyDescent="0.25">
      <c r="A377" s="19" t="s">
        <v>27</v>
      </c>
      <c r="B377" s="19" t="s">
        <v>28</v>
      </c>
      <c r="C377" s="19" t="s">
        <v>815</v>
      </c>
      <c r="D377" s="4" t="str">
        <f t="shared" si="65"/>
        <v>go</v>
      </c>
      <c r="E377" s="4">
        <f>VLOOKUP(D377,'IBGE UF'!C:E,3,FALSE)</f>
        <v>26</v>
      </c>
      <c r="F377" s="15">
        <v>1</v>
      </c>
      <c r="G377" s="15" t="s">
        <v>836</v>
      </c>
      <c r="I377" s="14" t="str">
        <f t="shared" si="73"/>
        <v>1.00</v>
      </c>
      <c r="J377" s="14" t="str">
        <f t="shared" si="74"/>
        <v>H</v>
      </c>
      <c r="K377" s="14">
        <f t="shared" si="75"/>
        <v>1</v>
      </c>
      <c r="L377" s="14" t="str">
        <f t="shared" si="76"/>
        <v>RecepcaoEvento</v>
      </c>
      <c r="M377" s="14" t="str">
        <f t="shared" si="77"/>
        <v>https://hom.nfe.fazenda.gov.br/SCAN/RecepcaoEvento/RecepcaoEvento.asmx</v>
      </c>
      <c r="N377" s="14">
        <f t="shared" si="78"/>
        <v>26</v>
      </c>
      <c r="O377" s="14" t="str">
        <f t="shared" si="79"/>
        <v>INSERT INTO WSEndPoint(versao,tipoAmb,contingencia,metodo,url,ufIBGEId)VALUES('1.00', 'H', '1', 'RecepcaoEvento', 'https://hom.nfe.fazenda.gov.br/SCAN/RecepcaoEvento/RecepcaoEvento.asmx', 26)</v>
      </c>
    </row>
    <row r="378" spans="1:15" ht="28.5" hidden="1" x14ac:dyDescent="0.25">
      <c r="A378" s="19" t="s">
        <v>27</v>
      </c>
      <c r="B378" s="19" t="s">
        <v>28</v>
      </c>
      <c r="C378" s="19" t="s">
        <v>823</v>
      </c>
      <c r="D378" s="4" t="str">
        <f t="shared" si="65"/>
        <v>go</v>
      </c>
      <c r="E378" s="4">
        <f>VLOOKUP(D378,'IBGE UF'!C:E,3,FALSE)</f>
        <v>26</v>
      </c>
      <c r="F378" s="15">
        <v>1</v>
      </c>
      <c r="G378" s="15" t="s">
        <v>836</v>
      </c>
      <c r="I378" s="14" t="str">
        <f t="shared" si="73"/>
        <v>1.00</v>
      </c>
      <c r="J378" s="14" t="str">
        <f t="shared" si="74"/>
        <v>H</v>
      </c>
      <c r="K378" s="14">
        <f t="shared" si="75"/>
        <v>1</v>
      </c>
      <c r="L378" s="14" t="str">
        <f t="shared" si="76"/>
        <v>RecepcaoEvento</v>
      </c>
      <c r="M378" s="14" t="str">
        <f t="shared" si="77"/>
        <v>https://hom.svc.fazenda.gov.br/RecepcaoEvento/RecepcaoEvento.asmx</v>
      </c>
      <c r="N378" s="14">
        <f t="shared" si="78"/>
        <v>26</v>
      </c>
      <c r="O378" s="14" t="str">
        <f t="shared" si="79"/>
        <v>INSERT INTO WSEndPoint(versao,tipoAmb,contingencia,metodo,url,ufIBGEId)VALUES('1.00', 'H', '1', 'RecepcaoEvento', 'https://hom.svc.fazenda.gov.br/RecepcaoEvento/RecepcaoEvento.asmx', 26)</v>
      </c>
    </row>
    <row r="379" spans="1:15" ht="28.5" hidden="1" x14ac:dyDescent="0.25">
      <c r="A379" s="19" t="s">
        <v>27</v>
      </c>
      <c r="B379" s="19" t="s">
        <v>28</v>
      </c>
      <c r="C379" s="19" t="s">
        <v>806</v>
      </c>
      <c r="D379" s="4" t="str">
        <f t="shared" si="65"/>
        <v>se</v>
      </c>
      <c r="E379" s="4">
        <f>VLOOKUP(D379,'IBGE UF'!C:E,3,FALSE)</f>
        <v>15</v>
      </c>
      <c r="F379" s="15">
        <v>1</v>
      </c>
      <c r="G379" s="15" t="s">
        <v>836</v>
      </c>
      <c r="I379" s="14" t="str">
        <f t="shared" si="73"/>
        <v>1.00</v>
      </c>
      <c r="J379" s="14" t="str">
        <f t="shared" si="74"/>
        <v>H</v>
      </c>
      <c r="K379" s="14">
        <f t="shared" si="75"/>
        <v>1</v>
      </c>
      <c r="L379" s="14" t="str">
        <f t="shared" si="76"/>
        <v>RecepcaoEvento</v>
      </c>
      <c r="M379" s="14" t="str">
        <f t="shared" si="77"/>
        <v>https://homologacao.nfe.sefazvirtual.rs.gov.br/ws/recepcaoevento/recepcaoevento.asmx</v>
      </c>
      <c r="N379" s="14">
        <f t="shared" si="78"/>
        <v>15</v>
      </c>
      <c r="O379" s="14" t="str">
        <f t="shared" si="79"/>
        <v>INSERT INTO WSEndPoint(versao,tipoAmb,contingencia,metodo,url,ufIBGEId)VALUES('1.00', 'H', '1', 'RecepcaoEvento', 'https://homologacao.nfe.sefazvirtual.rs.gov.br/ws/recepcaoevento/recepcaoevento.asmx', 15)</v>
      </c>
    </row>
    <row r="380" spans="1:15" ht="28.5" hidden="1" x14ac:dyDescent="0.25">
      <c r="A380" s="19" t="s">
        <v>27</v>
      </c>
      <c r="B380" s="19" t="s">
        <v>28</v>
      </c>
      <c r="C380" s="19" t="s">
        <v>830</v>
      </c>
      <c r="D380" s="4" t="str">
        <f t="shared" si="65"/>
        <v>go</v>
      </c>
      <c r="E380" s="4">
        <f>VLOOKUP(D380,'IBGE UF'!C:E,3,FALSE)</f>
        <v>26</v>
      </c>
      <c r="F380" s="15">
        <v>1</v>
      </c>
      <c r="G380" s="15" t="s">
        <v>836</v>
      </c>
      <c r="I380" s="14" t="str">
        <f t="shared" si="73"/>
        <v>1.00</v>
      </c>
      <c r="J380" s="14" t="str">
        <f t="shared" si="74"/>
        <v>H</v>
      </c>
      <c r="K380" s="14">
        <f t="shared" si="75"/>
        <v>1</v>
      </c>
      <c r="L380" s="14" t="str">
        <f t="shared" si="76"/>
        <v>RecepcaoEvento</v>
      </c>
      <c r="M380" s="14" t="str">
        <f t="shared" si="77"/>
        <v>https://hom.nfe.fazenda.gov.br/RecepcaoEvento/RecepcaoEvento.asmx</v>
      </c>
      <c r="N380" s="14">
        <f t="shared" si="78"/>
        <v>26</v>
      </c>
      <c r="O380" s="14" t="str">
        <f t="shared" si="79"/>
        <v>INSERT INTO WSEndPoint(versao,tipoAmb,contingencia,metodo,url,ufIBGEId)VALUES('1.00', 'H', '1', 'RecepcaoEvento', 'https://hom.nfe.fazenda.gov.br/RecepcaoEvento/RecepcaoEvento.asmx', 26)</v>
      </c>
    </row>
  </sheetData>
  <autoFilter ref="A1:G380">
    <filterColumn colId="3">
      <filters>
        <filter val="ce"/>
      </filters>
    </filterColumn>
    <filterColumn colId="5">
      <filters>
        <filter val="0"/>
      </filters>
    </filterColumn>
    <filterColumn colId="6">
      <filters>
        <filter val="P"/>
      </filters>
    </filterColumn>
  </autoFilter>
  <sortState ref="A1:E14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E27" sqref="A1:E27"/>
    </sheetView>
  </sheetViews>
  <sheetFormatPr defaultRowHeight="15" x14ac:dyDescent="0.25"/>
  <sheetData>
    <row r="1" spans="2:5" x14ac:dyDescent="0.25">
      <c r="B1" s="6">
        <v>11</v>
      </c>
      <c r="C1" s="6" t="s">
        <v>20</v>
      </c>
      <c r="D1" s="6">
        <v>1</v>
      </c>
      <c r="E1" s="6">
        <v>1</v>
      </c>
    </row>
    <row r="2" spans="2:5" x14ac:dyDescent="0.25">
      <c r="B2" s="6">
        <v>12</v>
      </c>
      <c r="C2" s="6" t="s">
        <v>26</v>
      </c>
      <c r="D2" s="6">
        <v>1</v>
      </c>
      <c r="E2" s="6">
        <v>2</v>
      </c>
    </row>
    <row r="3" spans="2:5" x14ac:dyDescent="0.25">
      <c r="B3" s="6">
        <v>13</v>
      </c>
      <c r="C3" s="6" t="s">
        <v>4</v>
      </c>
      <c r="D3" s="6">
        <v>1</v>
      </c>
      <c r="E3" s="6">
        <v>3</v>
      </c>
    </row>
    <row r="4" spans="2:5" x14ac:dyDescent="0.25">
      <c r="B4" s="6">
        <v>14</v>
      </c>
      <c r="C4" s="6" t="s">
        <v>21</v>
      </c>
      <c r="D4" s="6">
        <v>1</v>
      </c>
      <c r="E4" s="6">
        <v>4</v>
      </c>
    </row>
    <row r="5" spans="2:5" x14ac:dyDescent="0.25">
      <c r="B5" s="6">
        <v>15</v>
      </c>
      <c r="C5" s="6" t="s">
        <v>2</v>
      </c>
      <c r="D5" s="6">
        <v>1</v>
      </c>
      <c r="E5" s="6">
        <v>5</v>
      </c>
    </row>
    <row r="6" spans="2:5" x14ac:dyDescent="0.25">
      <c r="B6" s="6">
        <v>16</v>
      </c>
      <c r="C6" s="6" t="s">
        <v>0</v>
      </c>
      <c r="D6" s="6">
        <v>1</v>
      </c>
      <c r="E6" s="6">
        <v>6</v>
      </c>
    </row>
    <row r="7" spans="2:5" x14ac:dyDescent="0.25">
      <c r="B7" s="6">
        <v>17</v>
      </c>
      <c r="C7" s="6" t="s">
        <v>25</v>
      </c>
      <c r="D7" s="6">
        <v>1</v>
      </c>
      <c r="E7" s="6">
        <v>7</v>
      </c>
    </row>
    <row r="8" spans="2:5" x14ac:dyDescent="0.25">
      <c r="B8" s="6">
        <v>21</v>
      </c>
      <c r="C8" s="6" t="s">
        <v>1</v>
      </c>
      <c r="D8" s="6">
        <v>1</v>
      </c>
      <c r="E8" s="6">
        <v>8</v>
      </c>
    </row>
    <row r="9" spans="2:5" x14ac:dyDescent="0.25">
      <c r="B9" s="6">
        <v>22</v>
      </c>
      <c r="C9" s="6" t="s">
        <v>16</v>
      </c>
      <c r="D9" s="6">
        <v>1</v>
      </c>
      <c r="E9" s="6">
        <v>9</v>
      </c>
    </row>
    <row r="10" spans="2:5" x14ac:dyDescent="0.25">
      <c r="B10" s="6">
        <v>23</v>
      </c>
      <c r="C10" s="6" t="s">
        <v>6</v>
      </c>
      <c r="D10" s="6">
        <v>1</v>
      </c>
      <c r="E10" s="6">
        <v>10</v>
      </c>
    </row>
    <row r="11" spans="2:5" x14ac:dyDescent="0.25">
      <c r="B11" s="6">
        <v>24</v>
      </c>
      <c r="C11" s="6" t="s">
        <v>18</v>
      </c>
      <c r="D11" s="6">
        <v>1</v>
      </c>
      <c r="E11" s="6">
        <v>11</v>
      </c>
    </row>
    <row r="12" spans="2:5" x14ac:dyDescent="0.25">
      <c r="B12" s="6">
        <v>25</v>
      </c>
      <c r="C12" s="6" t="s">
        <v>13</v>
      </c>
      <c r="D12" s="6">
        <v>1</v>
      </c>
      <c r="E12" s="6">
        <v>12</v>
      </c>
    </row>
    <row r="13" spans="2:5" x14ac:dyDescent="0.25">
      <c r="B13" s="6">
        <v>26</v>
      </c>
      <c r="C13" s="6" t="s">
        <v>15</v>
      </c>
      <c r="D13" s="6">
        <v>1</v>
      </c>
      <c r="E13" s="6">
        <v>13</v>
      </c>
    </row>
    <row r="14" spans="2:5" x14ac:dyDescent="0.25">
      <c r="B14" s="6">
        <v>27</v>
      </c>
      <c r="C14" s="6" t="s">
        <v>3</v>
      </c>
      <c r="D14" s="6">
        <v>1</v>
      </c>
      <c r="E14" s="6">
        <v>14</v>
      </c>
    </row>
    <row r="15" spans="2:5" x14ac:dyDescent="0.25">
      <c r="B15" s="6">
        <v>28</v>
      </c>
      <c r="C15" s="6" t="s">
        <v>24</v>
      </c>
      <c r="D15" s="6">
        <v>1</v>
      </c>
      <c r="E15" s="6">
        <v>15</v>
      </c>
    </row>
    <row r="16" spans="2:5" x14ac:dyDescent="0.25">
      <c r="B16" s="6">
        <v>29</v>
      </c>
      <c r="C16" s="6" t="s">
        <v>5</v>
      </c>
      <c r="D16" s="6">
        <v>1</v>
      </c>
      <c r="E16" s="6">
        <v>16</v>
      </c>
    </row>
    <row r="17" spans="2:5" x14ac:dyDescent="0.25">
      <c r="B17" s="6">
        <v>31</v>
      </c>
      <c r="C17" s="6" t="s">
        <v>12</v>
      </c>
      <c r="D17" s="6">
        <v>1</v>
      </c>
      <c r="E17" s="6">
        <v>17</v>
      </c>
    </row>
    <row r="18" spans="2:5" x14ac:dyDescent="0.25">
      <c r="B18" s="6">
        <v>32</v>
      </c>
      <c r="C18" s="6" t="s">
        <v>8</v>
      </c>
      <c r="D18" s="6">
        <v>1</v>
      </c>
      <c r="E18" s="6">
        <v>18</v>
      </c>
    </row>
    <row r="19" spans="2:5" x14ac:dyDescent="0.25">
      <c r="B19" s="6">
        <v>33</v>
      </c>
      <c r="C19" s="6" t="s">
        <v>17</v>
      </c>
      <c r="D19" s="6">
        <v>1</v>
      </c>
      <c r="E19" s="6">
        <v>19</v>
      </c>
    </row>
    <row r="20" spans="2:5" x14ac:dyDescent="0.25">
      <c r="B20" s="6">
        <v>35</v>
      </c>
      <c r="C20" s="6" t="s">
        <v>23</v>
      </c>
      <c r="D20" s="6">
        <v>1</v>
      </c>
      <c r="E20" s="6">
        <v>20</v>
      </c>
    </row>
    <row r="21" spans="2:5" x14ac:dyDescent="0.25">
      <c r="B21" s="6">
        <v>41</v>
      </c>
      <c r="C21" s="6" t="s">
        <v>14</v>
      </c>
      <c r="D21" s="6">
        <v>1</v>
      </c>
      <c r="E21" s="6">
        <v>21</v>
      </c>
    </row>
    <row r="22" spans="2:5" x14ac:dyDescent="0.25">
      <c r="B22" s="6">
        <v>42</v>
      </c>
      <c r="C22" s="6" t="s">
        <v>22</v>
      </c>
      <c r="D22" s="6">
        <v>1</v>
      </c>
      <c r="E22" s="6">
        <v>22</v>
      </c>
    </row>
    <row r="23" spans="2:5" x14ac:dyDescent="0.25">
      <c r="B23" s="6">
        <v>43</v>
      </c>
      <c r="C23" s="6" t="s">
        <v>19</v>
      </c>
      <c r="D23" s="6">
        <v>1</v>
      </c>
      <c r="E23" s="6">
        <v>23</v>
      </c>
    </row>
    <row r="24" spans="2:5" x14ac:dyDescent="0.25">
      <c r="B24" s="6">
        <v>50</v>
      </c>
      <c r="C24" s="6" t="s">
        <v>11</v>
      </c>
      <c r="D24" s="6">
        <v>1</v>
      </c>
      <c r="E24" s="6">
        <v>24</v>
      </c>
    </row>
    <row r="25" spans="2:5" x14ac:dyDescent="0.25">
      <c r="B25" s="6">
        <v>51</v>
      </c>
      <c r="C25" s="6" t="s">
        <v>10</v>
      </c>
      <c r="D25" s="6">
        <v>1</v>
      </c>
      <c r="E25" s="6">
        <v>25</v>
      </c>
    </row>
    <row r="26" spans="2:5" x14ac:dyDescent="0.25">
      <c r="B26" s="6">
        <v>52</v>
      </c>
      <c r="C26" s="6" t="s">
        <v>9</v>
      </c>
      <c r="D26" s="6">
        <v>1</v>
      </c>
      <c r="E26" s="6">
        <v>26</v>
      </c>
    </row>
    <row r="27" spans="2:5" x14ac:dyDescent="0.25">
      <c r="B27" s="6">
        <v>53</v>
      </c>
      <c r="C27" s="6" t="s">
        <v>7</v>
      </c>
      <c r="D27" s="6">
        <v>1</v>
      </c>
      <c r="E27" s="6">
        <v>27</v>
      </c>
    </row>
    <row r="28" spans="2:5" x14ac:dyDescent="0.25">
      <c r="B28" s="6" t="s">
        <v>210</v>
      </c>
      <c r="C28" s="6" t="s">
        <v>210</v>
      </c>
      <c r="D28" s="6" t="s">
        <v>210</v>
      </c>
      <c r="E28" s="6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opLeftCell="A420" workbookViewId="0">
      <selection activeCell="J2" sqref="J2:J456"/>
    </sheetView>
  </sheetViews>
  <sheetFormatPr defaultRowHeight="15" x14ac:dyDescent="0.25"/>
  <cols>
    <col min="1" max="1" width="4" bestFit="1" customWidth="1"/>
    <col min="2" max="2" width="66" customWidth="1"/>
  </cols>
  <sheetData>
    <row r="1" spans="1:10" x14ac:dyDescent="0.25">
      <c r="A1" t="s">
        <v>680</v>
      </c>
      <c r="B1" t="s">
        <v>681</v>
      </c>
      <c r="C1" t="s">
        <v>682</v>
      </c>
      <c r="D1" t="s">
        <v>840</v>
      </c>
      <c r="F1" t="s">
        <v>204</v>
      </c>
      <c r="G1" t="s">
        <v>678</v>
      </c>
      <c r="H1" t="s">
        <v>679</v>
      </c>
      <c r="I1" t="s">
        <v>841</v>
      </c>
      <c r="J1" t="str">
        <f>"INSERT INTO MensagemRetorno("&amp;F1&amp;","&amp;G1&amp;","&amp;H1&amp;","&amp;I1&amp;")VALUES(%I, '%D',%R, %E)"</f>
        <v>INSERT INTO MensagemRetorno(id,descricao,rejeicao,erro)VALUES(%I, '%D',%R, %E)</v>
      </c>
    </row>
    <row r="2" spans="1:10" x14ac:dyDescent="0.25">
      <c r="A2">
        <v>100</v>
      </c>
      <c r="B2" t="s">
        <v>227</v>
      </c>
      <c r="C2">
        <f>IF(ISERROR(SEARCH("REJEIÇÃO", B2)), 0,1)</f>
        <v>0</v>
      </c>
      <c r="D2">
        <v>0</v>
      </c>
      <c r="F2">
        <f>A2</f>
        <v>100</v>
      </c>
      <c r="G2" t="str">
        <f>B2</f>
        <v>Autorizado o uso da NF-e</v>
      </c>
      <c r="H2">
        <f>C2</f>
        <v>0</v>
      </c>
      <c r="I2">
        <f>D2</f>
        <v>0</v>
      </c>
      <c r="J2" t="str">
        <f>SUBSTITUTE(SUBSTITUTE(SUBSTITUTE(SUBSTITUTE($J$1,"%I",F2), "%D",G2),"%R",H2),"%E",I2)</f>
        <v>INSERT INTO MensagemRetorno(id,descricao,rejeicao,erro)VALUES(100, 'Autorizado o uso da NF-e',0, 0)</v>
      </c>
    </row>
    <row r="3" spans="1:10" x14ac:dyDescent="0.25">
      <c r="A3">
        <v>101</v>
      </c>
      <c r="B3" t="s">
        <v>228</v>
      </c>
      <c r="C3">
        <f t="shared" ref="C3:C66" si="0">IF(ISERROR(SEARCH("REJEIÇÃO", B3)), 0,1)</f>
        <v>0</v>
      </c>
      <c r="D3" s="22">
        <v>0</v>
      </c>
      <c r="F3">
        <f t="shared" ref="F3:F44" si="1">A3</f>
        <v>101</v>
      </c>
      <c r="G3" t="str">
        <f t="shared" ref="G3:G44" si="2">B3</f>
        <v>Cancelamento de NF-e homologado</v>
      </c>
      <c r="H3">
        <f t="shared" ref="H3:H44" si="3">C3</f>
        <v>0</v>
      </c>
      <c r="I3">
        <f t="shared" ref="I3:I66" si="4">D3</f>
        <v>0</v>
      </c>
      <c r="J3" t="str">
        <f t="shared" ref="J3:J66" si="5">SUBSTITUTE(SUBSTITUTE(SUBSTITUTE(SUBSTITUTE($J$1,"%I",F3), "%D",G3),"%R",H3),"%E",I3)</f>
        <v>INSERT INTO MensagemRetorno(id,descricao,rejeicao,erro)VALUES(101, 'Cancelamento de NF-e homologado',0, 0)</v>
      </c>
    </row>
    <row r="4" spans="1:10" x14ac:dyDescent="0.25">
      <c r="A4">
        <v>102</v>
      </c>
      <c r="B4" t="s">
        <v>229</v>
      </c>
      <c r="C4">
        <f t="shared" si="0"/>
        <v>0</v>
      </c>
      <c r="D4" s="22">
        <v>0</v>
      </c>
      <c r="F4">
        <f t="shared" si="1"/>
        <v>102</v>
      </c>
      <c r="G4" t="str">
        <f t="shared" si="2"/>
        <v>Inutilização de número homologado</v>
      </c>
      <c r="H4">
        <f t="shared" si="3"/>
        <v>0</v>
      </c>
      <c r="I4">
        <f t="shared" si="4"/>
        <v>0</v>
      </c>
      <c r="J4" t="str">
        <f t="shared" si="5"/>
        <v>INSERT INTO MensagemRetorno(id,descricao,rejeicao,erro)VALUES(102, 'Inutilização de número homologado',0, 0)</v>
      </c>
    </row>
    <row r="5" spans="1:10" x14ac:dyDescent="0.25">
      <c r="A5">
        <v>103</v>
      </c>
      <c r="B5" t="s">
        <v>230</v>
      </c>
      <c r="C5">
        <f t="shared" si="0"/>
        <v>0</v>
      </c>
      <c r="D5">
        <v>0</v>
      </c>
      <c r="F5">
        <f t="shared" si="1"/>
        <v>103</v>
      </c>
      <c r="G5" t="str">
        <f t="shared" si="2"/>
        <v>Lote recebido com sucesso</v>
      </c>
      <c r="H5">
        <f t="shared" si="3"/>
        <v>0</v>
      </c>
      <c r="I5">
        <f t="shared" si="4"/>
        <v>0</v>
      </c>
      <c r="J5" t="str">
        <f t="shared" si="5"/>
        <v>INSERT INTO MensagemRetorno(id,descricao,rejeicao,erro)VALUES(103, 'Lote recebido com sucesso',0, 0)</v>
      </c>
    </row>
    <row r="6" spans="1:10" x14ac:dyDescent="0.25">
      <c r="A6">
        <v>104</v>
      </c>
      <c r="B6" t="s">
        <v>231</v>
      </c>
      <c r="C6">
        <f t="shared" si="0"/>
        <v>0</v>
      </c>
      <c r="D6">
        <v>0</v>
      </c>
      <c r="F6">
        <f t="shared" si="1"/>
        <v>104</v>
      </c>
      <c r="G6" t="str">
        <f t="shared" si="2"/>
        <v>Lote processado</v>
      </c>
      <c r="H6">
        <f t="shared" si="3"/>
        <v>0</v>
      </c>
      <c r="I6">
        <f t="shared" si="4"/>
        <v>0</v>
      </c>
      <c r="J6" t="str">
        <f t="shared" si="5"/>
        <v>INSERT INTO MensagemRetorno(id,descricao,rejeicao,erro)VALUES(104, 'Lote processado',0, 0)</v>
      </c>
    </row>
    <row r="7" spans="1:10" x14ac:dyDescent="0.25">
      <c r="A7">
        <v>105</v>
      </c>
      <c r="B7" t="s">
        <v>232</v>
      </c>
      <c r="C7">
        <f t="shared" si="0"/>
        <v>0</v>
      </c>
      <c r="D7">
        <v>0</v>
      </c>
      <c r="F7">
        <f t="shared" si="1"/>
        <v>105</v>
      </c>
      <c r="G7" t="str">
        <f t="shared" si="2"/>
        <v>Lote em processamento</v>
      </c>
      <c r="H7">
        <f t="shared" si="3"/>
        <v>0</v>
      </c>
      <c r="I7">
        <f t="shared" si="4"/>
        <v>0</v>
      </c>
      <c r="J7" t="str">
        <f t="shared" si="5"/>
        <v>INSERT INTO MensagemRetorno(id,descricao,rejeicao,erro)VALUES(105, 'Lote em processamento',0, 0)</v>
      </c>
    </row>
    <row r="8" spans="1:10" x14ac:dyDescent="0.25">
      <c r="A8">
        <v>106</v>
      </c>
      <c r="B8" t="s">
        <v>233</v>
      </c>
      <c r="C8">
        <f t="shared" si="0"/>
        <v>0</v>
      </c>
      <c r="D8">
        <v>0</v>
      </c>
      <c r="F8">
        <f t="shared" si="1"/>
        <v>106</v>
      </c>
      <c r="G8" t="str">
        <f t="shared" si="2"/>
        <v>Lote não localizado</v>
      </c>
      <c r="H8">
        <f t="shared" si="3"/>
        <v>0</v>
      </c>
      <c r="I8">
        <f t="shared" si="4"/>
        <v>0</v>
      </c>
      <c r="J8" t="str">
        <f t="shared" si="5"/>
        <v>INSERT INTO MensagemRetorno(id,descricao,rejeicao,erro)VALUES(106, 'Lote não localizado',0, 0)</v>
      </c>
    </row>
    <row r="9" spans="1:10" x14ac:dyDescent="0.25">
      <c r="A9">
        <v>107</v>
      </c>
      <c r="B9" t="s">
        <v>234</v>
      </c>
      <c r="C9">
        <f t="shared" si="0"/>
        <v>0</v>
      </c>
      <c r="D9">
        <v>0</v>
      </c>
      <c r="F9">
        <f t="shared" si="1"/>
        <v>107</v>
      </c>
      <c r="G9" t="str">
        <f t="shared" si="2"/>
        <v>Serviço em Operação</v>
      </c>
      <c r="H9">
        <f t="shared" si="3"/>
        <v>0</v>
      </c>
      <c r="I9">
        <f t="shared" si="4"/>
        <v>0</v>
      </c>
      <c r="J9" t="str">
        <f t="shared" si="5"/>
        <v>INSERT INTO MensagemRetorno(id,descricao,rejeicao,erro)VALUES(107, 'Serviço em Operação',0, 0)</v>
      </c>
    </row>
    <row r="10" spans="1:10" x14ac:dyDescent="0.25">
      <c r="A10">
        <v>108</v>
      </c>
      <c r="B10" t="s">
        <v>235</v>
      </c>
      <c r="C10">
        <f t="shared" si="0"/>
        <v>0</v>
      </c>
      <c r="D10">
        <v>1</v>
      </c>
      <c r="F10">
        <f t="shared" si="1"/>
        <v>108</v>
      </c>
      <c r="G10" t="str">
        <f t="shared" si="2"/>
        <v>Serviço Paralisado Momentaneamente (curto prazo)</v>
      </c>
      <c r="H10">
        <f t="shared" si="3"/>
        <v>0</v>
      </c>
      <c r="I10">
        <f t="shared" si="4"/>
        <v>1</v>
      </c>
      <c r="J10" t="str">
        <f t="shared" si="5"/>
        <v>INSERT INTO MensagemRetorno(id,descricao,rejeicao,erro)VALUES(108, 'Serviço Paralisado Momentaneamente (curto prazo)',0, 1)</v>
      </c>
    </row>
    <row r="11" spans="1:10" x14ac:dyDescent="0.25">
      <c r="A11">
        <v>109</v>
      </c>
      <c r="B11" t="s">
        <v>236</v>
      </c>
      <c r="C11">
        <f t="shared" si="0"/>
        <v>0</v>
      </c>
      <c r="D11">
        <v>1</v>
      </c>
      <c r="F11">
        <f t="shared" si="1"/>
        <v>109</v>
      </c>
      <c r="G11" t="str">
        <f t="shared" si="2"/>
        <v>Serviço Paralisado sem Previsão</v>
      </c>
      <c r="H11">
        <f t="shared" si="3"/>
        <v>0</v>
      </c>
      <c r="I11">
        <f t="shared" si="4"/>
        <v>1</v>
      </c>
      <c r="J11" t="str">
        <f t="shared" si="5"/>
        <v>INSERT INTO MensagemRetorno(id,descricao,rejeicao,erro)VALUES(109, 'Serviço Paralisado sem Previsão',0, 1)</v>
      </c>
    </row>
    <row r="12" spans="1:10" x14ac:dyDescent="0.25">
      <c r="A12">
        <v>110</v>
      </c>
      <c r="B12" t="s">
        <v>237</v>
      </c>
      <c r="C12">
        <f t="shared" si="0"/>
        <v>0</v>
      </c>
      <c r="D12">
        <v>1</v>
      </c>
      <c r="F12">
        <f t="shared" si="1"/>
        <v>110</v>
      </c>
      <c r="G12" t="str">
        <f t="shared" si="2"/>
        <v>Uso Denegado</v>
      </c>
      <c r="H12">
        <f t="shared" si="3"/>
        <v>0</v>
      </c>
      <c r="I12">
        <f t="shared" si="4"/>
        <v>1</v>
      </c>
      <c r="J12" t="str">
        <f t="shared" si="5"/>
        <v>INSERT INTO MensagemRetorno(id,descricao,rejeicao,erro)VALUES(110, 'Uso Denegado',0, 1)</v>
      </c>
    </row>
    <row r="13" spans="1:10" x14ac:dyDescent="0.25">
      <c r="A13">
        <v>111</v>
      </c>
      <c r="B13" t="s">
        <v>238</v>
      </c>
      <c r="C13">
        <f t="shared" si="0"/>
        <v>0</v>
      </c>
      <c r="D13">
        <v>0</v>
      </c>
      <c r="F13">
        <f t="shared" si="1"/>
        <v>111</v>
      </c>
      <c r="G13" t="str">
        <f t="shared" si="2"/>
        <v>Consulta cadastro com uma ocorrência</v>
      </c>
      <c r="H13">
        <f t="shared" si="3"/>
        <v>0</v>
      </c>
      <c r="I13">
        <f t="shared" si="4"/>
        <v>0</v>
      </c>
      <c r="J13" t="str">
        <f t="shared" si="5"/>
        <v>INSERT INTO MensagemRetorno(id,descricao,rejeicao,erro)VALUES(111, 'Consulta cadastro com uma ocorrência',0, 0)</v>
      </c>
    </row>
    <row r="14" spans="1:10" x14ac:dyDescent="0.25">
      <c r="A14">
        <v>112</v>
      </c>
      <c r="B14" t="s">
        <v>239</v>
      </c>
      <c r="C14">
        <f t="shared" si="0"/>
        <v>0</v>
      </c>
      <c r="D14">
        <v>0</v>
      </c>
      <c r="F14">
        <f t="shared" si="1"/>
        <v>112</v>
      </c>
      <c r="G14" t="str">
        <f t="shared" si="2"/>
        <v>Consulta cadastro com mais de uma ocorrência</v>
      </c>
      <c r="H14">
        <f t="shared" si="3"/>
        <v>0</v>
      </c>
      <c r="I14">
        <f t="shared" si="4"/>
        <v>0</v>
      </c>
      <c r="J14" t="str">
        <f t="shared" si="5"/>
        <v>INSERT INTO MensagemRetorno(id,descricao,rejeicao,erro)VALUES(112, 'Consulta cadastro com mais de uma ocorrência',0, 0)</v>
      </c>
    </row>
    <row r="15" spans="1:10" x14ac:dyDescent="0.25">
      <c r="A15">
        <v>113</v>
      </c>
      <c r="B15" t="s">
        <v>240</v>
      </c>
      <c r="C15">
        <f t="shared" si="0"/>
        <v>0</v>
      </c>
      <c r="D15">
        <v>0</v>
      </c>
      <c r="F15">
        <f t="shared" si="1"/>
        <v>113</v>
      </c>
      <c r="G15" t="str">
        <f t="shared" si="2"/>
        <v>SCAN será desabilitado para a UF às hh:mm</v>
      </c>
      <c r="H15">
        <f t="shared" si="3"/>
        <v>0</v>
      </c>
      <c r="I15">
        <f t="shared" si="4"/>
        <v>0</v>
      </c>
      <c r="J15" t="str">
        <f t="shared" si="5"/>
        <v>INSERT INTO MensagemRetorno(id,descricao,rejeicao,erro)VALUES(113, 'SCAN será desabilitado para a UF às hh:mm',0, 0)</v>
      </c>
    </row>
    <row r="16" spans="1:10" x14ac:dyDescent="0.25">
      <c r="A16">
        <v>114</v>
      </c>
      <c r="B16" t="s">
        <v>241</v>
      </c>
      <c r="C16">
        <f t="shared" si="0"/>
        <v>0</v>
      </c>
      <c r="D16">
        <v>1</v>
      </c>
      <c r="F16">
        <f t="shared" si="1"/>
        <v>114</v>
      </c>
      <c r="G16" t="str">
        <f t="shared" si="2"/>
        <v>SCAN desabilitado pela SEFAZ Origem</v>
      </c>
      <c r="H16">
        <f t="shared" si="3"/>
        <v>0</v>
      </c>
      <c r="I16">
        <f t="shared" si="4"/>
        <v>1</v>
      </c>
      <c r="J16" t="str">
        <f t="shared" si="5"/>
        <v>INSERT INTO MensagemRetorno(id,descricao,rejeicao,erro)VALUES(114, 'SCAN desabilitado pela SEFAZ Origem',0, 1)</v>
      </c>
    </row>
    <row r="17" spans="1:10" x14ac:dyDescent="0.25">
      <c r="A17">
        <v>128</v>
      </c>
      <c r="B17" t="s">
        <v>242</v>
      </c>
      <c r="C17">
        <f t="shared" si="0"/>
        <v>0</v>
      </c>
      <c r="D17">
        <v>0</v>
      </c>
      <c r="F17">
        <f t="shared" si="1"/>
        <v>128</v>
      </c>
      <c r="G17" t="str">
        <f t="shared" si="2"/>
        <v>Lote de Evento Processado</v>
      </c>
      <c r="H17">
        <f t="shared" si="3"/>
        <v>0</v>
      </c>
      <c r="I17">
        <f t="shared" si="4"/>
        <v>0</v>
      </c>
      <c r="J17" t="str">
        <f t="shared" si="5"/>
        <v>INSERT INTO MensagemRetorno(id,descricao,rejeicao,erro)VALUES(128, 'Lote de Evento Processado',0, 0)</v>
      </c>
    </row>
    <row r="18" spans="1:10" x14ac:dyDescent="0.25">
      <c r="A18">
        <v>135</v>
      </c>
      <c r="B18" t="s">
        <v>243</v>
      </c>
      <c r="C18">
        <f t="shared" si="0"/>
        <v>0</v>
      </c>
      <c r="D18">
        <v>0</v>
      </c>
      <c r="F18">
        <f t="shared" si="1"/>
        <v>135</v>
      </c>
      <c r="G18" t="str">
        <f t="shared" si="2"/>
        <v>Evento registrado e vinculado a NF-e</v>
      </c>
      <c r="H18">
        <f t="shared" si="3"/>
        <v>0</v>
      </c>
      <c r="I18">
        <f t="shared" si="4"/>
        <v>0</v>
      </c>
      <c r="J18" t="str">
        <f t="shared" si="5"/>
        <v>INSERT INTO MensagemRetorno(id,descricao,rejeicao,erro)VALUES(135, 'Evento registrado e vinculado a NF-e',0, 0)</v>
      </c>
    </row>
    <row r="19" spans="1:10" x14ac:dyDescent="0.25">
      <c r="A19">
        <v>136</v>
      </c>
      <c r="B19" t="s">
        <v>244</v>
      </c>
      <c r="C19">
        <f t="shared" si="0"/>
        <v>0</v>
      </c>
      <c r="D19">
        <v>0</v>
      </c>
      <c r="F19">
        <f t="shared" si="1"/>
        <v>136</v>
      </c>
      <c r="G19" t="str">
        <f t="shared" si="2"/>
        <v>Evento registrado, mas não vinculado a NF-e</v>
      </c>
      <c r="H19">
        <f t="shared" si="3"/>
        <v>0</v>
      </c>
      <c r="I19">
        <f t="shared" si="4"/>
        <v>0</v>
      </c>
      <c r="J19" t="str">
        <f t="shared" si="5"/>
        <v>INSERT INTO MensagemRetorno(id,descricao,rejeicao,erro)VALUES(136, 'Evento registrado, mas não vinculado a NF-e',0, 0)</v>
      </c>
    </row>
    <row r="20" spans="1:10" x14ac:dyDescent="0.25">
      <c r="A20">
        <v>137</v>
      </c>
      <c r="B20" t="s">
        <v>245</v>
      </c>
      <c r="C20">
        <f t="shared" si="0"/>
        <v>0</v>
      </c>
      <c r="D20">
        <v>0</v>
      </c>
      <c r="F20">
        <f t="shared" si="1"/>
        <v>137</v>
      </c>
      <c r="G20" t="str">
        <f t="shared" si="2"/>
        <v>Nenhum documento localizado para o Destinatário</v>
      </c>
      <c r="H20">
        <f t="shared" si="3"/>
        <v>0</v>
      </c>
      <c r="I20">
        <f t="shared" si="4"/>
        <v>0</v>
      </c>
      <c r="J20" t="str">
        <f t="shared" si="5"/>
        <v>INSERT INTO MensagemRetorno(id,descricao,rejeicao,erro)VALUES(137, 'Nenhum documento localizado para o Destinatário',0, 0)</v>
      </c>
    </row>
    <row r="21" spans="1:10" x14ac:dyDescent="0.25">
      <c r="A21">
        <v>138</v>
      </c>
      <c r="B21" t="s">
        <v>246</v>
      </c>
      <c r="C21">
        <f t="shared" si="0"/>
        <v>0</v>
      </c>
      <c r="D21">
        <v>0</v>
      </c>
      <c r="F21">
        <f t="shared" si="1"/>
        <v>138</v>
      </c>
      <c r="G21" t="str">
        <f t="shared" si="2"/>
        <v>Documento localizado para o Destinatário</v>
      </c>
      <c r="H21">
        <f t="shared" si="3"/>
        <v>0</v>
      </c>
      <c r="I21">
        <f t="shared" si="4"/>
        <v>0</v>
      </c>
      <c r="J21" t="str">
        <f t="shared" si="5"/>
        <v>INSERT INTO MensagemRetorno(id,descricao,rejeicao,erro)VALUES(138, 'Documento localizado para o Destinatário',0, 0)</v>
      </c>
    </row>
    <row r="22" spans="1:10" x14ac:dyDescent="0.25">
      <c r="A22">
        <v>139</v>
      </c>
      <c r="B22" t="s">
        <v>247</v>
      </c>
      <c r="C22">
        <f t="shared" si="0"/>
        <v>0</v>
      </c>
      <c r="D22">
        <v>0</v>
      </c>
      <c r="F22">
        <f t="shared" si="1"/>
        <v>139</v>
      </c>
      <c r="G22" t="str">
        <f t="shared" si="2"/>
        <v>Pedido de Download processado</v>
      </c>
      <c r="H22">
        <f t="shared" si="3"/>
        <v>0</v>
      </c>
      <c r="I22">
        <f t="shared" si="4"/>
        <v>0</v>
      </c>
      <c r="J22" t="str">
        <f t="shared" si="5"/>
        <v>INSERT INTO MensagemRetorno(id,descricao,rejeicao,erro)VALUES(139, 'Pedido de Download processado',0, 0)</v>
      </c>
    </row>
    <row r="23" spans="1:10" x14ac:dyDescent="0.25">
      <c r="A23">
        <v>140</v>
      </c>
      <c r="B23" t="s">
        <v>248</v>
      </c>
      <c r="C23">
        <f t="shared" si="0"/>
        <v>0</v>
      </c>
      <c r="D23">
        <v>0</v>
      </c>
      <c r="F23">
        <f t="shared" si="1"/>
        <v>140</v>
      </c>
      <c r="G23" t="str">
        <f t="shared" si="2"/>
        <v>Download disponibilizado</v>
      </c>
      <c r="H23">
        <f t="shared" si="3"/>
        <v>0</v>
      </c>
      <c r="I23">
        <f t="shared" si="4"/>
        <v>0</v>
      </c>
      <c r="J23" t="str">
        <f t="shared" si="5"/>
        <v>INSERT INTO MensagemRetorno(id,descricao,rejeicao,erro)VALUES(140, 'Download disponibilizado',0, 0)</v>
      </c>
    </row>
    <row r="24" spans="1:10" x14ac:dyDescent="0.25">
      <c r="A24">
        <v>150</v>
      </c>
      <c r="B24" t="s">
        <v>227</v>
      </c>
      <c r="C24">
        <f t="shared" si="0"/>
        <v>0</v>
      </c>
      <c r="D24">
        <v>0</v>
      </c>
      <c r="F24">
        <f t="shared" si="1"/>
        <v>150</v>
      </c>
      <c r="G24" t="str">
        <f t="shared" si="2"/>
        <v>Autorizado o uso da NF-e</v>
      </c>
      <c r="H24">
        <f t="shared" si="3"/>
        <v>0</v>
      </c>
      <c r="I24">
        <f t="shared" si="4"/>
        <v>0</v>
      </c>
      <c r="J24" t="str">
        <f t="shared" si="5"/>
        <v>INSERT INTO MensagemRetorno(id,descricao,rejeicao,erro)VALUES(150, 'Autorizado o uso da NF-e',0, 0)</v>
      </c>
    </row>
    <row r="25" spans="1:10" x14ac:dyDescent="0.25">
      <c r="A25">
        <v>151</v>
      </c>
      <c r="B25" t="s">
        <v>249</v>
      </c>
      <c r="C25">
        <f t="shared" si="0"/>
        <v>0</v>
      </c>
      <c r="D25">
        <v>1</v>
      </c>
      <c r="F25">
        <f t="shared" si="1"/>
        <v>151</v>
      </c>
      <c r="G25" t="str">
        <f t="shared" si="2"/>
        <v>Cancelamento de NF-e homologado fora de prazo</v>
      </c>
      <c r="H25">
        <f t="shared" si="3"/>
        <v>0</v>
      </c>
      <c r="I25">
        <f t="shared" si="4"/>
        <v>1</v>
      </c>
      <c r="J25" t="str">
        <f t="shared" si="5"/>
        <v>INSERT INTO MensagemRetorno(id,descricao,rejeicao,erro)VALUES(151, 'Cancelamento de NF-e homologado fora de prazo',0, 1)</v>
      </c>
    </row>
    <row r="26" spans="1:10" x14ac:dyDescent="0.25">
      <c r="A26">
        <v>155</v>
      </c>
      <c r="B26" t="s">
        <v>249</v>
      </c>
      <c r="C26">
        <f t="shared" si="0"/>
        <v>0</v>
      </c>
      <c r="D26">
        <v>1</v>
      </c>
      <c r="F26">
        <f t="shared" si="1"/>
        <v>155</v>
      </c>
      <c r="G26" t="str">
        <f t="shared" si="2"/>
        <v>Cancelamento de NF-e homologado fora de prazo</v>
      </c>
      <c r="H26">
        <f t="shared" si="3"/>
        <v>0</v>
      </c>
      <c r="I26">
        <f t="shared" si="4"/>
        <v>1</v>
      </c>
      <c r="J26" t="str">
        <f t="shared" si="5"/>
        <v>INSERT INTO MensagemRetorno(id,descricao,rejeicao,erro)VALUES(155, 'Cancelamento de NF-e homologado fora de prazo',0, 1)</v>
      </c>
    </row>
    <row r="27" spans="1:10" x14ac:dyDescent="0.25">
      <c r="A27">
        <v>201</v>
      </c>
      <c r="B27" t="s">
        <v>250</v>
      </c>
      <c r="C27">
        <f t="shared" si="0"/>
        <v>1</v>
      </c>
      <c r="D27">
        <v>0</v>
      </c>
      <c r="F27">
        <f t="shared" si="1"/>
        <v>201</v>
      </c>
      <c r="G27" t="str">
        <f t="shared" si="2"/>
        <v>Rejeição: O numero máximo de numeração de NF-e a inutilizar ultrapassou o limite</v>
      </c>
      <c r="H27">
        <f t="shared" si="3"/>
        <v>1</v>
      </c>
      <c r="I27">
        <f t="shared" si="4"/>
        <v>0</v>
      </c>
      <c r="J27" t="str">
        <f t="shared" si="5"/>
        <v>INSERT INTO MensagemRetorno(id,descricao,rejeicao,erro)VALUES(201, 'Rejeição: O numero máximo de numeração de NF-e a inutilizar ultrapassou o limite',1, 0)</v>
      </c>
    </row>
    <row r="28" spans="1:10" x14ac:dyDescent="0.25">
      <c r="A28">
        <v>202</v>
      </c>
      <c r="B28" t="s">
        <v>251</v>
      </c>
      <c r="C28">
        <f t="shared" si="0"/>
        <v>1</v>
      </c>
      <c r="D28">
        <v>0</v>
      </c>
      <c r="F28">
        <f t="shared" si="1"/>
        <v>202</v>
      </c>
      <c r="G28" t="str">
        <f t="shared" si="2"/>
        <v>Rejeição: Falha no reconhecimento da autoria ou integridade do arquivo digital</v>
      </c>
      <c r="H28">
        <f t="shared" si="3"/>
        <v>1</v>
      </c>
      <c r="I28">
        <f t="shared" si="4"/>
        <v>0</v>
      </c>
      <c r="J28" t="str">
        <f t="shared" si="5"/>
        <v>INSERT INTO MensagemRetorno(id,descricao,rejeicao,erro)VALUES(202, 'Rejeição: Falha no reconhecimento da autoria ou integridade do arquivo digital',1, 0)</v>
      </c>
    </row>
    <row r="29" spans="1:10" x14ac:dyDescent="0.25">
      <c r="A29">
        <v>203</v>
      </c>
      <c r="B29" t="s">
        <v>252</v>
      </c>
      <c r="C29">
        <f t="shared" si="0"/>
        <v>1</v>
      </c>
      <c r="D29">
        <v>0</v>
      </c>
      <c r="F29">
        <f t="shared" si="1"/>
        <v>203</v>
      </c>
      <c r="G29" t="str">
        <f t="shared" si="2"/>
        <v>Rejeição: Emissor não habilitado para emissão da NF-e</v>
      </c>
      <c r="H29">
        <f t="shared" si="3"/>
        <v>1</v>
      </c>
      <c r="I29">
        <f t="shared" si="4"/>
        <v>0</v>
      </c>
      <c r="J29" t="str">
        <f t="shared" si="5"/>
        <v>INSERT INTO MensagemRetorno(id,descricao,rejeicao,erro)VALUES(203, 'Rejeição: Emissor não habilitado para emissão da NF-e',1, 0)</v>
      </c>
    </row>
    <row r="30" spans="1:10" x14ac:dyDescent="0.25">
      <c r="A30">
        <v>204</v>
      </c>
      <c r="B30" t="s">
        <v>253</v>
      </c>
      <c r="C30">
        <f t="shared" si="0"/>
        <v>1</v>
      </c>
      <c r="D30">
        <v>0</v>
      </c>
      <c r="F30">
        <f t="shared" si="1"/>
        <v>204</v>
      </c>
      <c r="G30" t="str">
        <f t="shared" si="2"/>
        <v>Rejeição: Duplicidade de NF-e</v>
      </c>
      <c r="H30">
        <f t="shared" si="3"/>
        <v>1</v>
      </c>
      <c r="I30">
        <f t="shared" si="4"/>
        <v>0</v>
      </c>
      <c r="J30" t="str">
        <f t="shared" si="5"/>
        <v>INSERT INTO MensagemRetorno(id,descricao,rejeicao,erro)VALUES(204, 'Rejeição: Duplicidade de NF-e',1, 0)</v>
      </c>
    </row>
    <row r="31" spans="1:10" x14ac:dyDescent="0.25">
      <c r="A31">
        <v>205</v>
      </c>
      <c r="B31" t="s">
        <v>254</v>
      </c>
      <c r="C31">
        <f t="shared" si="0"/>
        <v>1</v>
      </c>
      <c r="D31">
        <v>0</v>
      </c>
      <c r="F31">
        <f t="shared" si="1"/>
        <v>205</v>
      </c>
      <c r="G31" t="str">
        <f t="shared" si="2"/>
        <v>Rejeição: NF-e está denegada na base de dados da SEFAZ</v>
      </c>
      <c r="H31">
        <f t="shared" si="3"/>
        <v>1</v>
      </c>
      <c r="I31">
        <f t="shared" si="4"/>
        <v>0</v>
      </c>
      <c r="J31" t="str">
        <f t="shared" si="5"/>
        <v>INSERT INTO MensagemRetorno(id,descricao,rejeicao,erro)VALUES(205, 'Rejeição: NF-e está denegada na base de dados da SEFAZ',1, 0)</v>
      </c>
    </row>
    <row r="32" spans="1:10" x14ac:dyDescent="0.25">
      <c r="A32">
        <v>206</v>
      </c>
      <c r="B32" t="s">
        <v>255</v>
      </c>
      <c r="C32">
        <f t="shared" si="0"/>
        <v>1</v>
      </c>
      <c r="D32">
        <v>0</v>
      </c>
      <c r="F32">
        <f t="shared" si="1"/>
        <v>206</v>
      </c>
      <c r="G32" t="str">
        <f t="shared" si="2"/>
        <v>Rejeição: NF-e já está inutilizada na Base de dados da SEFAZ</v>
      </c>
      <c r="H32">
        <f t="shared" si="3"/>
        <v>1</v>
      </c>
      <c r="I32">
        <f t="shared" si="4"/>
        <v>0</v>
      </c>
      <c r="J32" t="str">
        <f t="shared" si="5"/>
        <v>INSERT INTO MensagemRetorno(id,descricao,rejeicao,erro)VALUES(206, 'Rejeição: NF-e já está inutilizada na Base de dados da SEFAZ',1, 0)</v>
      </c>
    </row>
    <row r="33" spans="1:10" x14ac:dyDescent="0.25">
      <c r="A33">
        <v>207</v>
      </c>
      <c r="B33" t="s">
        <v>256</v>
      </c>
      <c r="C33">
        <f t="shared" si="0"/>
        <v>1</v>
      </c>
      <c r="D33">
        <v>0</v>
      </c>
      <c r="F33">
        <f t="shared" si="1"/>
        <v>207</v>
      </c>
      <c r="G33" t="str">
        <f t="shared" si="2"/>
        <v>Rejeição: CNPJ do emitente inválido</v>
      </c>
      <c r="H33">
        <f t="shared" si="3"/>
        <v>1</v>
      </c>
      <c r="I33">
        <f t="shared" si="4"/>
        <v>0</v>
      </c>
      <c r="J33" t="str">
        <f t="shared" si="5"/>
        <v>INSERT INTO MensagemRetorno(id,descricao,rejeicao,erro)VALUES(207, 'Rejeição: CNPJ do emitente inválido',1, 0)</v>
      </c>
    </row>
    <row r="34" spans="1:10" x14ac:dyDescent="0.25">
      <c r="A34">
        <v>208</v>
      </c>
      <c r="B34" t="s">
        <v>257</v>
      </c>
      <c r="C34">
        <f t="shared" si="0"/>
        <v>1</v>
      </c>
      <c r="D34">
        <v>0</v>
      </c>
      <c r="F34">
        <f t="shared" si="1"/>
        <v>208</v>
      </c>
      <c r="G34" t="str">
        <f t="shared" si="2"/>
        <v>Rejeição: CNPJ do destinatário inválido</v>
      </c>
      <c r="H34">
        <f t="shared" si="3"/>
        <v>1</v>
      </c>
      <c r="I34">
        <f t="shared" si="4"/>
        <v>0</v>
      </c>
      <c r="J34" t="str">
        <f t="shared" si="5"/>
        <v>INSERT INTO MensagemRetorno(id,descricao,rejeicao,erro)VALUES(208, 'Rejeição: CNPJ do destinatário inválido',1, 0)</v>
      </c>
    </row>
    <row r="35" spans="1:10" x14ac:dyDescent="0.25">
      <c r="A35">
        <v>209</v>
      </c>
      <c r="B35" t="s">
        <v>258</v>
      </c>
      <c r="C35">
        <f t="shared" si="0"/>
        <v>1</v>
      </c>
      <c r="D35">
        <v>0</v>
      </c>
      <c r="F35">
        <f t="shared" si="1"/>
        <v>209</v>
      </c>
      <c r="G35" t="str">
        <f t="shared" si="2"/>
        <v>Rejeição: IE do emitente inválida</v>
      </c>
      <c r="H35">
        <f t="shared" si="3"/>
        <v>1</v>
      </c>
      <c r="I35">
        <f t="shared" si="4"/>
        <v>0</v>
      </c>
      <c r="J35" t="str">
        <f t="shared" si="5"/>
        <v>INSERT INTO MensagemRetorno(id,descricao,rejeicao,erro)VALUES(209, 'Rejeição: IE do emitente inválida',1, 0)</v>
      </c>
    </row>
    <row r="36" spans="1:10" x14ac:dyDescent="0.25">
      <c r="A36">
        <v>210</v>
      </c>
      <c r="B36" t="s">
        <v>259</v>
      </c>
      <c r="C36">
        <f t="shared" si="0"/>
        <v>1</v>
      </c>
      <c r="D36">
        <v>0</v>
      </c>
      <c r="F36">
        <f t="shared" si="1"/>
        <v>210</v>
      </c>
      <c r="G36" t="str">
        <f t="shared" si="2"/>
        <v>Rejeição: IE do destinatário inválida</v>
      </c>
      <c r="H36">
        <f t="shared" si="3"/>
        <v>1</v>
      </c>
      <c r="I36">
        <f t="shared" si="4"/>
        <v>0</v>
      </c>
      <c r="J36" t="str">
        <f t="shared" si="5"/>
        <v>INSERT INTO MensagemRetorno(id,descricao,rejeicao,erro)VALUES(210, 'Rejeição: IE do destinatário inválida',1, 0)</v>
      </c>
    </row>
    <row r="37" spans="1:10" x14ac:dyDescent="0.25">
      <c r="A37">
        <v>211</v>
      </c>
      <c r="B37" t="s">
        <v>260</v>
      </c>
      <c r="C37">
        <f t="shared" si="0"/>
        <v>1</v>
      </c>
      <c r="D37">
        <v>0</v>
      </c>
      <c r="F37">
        <f t="shared" si="1"/>
        <v>211</v>
      </c>
      <c r="G37" t="str">
        <f t="shared" si="2"/>
        <v>Rejeição: IE do substituto inválida</v>
      </c>
      <c r="H37">
        <f t="shared" si="3"/>
        <v>1</v>
      </c>
      <c r="I37">
        <f t="shared" si="4"/>
        <v>0</v>
      </c>
      <c r="J37" t="str">
        <f t="shared" si="5"/>
        <v>INSERT INTO MensagemRetorno(id,descricao,rejeicao,erro)VALUES(211, 'Rejeição: IE do substituto inválida',1, 0)</v>
      </c>
    </row>
    <row r="38" spans="1:10" x14ac:dyDescent="0.25">
      <c r="A38">
        <v>212</v>
      </c>
      <c r="B38" t="s">
        <v>261</v>
      </c>
      <c r="C38">
        <f t="shared" si="0"/>
        <v>1</v>
      </c>
      <c r="D38">
        <v>0</v>
      </c>
      <c r="F38">
        <f t="shared" si="1"/>
        <v>212</v>
      </c>
      <c r="G38" t="str">
        <f t="shared" si="2"/>
        <v>Rejeição: Data de emissão NF-e posterior a data de recebimento</v>
      </c>
      <c r="H38">
        <f t="shared" si="3"/>
        <v>1</v>
      </c>
      <c r="I38">
        <f t="shared" si="4"/>
        <v>0</v>
      </c>
      <c r="J38" t="str">
        <f t="shared" si="5"/>
        <v>INSERT INTO MensagemRetorno(id,descricao,rejeicao,erro)VALUES(212, 'Rejeição: Data de emissão NF-e posterior a data de recebimento',1, 0)</v>
      </c>
    </row>
    <row r="39" spans="1:10" x14ac:dyDescent="0.25">
      <c r="A39">
        <v>213</v>
      </c>
      <c r="B39" t="s">
        <v>262</v>
      </c>
      <c r="C39">
        <f t="shared" si="0"/>
        <v>1</v>
      </c>
      <c r="D39">
        <v>0</v>
      </c>
      <c r="F39">
        <f t="shared" si="1"/>
        <v>213</v>
      </c>
      <c r="G39" t="str">
        <f t="shared" si="2"/>
        <v>Rejeição: CNPJ-Base do Emitente difere do CNPJ-Base do Certificado Digital</v>
      </c>
      <c r="H39">
        <f t="shared" si="3"/>
        <v>1</v>
      </c>
      <c r="I39">
        <f t="shared" si="4"/>
        <v>0</v>
      </c>
      <c r="J39" t="str">
        <f t="shared" si="5"/>
        <v>INSERT INTO MensagemRetorno(id,descricao,rejeicao,erro)VALUES(213, 'Rejeição: CNPJ-Base do Emitente difere do CNPJ-Base do Certificado Digital',1, 0)</v>
      </c>
    </row>
    <row r="40" spans="1:10" x14ac:dyDescent="0.25">
      <c r="A40">
        <v>214</v>
      </c>
      <c r="B40" t="s">
        <v>263</v>
      </c>
      <c r="C40">
        <f t="shared" si="0"/>
        <v>1</v>
      </c>
      <c r="D40">
        <v>0</v>
      </c>
      <c r="F40">
        <f t="shared" si="1"/>
        <v>214</v>
      </c>
      <c r="G40" t="str">
        <f t="shared" si="2"/>
        <v>Rejeição: Tamanho da mensagem excedeu o limite estabelecido</v>
      </c>
      <c r="H40">
        <f t="shared" si="3"/>
        <v>1</v>
      </c>
      <c r="I40">
        <f t="shared" si="4"/>
        <v>0</v>
      </c>
      <c r="J40" t="str">
        <f t="shared" si="5"/>
        <v>INSERT INTO MensagemRetorno(id,descricao,rejeicao,erro)VALUES(214, 'Rejeição: Tamanho da mensagem excedeu o limite estabelecido',1, 0)</v>
      </c>
    </row>
    <row r="41" spans="1:10" x14ac:dyDescent="0.25">
      <c r="A41">
        <v>215</v>
      </c>
      <c r="B41" t="s">
        <v>264</v>
      </c>
      <c r="C41">
        <f t="shared" si="0"/>
        <v>1</v>
      </c>
      <c r="D41">
        <v>0</v>
      </c>
      <c r="F41">
        <f t="shared" si="1"/>
        <v>215</v>
      </c>
      <c r="G41" t="str">
        <f t="shared" si="2"/>
        <v>Rejeição: Falha no schema XML</v>
      </c>
      <c r="H41">
        <f t="shared" si="3"/>
        <v>1</v>
      </c>
      <c r="I41">
        <f t="shared" si="4"/>
        <v>0</v>
      </c>
      <c r="J41" t="str">
        <f t="shared" si="5"/>
        <v>INSERT INTO MensagemRetorno(id,descricao,rejeicao,erro)VALUES(215, 'Rejeição: Falha no schema XML',1, 0)</v>
      </c>
    </row>
    <row r="42" spans="1:10" x14ac:dyDescent="0.25">
      <c r="A42">
        <v>216</v>
      </c>
      <c r="B42" t="s">
        <v>265</v>
      </c>
      <c r="C42">
        <f t="shared" si="0"/>
        <v>1</v>
      </c>
      <c r="D42">
        <v>0</v>
      </c>
      <c r="F42">
        <f t="shared" si="1"/>
        <v>216</v>
      </c>
      <c r="G42" t="str">
        <f t="shared" si="2"/>
        <v>Rejeição: Chave de Acesso difere da cadastrada</v>
      </c>
      <c r="H42">
        <f t="shared" si="3"/>
        <v>1</v>
      </c>
      <c r="I42">
        <f t="shared" si="4"/>
        <v>0</v>
      </c>
      <c r="J42" t="str">
        <f t="shared" si="5"/>
        <v>INSERT INTO MensagemRetorno(id,descricao,rejeicao,erro)VALUES(216, 'Rejeição: Chave de Acesso difere da cadastrada',1, 0)</v>
      </c>
    </row>
    <row r="43" spans="1:10" x14ac:dyDescent="0.25">
      <c r="A43">
        <v>217</v>
      </c>
      <c r="B43" t="s">
        <v>266</v>
      </c>
      <c r="C43">
        <f t="shared" si="0"/>
        <v>1</v>
      </c>
      <c r="D43">
        <v>0</v>
      </c>
      <c r="F43">
        <f t="shared" si="1"/>
        <v>217</v>
      </c>
      <c r="G43" t="str">
        <f t="shared" si="2"/>
        <v>Rejeição: NF-e não consta na base de dados da SEFAZ</v>
      </c>
      <c r="H43">
        <f t="shared" si="3"/>
        <v>1</v>
      </c>
      <c r="I43">
        <f t="shared" si="4"/>
        <v>0</v>
      </c>
      <c r="J43" t="str">
        <f t="shared" si="5"/>
        <v>INSERT INTO MensagemRetorno(id,descricao,rejeicao,erro)VALUES(217, 'Rejeição: NF-e não consta na base de dados da SEFAZ',1, 0)</v>
      </c>
    </row>
    <row r="44" spans="1:10" x14ac:dyDescent="0.25">
      <c r="A44">
        <v>218</v>
      </c>
      <c r="B44" t="s">
        <v>267</v>
      </c>
      <c r="C44">
        <f t="shared" si="0"/>
        <v>1</v>
      </c>
      <c r="D44">
        <v>0</v>
      </c>
      <c r="F44">
        <f t="shared" si="1"/>
        <v>218</v>
      </c>
      <c r="G44" t="str">
        <f t="shared" si="2"/>
        <v>Rejeição: NF-e já esta cancelada na base de dados da SEFAZ</v>
      </c>
      <c r="H44">
        <f t="shared" si="3"/>
        <v>1</v>
      </c>
      <c r="I44">
        <f t="shared" si="4"/>
        <v>0</v>
      </c>
      <c r="J44" t="str">
        <f t="shared" si="5"/>
        <v>INSERT INTO MensagemRetorno(id,descricao,rejeicao,erro)VALUES(218, 'Rejeição: NF-e já esta cancelada na base de dados da SEFAZ',1, 0)</v>
      </c>
    </row>
    <row r="45" spans="1:10" x14ac:dyDescent="0.25">
      <c r="A45">
        <v>219</v>
      </c>
      <c r="B45" t="s">
        <v>268</v>
      </c>
      <c r="C45">
        <f t="shared" si="0"/>
        <v>1</v>
      </c>
      <c r="D45">
        <v>0</v>
      </c>
      <c r="F45">
        <f t="shared" ref="F45:F66" si="6">A45</f>
        <v>219</v>
      </c>
      <c r="G45" t="str">
        <f t="shared" ref="G45:G66" si="7">B45</f>
        <v>Rejeição: Circulação da NF-e verificada</v>
      </c>
      <c r="H45">
        <f t="shared" ref="H45:H66" si="8">C45</f>
        <v>1</v>
      </c>
      <c r="I45">
        <f t="shared" si="4"/>
        <v>0</v>
      </c>
      <c r="J45" t="str">
        <f t="shared" si="5"/>
        <v>INSERT INTO MensagemRetorno(id,descricao,rejeicao,erro)VALUES(219, 'Rejeição: Circulação da NF-e verificada',1, 0)</v>
      </c>
    </row>
    <row r="46" spans="1:10" x14ac:dyDescent="0.25">
      <c r="A46">
        <v>220</v>
      </c>
      <c r="B46" t="s">
        <v>269</v>
      </c>
      <c r="C46">
        <f t="shared" si="0"/>
        <v>1</v>
      </c>
      <c r="D46">
        <v>0</v>
      </c>
      <c r="F46">
        <f t="shared" si="6"/>
        <v>220</v>
      </c>
      <c r="G46" t="str">
        <f t="shared" si="7"/>
        <v>Rejeição: Prazo de Cancelamento Superior ao Previsto na Legislação</v>
      </c>
      <c r="H46">
        <f t="shared" si="8"/>
        <v>1</v>
      </c>
      <c r="I46">
        <f t="shared" si="4"/>
        <v>0</v>
      </c>
      <c r="J46" t="str">
        <f t="shared" si="5"/>
        <v>INSERT INTO MensagemRetorno(id,descricao,rejeicao,erro)VALUES(220, 'Rejeição: Prazo de Cancelamento Superior ao Previsto na Legislação',1, 0)</v>
      </c>
    </row>
    <row r="47" spans="1:10" x14ac:dyDescent="0.25">
      <c r="A47">
        <v>221</v>
      </c>
      <c r="B47" t="s">
        <v>270</v>
      </c>
      <c r="C47">
        <f t="shared" si="0"/>
        <v>1</v>
      </c>
      <c r="D47">
        <v>0</v>
      </c>
      <c r="F47">
        <f t="shared" si="6"/>
        <v>221</v>
      </c>
      <c r="G47" t="str">
        <f t="shared" si="7"/>
        <v>Rejeição: Confirmado o recebimento da NF-e pelo destinatário</v>
      </c>
      <c r="H47">
        <f t="shared" si="8"/>
        <v>1</v>
      </c>
      <c r="I47">
        <f t="shared" si="4"/>
        <v>0</v>
      </c>
      <c r="J47" t="str">
        <f t="shared" si="5"/>
        <v>INSERT INTO MensagemRetorno(id,descricao,rejeicao,erro)VALUES(221, 'Rejeição: Confirmado o recebimento da NF-e pelo destinatário',1, 0)</v>
      </c>
    </row>
    <row r="48" spans="1:10" x14ac:dyDescent="0.25">
      <c r="A48">
        <v>222</v>
      </c>
      <c r="B48" t="s">
        <v>271</v>
      </c>
      <c r="C48">
        <f t="shared" si="0"/>
        <v>1</v>
      </c>
      <c r="D48">
        <v>0</v>
      </c>
      <c r="F48">
        <f t="shared" si="6"/>
        <v>222</v>
      </c>
      <c r="G48" t="str">
        <f t="shared" si="7"/>
        <v>Rejeição: Protocolo de Autorização de Uso difere do cadastrado</v>
      </c>
      <c r="H48">
        <f t="shared" si="8"/>
        <v>1</v>
      </c>
      <c r="I48">
        <f t="shared" si="4"/>
        <v>0</v>
      </c>
      <c r="J48" t="str">
        <f t="shared" si="5"/>
        <v>INSERT INTO MensagemRetorno(id,descricao,rejeicao,erro)VALUES(222, 'Rejeição: Protocolo de Autorização de Uso difere do cadastrado',1, 0)</v>
      </c>
    </row>
    <row r="49" spans="1:10" x14ac:dyDescent="0.25">
      <c r="A49">
        <v>223</v>
      </c>
      <c r="B49" t="s">
        <v>272</v>
      </c>
      <c r="C49">
        <f t="shared" si="0"/>
        <v>1</v>
      </c>
      <c r="D49">
        <v>0</v>
      </c>
      <c r="F49">
        <f t="shared" si="6"/>
        <v>223</v>
      </c>
      <c r="G49" t="str">
        <f t="shared" si="7"/>
        <v>Rejeição: CNPJ do transmissor do lote difere do CNPJ do transmissor da consulta</v>
      </c>
      <c r="H49">
        <f t="shared" si="8"/>
        <v>1</v>
      </c>
      <c r="I49">
        <f t="shared" si="4"/>
        <v>0</v>
      </c>
      <c r="J49" t="str">
        <f t="shared" si="5"/>
        <v>INSERT INTO MensagemRetorno(id,descricao,rejeicao,erro)VALUES(223, 'Rejeição: CNPJ do transmissor do lote difere do CNPJ do transmissor da consulta',1, 0)</v>
      </c>
    </row>
    <row r="50" spans="1:10" x14ac:dyDescent="0.25">
      <c r="A50">
        <v>224</v>
      </c>
      <c r="B50" t="s">
        <v>273</v>
      </c>
      <c r="C50">
        <f t="shared" si="0"/>
        <v>1</v>
      </c>
      <c r="D50">
        <v>0</v>
      </c>
      <c r="F50">
        <f t="shared" si="6"/>
        <v>224</v>
      </c>
      <c r="G50" t="str">
        <f t="shared" si="7"/>
        <v>Rejeição: A faixa inicial é maior que a faixa final</v>
      </c>
      <c r="H50">
        <f t="shared" si="8"/>
        <v>1</v>
      </c>
      <c r="I50">
        <f t="shared" si="4"/>
        <v>0</v>
      </c>
      <c r="J50" t="str">
        <f t="shared" si="5"/>
        <v>INSERT INTO MensagemRetorno(id,descricao,rejeicao,erro)VALUES(224, 'Rejeição: A faixa inicial é maior que a faixa final',1, 0)</v>
      </c>
    </row>
    <row r="51" spans="1:10" x14ac:dyDescent="0.25">
      <c r="A51">
        <v>225</v>
      </c>
      <c r="B51" t="s">
        <v>274</v>
      </c>
      <c r="C51">
        <f t="shared" si="0"/>
        <v>1</v>
      </c>
      <c r="D51">
        <v>0</v>
      </c>
      <c r="F51">
        <f t="shared" si="6"/>
        <v>225</v>
      </c>
      <c r="G51" t="str">
        <f t="shared" si="7"/>
        <v>Rejeição: Falha no Schema XML da NFe</v>
      </c>
      <c r="H51">
        <f t="shared" si="8"/>
        <v>1</v>
      </c>
      <c r="I51">
        <f t="shared" si="4"/>
        <v>0</v>
      </c>
      <c r="J51" t="str">
        <f t="shared" si="5"/>
        <v>INSERT INTO MensagemRetorno(id,descricao,rejeicao,erro)VALUES(225, 'Rejeição: Falha no Schema XML da NFe',1, 0)</v>
      </c>
    </row>
    <row r="52" spans="1:10" x14ac:dyDescent="0.25">
      <c r="A52">
        <v>226</v>
      </c>
      <c r="B52" t="s">
        <v>275</v>
      </c>
      <c r="C52">
        <f t="shared" si="0"/>
        <v>1</v>
      </c>
      <c r="D52">
        <v>0</v>
      </c>
      <c r="F52">
        <f t="shared" si="6"/>
        <v>226</v>
      </c>
      <c r="G52" t="str">
        <f t="shared" si="7"/>
        <v>Rejeição: Código da UF do Emitente diverge da UF autorizadora</v>
      </c>
      <c r="H52">
        <f t="shared" si="8"/>
        <v>1</v>
      </c>
      <c r="I52">
        <f t="shared" si="4"/>
        <v>0</v>
      </c>
      <c r="J52" t="str">
        <f t="shared" si="5"/>
        <v>INSERT INTO MensagemRetorno(id,descricao,rejeicao,erro)VALUES(226, 'Rejeição: Código da UF do Emitente diverge da UF autorizadora',1, 0)</v>
      </c>
    </row>
    <row r="53" spans="1:10" x14ac:dyDescent="0.25">
      <c r="A53">
        <v>227</v>
      </c>
      <c r="B53" t="s">
        <v>276</v>
      </c>
      <c r="C53">
        <f t="shared" si="0"/>
        <v>1</v>
      </c>
      <c r="D53">
        <v>0</v>
      </c>
      <c r="F53">
        <f t="shared" si="6"/>
        <v>227</v>
      </c>
      <c r="G53" t="str">
        <f t="shared" si="7"/>
        <v>Rejeição: Erro na Chave de Acesso - Campo ID</v>
      </c>
      <c r="H53">
        <f t="shared" si="8"/>
        <v>1</v>
      </c>
      <c r="I53">
        <f t="shared" si="4"/>
        <v>0</v>
      </c>
      <c r="J53" t="str">
        <f t="shared" si="5"/>
        <v>INSERT INTO MensagemRetorno(id,descricao,rejeicao,erro)VALUES(227, 'Rejeição: Erro na Chave de Acesso - Campo ID',1, 0)</v>
      </c>
    </row>
    <row r="54" spans="1:10" x14ac:dyDescent="0.25">
      <c r="A54">
        <v>228</v>
      </c>
      <c r="B54" t="s">
        <v>277</v>
      </c>
      <c r="C54">
        <f t="shared" si="0"/>
        <v>1</v>
      </c>
      <c r="D54">
        <v>0</v>
      </c>
      <c r="F54">
        <f t="shared" si="6"/>
        <v>228</v>
      </c>
      <c r="G54" t="str">
        <f t="shared" si="7"/>
        <v>Rejeição: Data de Emissão muito atrasada</v>
      </c>
      <c r="H54">
        <f t="shared" si="8"/>
        <v>1</v>
      </c>
      <c r="I54">
        <f t="shared" si="4"/>
        <v>0</v>
      </c>
      <c r="J54" t="str">
        <f t="shared" si="5"/>
        <v>INSERT INTO MensagemRetorno(id,descricao,rejeicao,erro)VALUES(228, 'Rejeição: Data de Emissão muito atrasada',1, 0)</v>
      </c>
    </row>
    <row r="55" spans="1:10" x14ac:dyDescent="0.25">
      <c r="A55">
        <v>229</v>
      </c>
      <c r="B55" t="s">
        <v>278</v>
      </c>
      <c r="C55">
        <f t="shared" si="0"/>
        <v>1</v>
      </c>
      <c r="D55">
        <v>0</v>
      </c>
      <c r="F55">
        <f t="shared" si="6"/>
        <v>229</v>
      </c>
      <c r="G55" t="str">
        <f t="shared" si="7"/>
        <v>Rejeição: IE do emitente não informada</v>
      </c>
      <c r="H55">
        <f t="shared" si="8"/>
        <v>1</v>
      </c>
      <c r="I55">
        <f t="shared" si="4"/>
        <v>0</v>
      </c>
      <c r="J55" t="str">
        <f t="shared" si="5"/>
        <v>INSERT INTO MensagemRetorno(id,descricao,rejeicao,erro)VALUES(229, 'Rejeição: IE do emitente não informada',1, 0)</v>
      </c>
    </row>
    <row r="56" spans="1:10" x14ac:dyDescent="0.25">
      <c r="A56">
        <v>230</v>
      </c>
      <c r="B56" t="s">
        <v>279</v>
      </c>
      <c r="C56">
        <f t="shared" si="0"/>
        <v>1</v>
      </c>
      <c r="D56">
        <v>0</v>
      </c>
      <c r="F56">
        <f t="shared" si="6"/>
        <v>230</v>
      </c>
      <c r="G56" t="str">
        <f t="shared" si="7"/>
        <v>Rejeição: IE do emitente não cadastrada</v>
      </c>
      <c r="H56">
        <f t="shared" si="8"/>
        <v>1</v>
      </c>
      <c r="I56">
        <f t="shared" si="4"/>
        <v>0</v>
      </c>
      <c r="J56" t="str">
        <f t="shared" si="5"/>
        <v>INSERT INTO MensagemRetorno(id,descricao,rejeicao,erro)VALUES(230, 'Rejeição: IE do emitente não cadastrada',1, 0)</v>
      </c>
    </row>
    <row r="57" spans="1:10" x14ac:dyDescent="0.25">
      <c r="A57">
        <v>231</v>
      </c>
      <c r="B57" t="s">
        <v>280</v>
      </c>
      <c r="C57">
        <f t="shared" si="0"/>
        <v>1</v>
      </c>
      <c r="D57">
        <v>0</v>
      </c>
      <c r="F57">
        <f t="shared" si="6"/>
        <v>231</v>
      </c>
      <c r="G57" t="str">
        <f t="shared" si="7"/>
        <v>Rejeição: IE do emitente não vinculada ao CNPJ</v>
      </c>
      <c r="H57">
        <f t="shared" si="8"/>
        <v>1</v>
      </c>
      <c r="I57">
        <f t="shared" si="4"/>
        <v>0</v>
      </c>
      <c r="J57" t="str">
        <f t="shared" si="5"/>
        <v>INSERT INTO MensagemRetorno(id,descricao,rejeicao,erro)VALUES(231, 'Rejeição: IE do emitente não vinculada ao CNPJ',1, 0)</v>
      </c>
    </row>
    <row r="58" spans="1:10" x14ac:dyDescent="0.25">
      <c r="A58">
        <v>232</v>
      </c>
      <c r="B58" t="s">
        <v>281</v>
      </c>
      <c r="C58">
        <f t="shared" si="0"/>
        <v>1</v>
      </c>
      <c r="D58">
        <v>0</v>
      </c>
      <c r="F58">
        <f t="shared" si="6"/>
        <v>232</v>
      </c>
      <c r="G58" t="str">
        <f t="shared" si="7"/>
        <v>Rejeição: IE do destinatário não informada</v>
      </c>
      <c r="H58">
        <f t="shared" si="8"/>
        <v>1</v>
      </c>
      <c r="I58">
        <f t="shared" si="4"/>
        <v>0</v>
      </c>
      <c r="J58" t="str">
        <f t="shared" si="5"/>
        <v>INSERT INTO MensagemRetorno(id,descricao,rejeicao,erro)VALUES(232, 'Rejeição: IE do destinatário não informada',1, 0)</v>
      </c>
    </row>
    <row r="59" spans="1:10" x14ac:dyDescent="0.25">
      <c r="A59">
        <v>233</v>
      </c>
      <c r="B59" t="s">
        <v>282</v>
      </c>
      <c r="C59">
        <f t="shared" si="0"/>
        <v>1</v>
      </c>
      <c r="D59">
        <v>0</v>
      </c>
      <c r="F59">
        <f t="shared" si="6"/>
        <v>233</v>
      </c>
      <c r="G59" t="str">
        <f t="shared" si="7"/>
        <v>Rejeição: IE do destinatário não cadastrada</v>
      </c>
      <c r="H59">
        <f t="shared" si="8"/>
        <v>1</v>
      </c>
      <c r="I59">
        <f t="shared" si="4"/>
        <v>0</v>
      </c>
      <c r="J59" t="str">
        <f t="shared" si="5"/>
        <v>INSERT INTO MensagemRetorno(id,descricao,rejeicao,erro)VALUES(233, 'Rejeição: IE do destinatário não cadastrada',1, 0)</v>
      </c>
    </row>
    <row r="60" spans="1:10" x14ac:dyDescent="0.25">
      <c r="A60">
        <v>234</v>
      </c>
      <c r="B60" t="s">
        <v>283</v>
      </c>
      <c r="C60">
        <f t="shared" si="0"/>
        <v>1</v>
      </c>
      <c r="D60">
        <v>0</v>
      </c>
      <c r="F60">
        <f t="shared" si="6"/>
        <v>234</v>
      </c>
      <c r="G60" t="str">
        <f t="shared" si="7"/>
        <v>Rejeição: IE do destinatário não vinculada ao CNPJ</v>
      </c>
      <c r="H60">
        <f t="shared" si="8"/>
        <v>1</v>
      </c>
      <c r="I60">
        <f t="shared" si="4"/>
        <v>0</v>
      </c>
      <c r="J60" t="str">
        <f t="shared" si="5"/>
        <v>INSERT INTO MensagemRetorno(id,descricao,rejeicao,erro)VALUES(234, 'Rejeição: IE do destinatário não vinculada ao CNPJ',1, 0)</v>
      </c>
    </row>
    <row r="61" spans="1:10" x14ac:dyDescent="0.25">
      <c r="A61">
        <v>235</v>
      </c>
      <c r="B61" t="s">
        <v>284</v>
      </c>
      <c r="C61">
        <f t="shared" si="0"/>
        <v>1</v>
      </c>
      <c r="D61">
        <v>0</v>
      </c>
      <c r="F61">
        <f t="shared" si="6"/>
        <v>235</v>
      </c>
      <c r="G61" t="str">
        <f t="shared" si="7"/>
        <v>Rejeição: Inscrição SUFRAMA inválida</v>
      </c>
      <c r="H61">
        <f t="shared" si="8"/>
        <v>1</v>
      </c>
      <c r="I61">
        <f t="shared" si="4"/>
        <v>0</v>
      </c>
      <c r="J61" t="str">
        <f t="shared" si="5"/>
        <v>INSERT INTO MensagemRetorno(id,descricao,rejeicao,erro)VALUES(235, 'Rejeição: Inscrição SUFRAMA inválida',1, 0)</v>
      </c>
    </row>
    <row r="62" spans="1:10" x14ac:dyDescent="0.25">
      <c r="A62">
        <v>236</v>
      </c>
      <c r="B62" t="s">
        <v>285</v>
      </c>
      <c r="C62">
        <f t="shared" si="0"/>
        <v>1</v>
      </c>
      <c r="D62">
        <v>0</v>
      </c>
      <c r="F62">
        <f t="shared" si="6"/>
        <v>236</v>
      </c>
      <c r="G62" t="str">
        <f t="shared" si="7"/>
        <v>Rejeição: Chave de Acesso com dígito verificador inválido</v>
      </c>
      <c r="H62">
        <f t="shared" si="8"/>
        <v>1</v>
      </c>
      <c r="I62">
        <f t="shared" si="4"/>
        <v>0</v>
      </c>
      <c r="J62" t="str">
        <f t="shared" si="5"/>
        <v>INSERT INTO MensagemRetorno(id,descricao,rejeicao,erro)VALUES(236, 'Rejeição: Chave de Acesso com dígito verificador inválido',1, 0)</v>
      </c>
    </row>
    <row r="63" spans="1:10" x14ac:dyDescent="0.25">
      <c r="A63">
        <v>237</v>
      </c>
      <c r="B63" t="s">
        <v>286</v>
      </c>
      <c r="C63">
        <f t="shared" si="0"/>
        <v>1</v>
      </c>
      <c r="D63">
        <v>0</v>
      </c>
      <c r="F63">
        <f t="shared" si="6"/>
        <v>237</v>
      </c>
      <c r="G63" t="str">
        <f t="shared" si="7"/>
        <v>Rejeição: CPF do destinatário inválido</v>
      </c>
      <c r="H63">
        <f t="shared" si="8"/>
        <v>1</v>
      </c>
      <c r="I63">
        <f t="shared" si="4"/>
        <v>0</v>
      </c>
      <c r="J63" t="str">
        <f t="shared" si="5"/>
        <v>INSERT INTO MensagemRetorno(id,descricao,rejeicao,erro)VALUES(237, 'Rejeição: CPF do destinatário inválido',1, 0)</v>
      </c>
    </row>
    <row r="64" spans="1:10" x14ac:dyDescent="0.25">
      <c r="A64">
        <v>238</v>
      </c>
      <c r="B64" t="s">
        <v>287</v>
      </c>
      <c r="C64">
        <f t="shared" si="0"/>
        <v>1</v>
      </c>
      <c r="D64">
        <v>0</v>
      </c>
      <c r="F64">
        <f t="shared" si="6"/>
        <v>238</v>
      </c>
      <c r="G64" t="str">
        <f t="shared" si="7"/>
        <v>Rejeição: Cabeçalho - Versão do arquivo XML superior a Versão vigente</v>
      </c>
      <c r="H64">
        <f t="shared" si="8"/>
        <v>1</v>
      </c>
      <c r="I64">
        <f t="shared" si="4"/>
        <v>0</v>
      </c>
      <c r="J64" t="str">
        <f t="shared" si="5"/>
        <v>INSERT INTO MensagemRetorno(id,descricao,rejeicao,erro)VALUES(238, 'Rejeição: Cabeçalho - Versão do arquivo XML superior a Versão vigente',1, 0)</v>
      </c>
    </row>
    <row r="65" spans="1:10" x14ac:dyDescent="0.25">
      <c r="A65">
        <v>239</v>
      </c>
      <c r="B65" t="s">
        <v>288</v>
      </c>
      <c r="C65">
        <f t="shared" si="0"/>
        <v>1</v>
      </c>
      <c r="D65">
        <v>0</v>
      </c>
      <c r="F65">
        <f t="shared" si="6"/>
        <v>239</v>
      </c>
      <c r="G65" t="str">
        <f t="shared" si="7"/>
        <v>Rejeição: Cabeçalho - Versão do arquivo XML não suportada</v>
      </c>
      <c r="H65">
        <f t="shared" si="8"/>
        <v>1</v>
      </c>
      <c r="I65">
        <f t="shared" si="4"/>
        <v>0</v>
      </c>
      <c r="J65" t="str">
        <f t="shared" si="5"/>
        <v>INSERT INTO MensagemRetorno(id,descricao,rejeicao,erro)VALUES(239, 'Rejeição: Cabeçalho - Versão do arquivo XML não suportada',1, 0)</v>
      </c>
    </row>
    <row r="66" spans="1:10" x14ac:dyDescent="0.25">
      <c r="A66">
        <v>240</v>
      </c>
      <c r="B66" t="s">
        <v>289</v>
      </c>
      <c r="C66">
        <f t="shared" si="0"/>
        <v>1</v>
      </c>
      <c r="D66">
        <v>0</v>
      </c>
      <c r="F66">
        <f t="shared" si="6"/>
        <v>240</v>
      </c>
      <c r="G66" t="str">
        <f t="shared" si="7"/>
        <v>Rejeição: Cancelamento/Inutilização - Irregularidade Fiscal do Emitente</v>
      </c>
      <c r="H66">
        <f t="shared" si="8"/>
        <v>1</v>
      </c>
      <c r="I66">
        <f t="shared" si="4"/>
        <v>0</v>
      </c>
      <c r="J66" t="str">
        <f t="shared" si="5"/>
        <v>INSERT INTO MensagemRetorno(id,descricao,rejeicao,erro)VALUES(240, 'Rejeição: Cancelamento/Inutilização - Irregularidade Fiscal do Emitente',1, 0)</v>
      </c>
    </row>
    <row r="67" spans="1:10" x14ac:dyDescent="0.25">
      <c r="A67">
        <v>241</v>
      </c>
      <c r="B67" t="s">
        <v>290</v>
      </c>
      <c r="C67">
        <f t="shared" ref="C67:C130" si="9">IF(ISERROR(SEARCH("REJEIÇÃO", B67)), 0,1)</f>
        <v>1</v>
      </c>
      <c r="D67">
        <v>0</v>
      </c>
      <c r="F67">
        <f t="shared" ref="F67:F130" si="10">A67</f>
        <v>241</v>
      </c>
      <c r="G67" t="str">
        <f t="shared" ref="G67:G130" si="11">B67</f>
        <v>Rejeição: Um número da faixa já foi utilizado</v>
      </c>
      <c r="H67">
        <f t="shared" ref="H67:H130" si="12">C67</f>
        <v>1</v>
      </c>
      <c r="I67">
        <f t="shared" ref="I67:I130" si="13">D67</f>
        <v>0</v>
      </c>
      <c r="J67" t="str">
        <f t="shared" ref="J67:J130" si="14">SUBSTITUTE(SUBSTITUTE(SUBSTITUTE(SUBSTITUTE($J$1,"%I",F67), "%D",G67),"%R",H67),"%E",I67)</f>
        <v>INSERT INTO MensagemRetorno(id,descricao,rejeicao,erro)VALUES(241, 'Rejeição: Um número da faixa já foi utilizado',1, 0)</v>
      </c>
    </row>
    <row r="68" spans="1:10" x14ac:dyDescent="0.25">
      <c r="A68">
        <v>242</v>
      </c>
      <c r="B68" t="s">
        <v>291</v>
      </c>
      <c r="C68">
        <f t="shared" si="9"/>
        <v>1</v>
      </c>
      <c r="D68">
        <v>0</v>
      </c>
      <c r="F68">
        <f t="shared" si="10"/>
        <v>242</v>
      </c>
      <c r="G68" t="str">
        <f t="shared" si="11"/>
        <v>Rejeição: Cabeçalho - Falha no Schema XML</v>
      </c>
      <c r="H68">
        <f t="shared" si="12"/>
        <v>1</v>
      </c>
      <c r="I68">
        <f t="shared" si="13"/>
        <v>0</v>
      </c>
      <c r="J68" t="str">
        <f t="shared" si="14"/>
        <v>INSERT INTO MensagemRetorno(id,descricao,rejeicao,erro)VALUES(242, 'Rejeição: Cabeçalho - Falha no Schema XML',1, 0)</v>
      </c>
    </row>
    <row r="69" spans="1:10" x14ac:dyDescent="0.25">
      <c r="A69">
        <v>243</v>
      </c>
      <c r="B69" t="s">
        <v>292</v>
      </c>
      <c r="C69">
        <f t="shared" si="9"/>
        <v>1</v>
      </c>
      <c r="D69">
        <v>0</v>
      </c>
      <c r="F69">
        <f t="shared" si="10"/>
        <v>243</v>
      </c>
      <c r="G69" t="str">
        <f t="shared" si="11"/>
        <v>Rejeição: XML Mal Formado</v>
      </c>
      <c r="H69">
        <f t="shared" si="12"/>
        <v>1</v>
      </c>
      <c r="I69">
        <f t="shared" si="13"/>
        <v>0</v>
      </c>
      <c r="J69" t="str">
        <f t="shared" si="14"/>
        <v>INSERT INTO MensagemRetorno(id,descricao,rejeicao,erro)VALUES(243, 'Rejeição: XML Mal Formado',1, 0)</v>
      </c>
    </row>
    <row r="70" spans="1:10" x14ac:dyDescent="0.25">
      <c r="A70">
        <v>244</v>
      </c>
      <c r="B70" t="s">
        <v>293</v>
      </c>
      <c r="C70">
        <f t="shared" si="9"/>
        <v>1</v>
      </c>
      <c r="D70">
        <v>0</v>
      </c>
      <c r="F70">
        <f t="shared" si="10"/>
        <v>244</v>
      </c>
      <c r="G70" t="str">
        <f t="shared" si="11"/>
        <v>Rejeição: CNPJ do Certificado Digital difere do CNPJ da Matriz e do CNPJ do Emit</v>
      </c>
      <c r="H70">
        <f t="shared" si="12"/>
        <v>1</v>
      </c>
      <c r="I70">
        <f t="shared" si="13"/>
        <v>0</v>
      </c>
      <c r="J70" t="str">
        <f t="shared" si="14"/>
        <v>INSERT INTO MensagemRetorno(id,descricao,rejeicao,erro)VALUES(244, 'Rejeição: CNPJ do Certificado Digital difere do CNPJ da Matriz e do CNPJ do Emit',1, 0)</v>
      </c>
    </row>
    <row r="71" spans="1:10" x14ac:dyDescent="0.25">
      <c r="A71">
        <v>245</v>
      </c>
      <c r="B71" t="s">
        <v>294</v>
      </c>
      <c r="C71">
        <f t="shared" si="9"/>
        <v>1</v>
      </c>
      <c r="D71">
        <v>0</v>
      </c>
      <c r="F71">
        <f t="shared" si="10"/>
        <v>245</v>
      </c>
      <c r="G71" t="str">
        <f t="shared" si="11"/>
        <v>Rejeição: CNPJ Emitente não cadastrado</v>
      </c>
      <c r="H71">
        <f t="shared" si="12"/>
        <v>1</v>
      </c>
      <c r="I71">
        <f t="shared" si="13"/>
        <v>0</v>
      </c>
      <c r="J71" t="str">
        <f t="shared" si="14"/>
        <v>INSERT INTO MensagemRetorno(id,descricao,rejeicao,erro)VALUES(245, 'Rejeição: CNPJ Emitente não cadastrado',1, 0)</v>
      </c>
    </row>
    <row r="72" spans="1:10" x14ac:dyDescent="0.25">
      <c r="A72">
        <v>246</v>
      </c>
      <c r="B72" t="s">
        <v>295</v>
      </c>
      <c r="C72">
        <f t="shared" si="9"/>
        <v>1</v>
      </c>
      <c r="D72">
        <v>0</v>
      </c>
      <c r="F72">
        <f t="shared" si="10"/>
        <v>246</v>
      </c>
      <c r="G72" t="str">
        <f t="shared" si="11"/>
        <v>Rejeição: CNPJ Destinatário não cadastrado</v>
      </c>
      <c r="H72">
        <f t="shared" si="12"/>
        <v>1</v>
      </c>
      <c r="I72">
        <f t="shared" si="13"/>
        <v>0</v>
      </c>
      <c r="J72" t="str">
        <f t="shared" si="14"/>
        <v>INSERT INTO MensagemRetorno(id,descricao,rejeicao,erro)VALUES(246, 'Rejeição: CNPJ Destinatário não cadastrado',1, 0)</v>
      </c>
    </row>
    <row r="73" spans="1:10" x14ac:dyDescent="0.25">
      <c r="A73">
        <v>247</v>
      </c>
      <c r="B73" t="s">
        <v>296</v>
      </c>
      <c r="C73">
        <f t="shared" si="9"/>
        <v>1</v>
      </c>
      <c r="D73">
        <v>0</v>
      </c>
      <c r="F73">
        <f t="shared" si="10"/>
        <v>247</v>
      </c>
      <c r="G73" t="str">
        <f t="shared" si="11"/>
        <v>Rejeição: Sigla da UF do Emitente diverge da UF autorizadora</v>
      </c>
      <c r="H73">
        <f t="shared" si="12"/>
        <v>1</v>
      </c>
      <c r="I73">
        <f t="shared" si="13"/>
        <v>0</v>
      </c>
      <c r="J73" t="str">
        <f t="shared" si="14"/>
        <v>INSERT INTO MensagemRetorno(id,descricao,rejeicao,erro)VALUES(247, 'Rejeição: Sigla da UF do Emitente diverge da UF autorizadora',1, 0)</v>
      </c>
    </row>
    <row r="74" spans="1:10" x14ac:dyDescent="0.25">
      <c r="A74">
        <v>248</v>
      </c>
      <c r="B74" t="s">
        <v>297</v>
      </c>
      <c r="C74">
        <f t="shared" si="9"/>
        <v>1</v>
      </c>
      <c r="D74">
        <v>0</v>
      </c>
      <c r="F74">
        <f t="shared" si="10"/>
        <v>248</v>
      </c>
      <c r="G74" t="str">
        <f t="shared" si="11"/>
        <v>Rejeição: UF do Recibo diverge da UF autorizadora</v>
      </c>
      <c r="H74">
        <f t="shared" si="12"/>
        <v>1</v>
      </c>
      <c r="I74">
        <f t="shared" si="13"/>
        <v>0</v>
      </c>
      <c r="J74" t="str">
        <f t="shared" si="14"/>
        <v>INSERT INTO MensagemRetorno(id,descricao,rejeicao,erro)VALUES(248, 'Rejeição: UF do Recibo diverge da UF autorizadora',1, 0)</v>
      </c>
    </row>
    <row r="75" spans="1:10" x14ac:dyDescent="0.25">
      <c r="A75">
        <v>249</v>
      </c>
      <c r="B75" t="s">
        <v>298</v>
      </c>
      <c r="C75">
        <f t="shared" si="9"/>
        <v>1</v>
      </c>
      <c r="D75">
        <v>0</v>
      </c>
      <c r="F75">
        <f t="shared" si="10"/>
        <v>249</v>
      </c>
      <c r="G75" t="str">
        <f t="shared" si="11"/>
        <v>Rejeição: UF da Chave de Acesso diverge da UF autorizadora</v>
      </c>
      <c r="H75">
        <f t="shared" si="12"/>
        <v>1</v>
      </c>
      <c r="I75">
        <f t="shared" si="13"/>
        <v>0</v>
      </c>
      <c r="J75" t="str">
        <f t="shared" si="14"/>
        <v>INSERT INTO MensagemRetorno(id,descricao,rejeicao,erro)VALUES(249, 'Rejeição: UF da Chave de Acesso diverge da UF autorizadora',1, 0)</v>
      </c>
    </row>
    <row r="76" spans="1:10" x14ac:dyDescent="0.25">
      <c r="A76">
        <v>250</v>
      </c>
      <c r="B76" t="s">
        <v>299</v>
      </c>
      <c r="C76">
        <f t="shared" si="9"/>
        <v>1</v>
      </c>
      <c r="D76">
        <v>0</v>
      </c>
      <c r="F76">
        <f t="shared" si="10"/>
        <v>250</v>
      </c>
      <c r="G76" t="str">
        <f t="shared" si="11"/>
        <v>Rejeição: UF diverge da UF autorizadora</v>
      </c>
      <c r="H76">
        <f t="shared" si="12"/>
        <v>1</v>
      </c>
      <c r="I76">
        <f t="shared" si="13"/>
        <v>0</v>
      </c>
      <c r="J76" t="str">
        <f t="shared" si="14"/>
        <v>INSERT INTO MensagemRetorno(id,descricao,rejeicao,erro)VALUES(250, 'Rejeição: UF diverge da UF autorizadora',1, 0)</v>
      </c>
    </row>
    <row r="77" spans="1:10" x14ac:dyDescent="0.25">
      <c r="A77">
        <v>251</v>
      </c>
      <c r="B77" t="s">
        <v>300</v>
      </c>
      <c r="C77">
        <f t="shared" si="9"/>
        <v>1</v>
      </c>
      <c r="D77">
        <v>0</v>
      </c>
      <c r="F77">
        <f t="shared" si="10"/>
        <v>251</v>
      </c>
      <c r="G77" t="str">
        <f t="shared" si="11"/>
        <v>Rejeição: UF/Município destinatário não pertence a SUFRAMA</v>
      </c>
      <c r="H77">
        <f t="shared" si="12"/>
        <v>1</v>
      </c>
      <c r="I77">
        <f t="shared" si="13"/>
        <v>0</v>
      </c>
      <c r="J77" t="str">
        <f t="shared" si="14"/>
        <v>INSERT INTO MensagemRetorno(id,descricao,rejeicao,erro)VALUES(251, 'Rejeição: UF/Município destinatário não pertence a SUFRAMA',1, 0)</v>
      </c>
    </row>
    <row r="78" spans="1:10" x14ac:dyDescent="0.25">
      <c r="A78">
        <v>252</v>
      </c>
      <c r="B78" t="s">
        <v>301</v>
      </c>
      <c r="C78">
        <f t="shared" si="9"/>
        <v>1</v>
      </c>
      <c r="D78">
        <v>0</v>
      </c>
      <c r="F78">
        <f t="shared" si="10"/>
        <v>252</v>
      </c>
      <c r="G78" t="str">
        <f t="shared" si="11"/>
        <v>Rejeição: Ambiente informado diverge do Ambiente de recebimento</v>
      </c>
      <c r="H78">
        <f t="shared" si="12"/>
        <v>1</v>
      </c>
      <c r="I78">
        <f t="shared" si="13"/>
        <v>0</v>
      </c>
      <c r="J78" t="str">
        <f t="shared" si="14"/>
        <v>INSERT INTO MensagemRetorno(id,descricao,rejeicao,erro)VALUES(252, 'Rejeição: Ambiente informado diverge do Ambiente de recebimento',1, 0)</v>
      </c>
    </row>
    <row r="79" spans="1:10" x14ac:dyDescent="0.25">
      <c r="A79">
        <v>253</v>
      </c>
      <c r="B79" t="s">
        <v>302</v>
      </c>
      <c r="C79">
        <f t="shared" si="9"/>
        <v>1</v>
      </c>
      <c r="D79">
        <v>0</v>
      </c>
      <c r="F79">
        <f t="shared" si="10"/>
        <v>253</v>
      </c>
      <c r="G79" t="str">
        <f t="shared" si="11"/>
        <v>Rejeição: Digito Verificador da chave de acesso composta inválida</v>
      </c>
      <c r="H79">
        <f t="shared" si="12"/>
        <v>1</v>
      </c>
      <c r="I79">
        <f t="shared" si="13"/>
        <v>0</v>
      </c>
      <c r="J79" t="str">
        <f t="shared" si="14"/>
        <v>INSERT INTO MensagemRetorno(id,descricao,rejeicao,erro)VALUES(253, 'Rejeição: Digito Verificador da chave de acesso composta inválida',1, 0)</v>
      </c>
    </row>
    <row r="80" spans="1:10" x14ac:dyDescent="0.25">
      <c r="A80">
        <v>254</v>
      </c>
      <c r="B80" t="s">
        <v>303</v>
      </c>
      <c r="C80">
        <f t="shared" si="9"/>
        <v>1</v>
      </c>
      <c r="D80">
        <v>0</v>
      </c>
      <c r="F80">
        <f t="shared" si="10"/>
        <v>254</v>
      </c>
      <c r="G80" t="str">
        <f t="shared" si="11"/>
        <v>Rejeição: NF-e complementar não possui NF referenciada</v>
      </c>
      <c r="H80">
        <f t="shared" si="12"/>
        <v>1</v>
      </c>
      <c r="I80">
        <f t="shared" si="13"/>
        <v>0</v>
      </c>
      <c r="J80" t="str">
        <f t="shared" si="14"/>
        <v>INSERT INTO MensagemRetorno(id,descricao,rejeicao,erro)VALUES(254, 'Rejeição: NF-e complementar não possui NF referenciada',1, 0)</v>
      </c>
    </row>
    <row r="81" spans="1:10" x14ac:dyDescent="0.25">
      <c r="A81">
        <v>255</v>
      </c>
      <c r="B81" t="s">
        <v>304</v>
      </c>
      <c r="C81">
        <f t="shared" si="9"/>
        <v>1</v>
      </c>
      <c r="D81">
        <v>0</v>
      </c>
      <c r="F81">
        <f t="shared" si="10"/>
        <v>255</v>
      </c>
      <c r="G81" t="str">
        <f t="shared" si="11"/>
        <v>Rejeição: NF-e complementar possui mais de uma NF referenciada</v>
      </c>
      <c r="H81">
        <f t="shared" si="12"/>
        <v>1</v>
      </c>
      <c r="I81">
        <f t="shared" si="13"/>
        <v>0</v>
      </c>
      <c r="J81" t="str">
        <f t="shared" si="14"/>
        <v>INSERT INTO MensagemRetorno(id,descricao,rejeicao,erro)VALUES(255, 'Rejeição: NF-e complementar possui mais de uma NF referenciada',1, 0)</v>
      </c>
    </row>
    <row r="82" spans="1:10" x14ac:dyDescent="0.25">
      <c r="A82">
        <v>256</v>
      </c>
      <c r="B82" t="s">
        <v>305</v>
      </c>
      <c r="C82">
        <f t="shared" si="9"/>
        <v>1</v>
      </c>
      <c r="D82">
        <v>0</v>
      </c>
      <c r="F82">
        <f t="shared" si="10"/>
        <v>256</v>
      </c>
      <c r="G82" t="str">
        <f t="shared" si="11"/>
        <v>Rejeição: Uma NF-e da faixa já está inutilizada na Base de dados da SEFAZ</v>
      </c>
      <c r="H82">
        <f t="shared" si="12"/>
        <v>1</v>
      </c>
      <c r="I82">
        <f t="shared" si="13"/>
        <v>0</v>
      </c>
      <c r="J82" t="str">
        <f t="shared" si="14"/>
        <v>INSERT INTO MensagemRetorno(id,descricao,rejeicao,erro)VALUES(256, 'Rejeição: Uma NF-e da faixa já está inutilizada na Base de dados da SEFAZ',1, 0)</v>
      </c>
    </row>
    <row r="83" spans="1:10" x14ac:dyDescent="0.25">
      <c r="A83">
        <v>257</v>
      </c>
      <c r="B83" t="s">
        <v>306</v>
      </c>
      <c r="C83">
        <f t="shared" si="9"/>
        <v>1</v>
      </c>
      <c r="D83">
        <v>0</v>
      </c>
      <c r="F83">
        <f t="shared" si="10"/>
        <v>257</v>
      </c>
      <c r="G83" t="str">
        <f t="shared" si="11"/>
        <v>Rejeição: Solicitante não habilitado para emissão da NF-e</v>
      </c>
      <c r="H83">
        <f t="shared" si="12"/>
        <v>1</v>
      </c>
      <c r="I83">
        <f t="shared" si="13"/>
        <v>0</v>
      </c>
      <c r="J83" t="str">
        <f t="shared" si="14"/>
        <v>INSERT INTO MensagemRetorno(id,descricao,rejeicao,erro)VALUES(257, 'Rejeição: Solicitante não habilitado para emissão da NF-e',1, 0)</v>
      </c>
    </row>
    <row r="84" spans="1:10" x14ac:dyDescent="0.25">
      <c r="A84">
        <v>258</v>
      </c>
      <c r="B84" t="s">
        <v>307</v>
      </c>
      <c r="C84">
        <f t="shared" si="9"/>
        <v>1</v>
      </c>
      <c r="D84">
        <v>0</v>
      </c>
      <c r="F84">
        <f t="shared" si="10"/>
        <v>258</v>
      </c>
      <c r="G84" t="str">
        <f t="shared" si="11"/>
        <v>Rejeição: CNPJ da consulta inválido</v>
      </c>
      <c r="H84">
        <f t="shared" si="12"/>
        <v>1</v>
      </c>
      <c r="I84">
        <f t="shared" si="13"/>
        <v>0</v>
      </c>
      <c r="J84" t="str">
        <f t="shared" si="14"/>
        <v>INSERT INTO MensagemRetorno(id,descricao,rejeicao,erro)VALUES(258, 'Rejeição: CNPJ da consulta inválido',1, 0)</v>
      </c>
    </row>
    <row r="85" spans="1:10" x14ac:dyDescent="0.25">
      <c r="A85">
        <v>259</v>
      </c>
      <c r="B85" t="s">
        <v>308</v>
      </c>
      <c r="C85">
        <f t="shared" si="9"/>
        <v>1</v>
      </c>
      <c r="D85">
        <v>0</v>
      </c>
      <c r="F85">
        <f t="shared" si="10"/>
        <v>259</v>
      </c>
      <c r="G85" t="str">
        <f t="shared" si="11"/>
        <v>Rejeição: CNPJ da consulta não cadastrado como contribuinte na UF</v>
      </c>
      <c r="H85">
        <f t="shared" si="12"/>
        <v>1</v>
      </c>
      <c r="I85">
        <f t="shared" si="13"/>
        <v>0</v>
      </c>
      <c r="J85" t="str">
        <f t="shared" si="14"/>
        <v>INSERT INTO MensagemRetorno(id,descricao,rejeicao,erro)VALUES(259, 'Rejeição: CNPJ da consulta não cadastrado como contribuinte na UF',1, 0)</v>
      </c>
    </row>
    <row r="86" spans="1:10" x14ac:dyDescent="0.25">
      <c r="A86">
        <v>260</v>
      </c>
      <c r="B86" t="s">
        <v>309</v>
      </c>
      <c r="C86">
        <f t="shared" si="9"/>
        <v>1</v>
      </c>
      <c r="D86">
        <v>0</v>
      </c>
      <c r="F86">
        <f t="shared" si="10"/>
        <v>260</v>
      </c>
      <c r="G86" t="str">
        <f t="shared" si="11"/>
        <v>Rejeição: IE da consulta inválida</v>
      </c>
      <c r="H86">
        <f t="shared" si="12"/>
        <v>1</v>
      </c>
      <c r="I86">
        <f t="shared" si="13"/>
        <v>0</v>
      </c>
      <c r="J86" t="str">
        <f t="shared" si="14"/>
        <v>INSERT INTO MensagemRetorno(id,descricao,rejeicao,erro)VALUES(260, 'Rejeição: IE da consulta inválida',1, 0)</v>
      </c>
    </row>
    <row r="87" spans="1:10" x14ac:dyDescent="0.25">
      <c r="A87">
        <v>261</v>
      </c>
      <c r="B87" t="s">
        <v>310</v>
      </c>
      <c r="C87">
        <f t="shared" si="9"/>
        <v>1</v>
      </c>
      <c r="D87">
        <v>0</v>
      </c>
      <c r="F87">
        <f t="shared" si="10"/>
        <v>261</v>
      </c>
      <c r="G87" t="str">
        <f t="shared" si="11"/>
        <v>Rejeição: IE da consulta não cadastrada como contribuinte na UF</v>
      </c>
      <c r="H87">
        <f t="shared" si="12"/>
        <v>1</v>
      </c>
      <c r="I87">
        <f t="shared" si="13"/>
        <v>0</v>
      </c>
      <c r="J87" t="str">
        <f t="shared" si="14"/>
        <v>INSERT INTO MensagemRetorno(id,descricao,rejeicao,erro)VALUES(261, 'Rejeição: IE da consulta não cadastrada como contribuinte na UF',1, 0)</v>
      </c>
    </row>
    <row r="88" spans="1:10" x14ac:dyDescent="0.25">
      <c r="A88">
        <v>262</v>
      </c>
      <c r="B88" t="s">
        <v>311</v>
      </c>
      <c r="C88">
        <f t="shared" si="9"/>
        <v>1</v>
      </c>
      <c r="D88">
        <v>0</v>
      </c>
      <c r="F88">
        <f t="shared" si="10"/>
        <v>262</v>
      </c>
      <c r="G88" t="str">
        <f t="shared" si="11"/>
        <v>Rejeição: UF não fornece consulta por CPF</v>
      </c>
      <c r="H88">
        <f t="shared" si="12"/>
        <v>1</v>
      </c>
      <c r="I88">
        <f t="shared" si="13"/>
        <v>0</v>
      </c>
      <c r="J88" t="str">
        <f t="shared" si="14"/>
        <v>INSERT INTO MensagemRetorno(id,descricao,rejeicao,erro)VALUES(262, 'Rejeição: UF não fornece consulta por CPF',1, 0)</v>
      </c>
    </row>
    <row r="89" spans="1:10" x14ac:dyDescent="0.25">
      <c r="A89">
        <v>263</v>
      </c>
      <c r="B89" t="s">
        <v>312</v>
      </c>
      <c r="C89">
        <f t="shared" si="9"/>
        <v>1</v>
      </c>
      <c r="D89">
        <v>0</v>
      </c>
      <c r="F89">
        <f t="shared" si="10"/>
        <v>263</v>
      </c>
      <c r="G89" t="str">
        <f t="shared" si="11"/>
        <v>Rejeição: CPF da consulta inválido</v>
      </c>
      <c r="H89">
        <f t="shared" si="12"/>
        <v>1</v>
      </c>
      <c r="I89">
        <f t="shared" si="13"/>
        <v>0</v>
      </c>
      <c r="J89" t="str">
        <f t="shared" si="14"/>
        <v>INSERT INTO MensagemRetorno(id,descricao,rejeicao,erro)VALUES(263, 'Rejeição: CPF da consulta inválido',1, 0)</v>
      </c>
    </row>
    <row r="90" spans="1:10" x14ac:dyDescent="0.25">
      <c r="A90">
        <v>264</v>
      </c>
      <c r="B90" t="s">
        <v>313</v>
      </c>
      <c r="C90">
        <f t="shared" si="9"/>
        <v>1</v>
      </c>
      <c r="D90">
        <v>0</v>
      </c>
      <c r="F90">
        <f t="shared" si="10"/>
        <v>264</v>
      </c>
      <c r="G90" t="str">
        <f t="shared" si="11"/>
        <v>Rejeição: CPF da consulta não cadastrado como contribuinte na UF</v>
      </c>
      <c r="H90">
        <f t="shared" si="12"/>
        <v>1</v>
      </c>
      <c r="I90">
        <f t="shared" si="13"/>
        <v>0</v>
      </c>
      <c r="J90" t="str">
        <f t="shared" si="14"/>
        <v>INSERT INTO MensagemRetorno(id,descricao,rejeicao,erro)VALUES(264, 'Rejeição: CPF da consulta não cadastrado como contribuinte na UF',1, 0)</v>
      </c>
    </row>
    <row r="91" spans="1:10" x14ac:dyDescent="0.25">
      <c r="A91">
        <v>265</v>
      </c>
      <c r="B91" t="s">
        <v>314</v>
      </c>
      <c r="C91">
        <f t="shared" si="9"/>
        <v>1</v>
      </c>
      <c r="D91">
        <v>0</v>
      </c>
      <c r="F91">
        <f t="shared" si="10"/>
        <v>265</v>
      </c>
      <c r="G91" t="str">
        <f t="shared" si="11"/>
        <v>Rejeição: Sigla da UF da consulta difere da UF do Web Service</v>
      </c>
      <c r="H91">
        <f t="shared" si="12"/>
        <v>1</v>
      </c>
      <c r="I91">
        <f t="shared" si="13"/>
        <v>0</v>
      </c>
      <c r="J91" t="str">
        <f t="shared" si="14"/>
        <v>INSERT INTO MensagemRetorno(id,descricao,rejeicao,erro)VALUES(265, 'Rejeição: Sigla da UF da consulta difere da UF do Web Service',1, 0)</v>
      </c>
    </row>
    <row r="92" spans="1:10" x14ac:dyDescent="0.25">
      <c r="A92">
        <v>266</v>
      </c>
      <c r="B92" t="s">
        <v>315</v>
      </c>
      <c r="C92">
        <f t="shared" si="9"/>
        <v>1</v>
      </c>
      <c r="D92">
        <v>0</v>
      </c>
      <c r="F92">
        <f t="shared" si="10"/>
        <v>266</v>
      </c>
      <c r="G92" t="str">
        <f t="shared" si="11"/>
        <v>Rejeição: Série utilizada fora da faixa permitida no SCAN (0-889)</v>
      </c>
      <c r="H92">
        <f t="shared" si="12"/>
        <v>1</v>
      </c>
      <c r="I92">
        <f t="shared" si="13"/>
        <v>0</v>
      </c>
      <c r="J92" t="str">
        <f t="shared" si="14"/>
        <v>INSERT INTO MensagemRetorno(id,descricao,rejeicao,erro)VALUES(266, 'Rejeição: Série utilizada fora da faixa permitida no SCAN (0-889)',1, 0)</v>
      </c>
    </row>
    <row r="93" spans="1:10" x14ac:dyDescent="0.25">
      <c r="A93">
        <v>267</v>
      </c>
      <c r="B93" t="s">
        <v>316</v>
      </c>
      <c r="C93">
        <f t="shared" si="9"/>
        <v>1</v>
      </c>
      <c r="D93">
        <v>0</v>
      </c>
      <c r="F93">
        <f t="shared" si="10"/>
        <v>267</v>
      </c>
      <c r="G93" t="str">
        <f t="shared" si="11"/>
        <v>Rejeição: Chave de Acesso referenciada inexistente</v>
      </c>
      <c r="H93">
        <f t="shared" si="12"/>
        <v>1</v>
      </c>
      <c r="I93">
        <f t="shared" si="13"/>
        <v>0</v>
      </c>
      <c r="J93" t="str">
        <f t="shared" si="14"/>
        <v>INSERT INTO MensagemRetorno(id,descricao,rejeicao,erro)VALUES(267, 'Rejeição: Chave de Acesso referenciada inexistente',1, 0)</v>
      </c>
    </row>
    <row r="94" spans="1:10" x14ac:dyDescent="0.25">
      <c r="A94">
        <v>268</v>
      </c>
      <c r="B94" t="s">
        <v>317</v>
      </c>
      <c r="C94">
        <f t="shared" si="9"/>
        <v>1</v>
      </c>
      <c r="D94">
        <v>0</v>
      </c>
      <c r="F94">
        <f t="shared" si="10"/>
        <v>268</v>
      </c>
      <c r="G94" t="str">
        <f t="shared" si="11"/>
        <v>Rejeição: NF Complementar referencia uma outra NF-e Complementar</v>
      </c>
      <c r="H94">
        <f t="shared" si="12"/>
        <v>1</v>
      </c>
      <c r="I94">
        <f t="shared" si="13"/>
        <v>0</v>
      </c>
      <c r="J94" t="str">
        <f t="shared" si="14"/>
        <v>INSERT INTO MensagemRetorno(id,descricao,rejeicao,erro)VALUES(268, 'Rejeição: NF Complementar referencia uma outra NF-e Complementar',1, 0)</v>
      </c>
    </row>
    <row r="95" spans="1:10" x14ac:dyDescent="0.25">
      <c r="A95">
        <v>269</v>
      </c>
      <c r="B95" t="s">
        <v>318</v>
      </c>
      <c r="C95">
        <f t="shared" si="9"/>
        <v>1</v>
      </c>
      <c r="D95">
        <v>0</v>
      </c>
      <c r="F95">
        <f t="shared" si="10"/>
        <v>269</v>
      </c>
      <c r="G95" t="str">
        <f t="shared" si="11"/>
        <v>Rejeição: CNPJ Emitente da NF Complementar difere do CNPJ da NF Referenciada</v>
      </c>
      <c r="H95">
        <f t="shared" si="12"/>
        <v>1</v>
      </c>
      <c r="I95">
        <f t="shared" si="13"/>
        <v>0</v>
      </c>
      <c r="J95" t="str">
        <f t="shared" si="14"/>
        <v>INSERT INTO MensagemRetorno(id,descricao,rejeicao,erro)VALUES(269, 'Rejeição: CNPJ Emitente da NF Complementar difere do CNPJ da NF Referenciada',1, 0)</v>
      </c>
    </row>
    <row r="96" spans="1:10" x14ac:dyDescent="0.25">
      <c r="A96">
        <v>270</v>
      </c>
      <c r="B96" t="s">
        <v>319</v>
      </c>
      <c r="C96">
        <f t="shared" si="9"/>
        <v>1</v>
      </c>
      <c r="D96">
        <v>0</v>
      </c>
      <c r="F96">
        <f t="shared" si="10"/>
        <v>270</v>
      </c>
      <c r="G96" t="str">
        <f t="shared" si="11"/>
        <v>Rejeição: Código Município do Fato Gerador: dígito inválido</v>
      </c>
      <c r="H96">
        <f t="shared" si="12"/>
        <v>1</v>
      </c>
      <c r="I96">
        <f t="shared" si="13"/>
        <v>0</v>
      </c>
      <c r="J96" t="str">
        <f t="shared" si="14"/>
        <v>INSERT INTO MensagemRetorno(id,descricao,rejeicao,erro)VALUES(270, 'Rejeição: Código Município do Fato Gerador: dígito inválido',1, 0)</v>
      </c>
    </row>
    <row r="97" spans="1:10" x14ac:dyDescent="0.25">
      <c r="A97">
        <v>271</v>
      </c>
      <c r="B97" t="s">
        <v>320</v>
      </c>
      <c r="C97">
        <f t="shared" si="9"/>
        <v>1</v>
      </c>
      <c r="D97">
        <v>0</v>
      </c>
      <c r="F97">
        <f t="shared" si="10"/>
        <v>271</v>
      </c>
      <c r="G97" t="str">
        <f t="shared" si="11"/>
        <v>Rejeição: Código Município do Fato Gerador: difere da UF do emitente</v>
      </c>
      <c r="H97">
        <f t="shared" si="12"/>
        <v>1</v>
      </c>
      <c r="I97">
        <f t="shared" si="13"/>
        <v>0</v>
      </c>
      <c r="J97" t="str">
        <f t="shared" si="14"/>
        <v>INSERT INTO MensagemRetorno(id,descricao,rejeicao,erro)VALUES(271, 'Rejeição: Código Município do Fato Gerador: difere da UF do emitente',1, 0)</v>
      </c>
    </row>
    <row r="98" spans="1:10" x14ac:dyDescent="0.25">
      <c r="A98">
        <v>272</v>
      </c>
      <c r="B98" t="s">
        <v>321</v>
      </c>
      <c r="C98">
        <f t="shared" si="9"/>
        <v>1</v>
      </c>
      <c r="D98">
        <v>0</v>
      </c>
      <c r="F98">
        <f t="shared" si="10"/>
        <v>272</v>
      </c>
      <c r="G98" t="str">
        <f t="shared" si="11"/>
        <v>Rejeição: Código Município do Emitente: dígito inválido</v>
      </c>
      <c r="H98">
        <f t="shared" si="12"/>
        <v>1</v>
      </c>
      <c r="I98">
        <f t="shared" si="13"/>
        <v>0</v>
      </c>
      <c r="J98" t="str">
        <f t="shared" si="14"/>
        <v>INSERT INTO MensagemRetorno(id,descricao,rejeicao,erro)VALUES(272, 'Rejeição: Código Município do Emitente: dígito inválido',1, 0)</v>
      </c>
    </row>
    <row r="99" spans="1:10" x14ac:dyDescent="0.25">
      <c r="A99">
        <v>273</v>
      </c>
      <c r="B99" t="s">
        <v>322</v>
      </c>
      <c r="C99">
        <f t="shared" si="9"/>
        <v>1</v>
      </c>
      <c r="D99">
        <v>0</v>
      </c>
      <c r="F99">
        <f t="shared" si="10"/>
        <v>273</v>
      </c>
      <c r="G99" t="str">
        <f t="shared" si="11"/>
        <v>Rejeição: Código Município do Emitente: difere da UF do emitente</v>
      </c>
      <c r="H99">
        <f t="shared" si="12"/>
        <v>1</v>
      </c>
      <c r="I99">
        <f t="shared" si="13"/>
        <v>0</v>
      </c>
      <c r="J99" t="str">
        <f t="shared" si="14"/>
        <v>INSERT INTO MensagemRetorno(id,descricao,rejeicao,erro)VALUES(273, 'Rejeição: Código Município do Emitente: difere da UF do emitente',1, 0)</v>
      </c>
    </row>
    <row r="100" spans="1:10" x14ac:dyDescent="0.25">
      <c r="A100">
        <v>274</v>
      </c>
      <c r="B100" t="s">
        <v>323</v>
      </c>
      <c r="C100">
        <f t="shared" si="9"/>
        <v>1</v>
      </c>
      <c r="D100">
        <v>0</v>
      </c>
      <c r="F100">
        <f t="shared" si="10"/>
        <v>274</v>
      </c>
      <c r="G100" t="str">
        <f t="shared" si="11"/>
        <v>Rejeição: Código Município do Destinatário: dígito inválido</v>
      </c>
      <c r="H100">
        <f t="shared" si="12"/>
        <v>1</v>
      </c>
      <c r="I100">
        <f t="shared" si="13"/>
        <v>0</v>
      </c>
      <c r="J100" t="str">
        <f t="shared" si="14"/>
        <v>INSERT INTO MensagemRetorno(id,descricao,rejeicao,erro)VALUES(274, 'Rejeição: Código Município do Destinatário: dígito inválido',1, 0)</v>
      </c>
    </row>
    <row r="101" spans="1:10" x14ac:dyDescent="0.25">
      <c r="A101">
        <v>275</v>
      </c>
      <c r="B101" t="s">
        <v>324</v>
      </c>
      <c r="C101">
        <f t="shared" si="9"/>
        <v>1</v>
      </c>
      <c r="D101">
        <v>0</v>
      </c>
      <c r="F101">
        <f t="shared" si="10"/>
        <v>275</v>
      </c>
      <c r="G101" t="str">
        <f t="shared" si="11"/>
        <v>Rejeição: Código Município do Destinatário: difere da UF do Destinatário</v>
      </c>
      <c r="H101">
        <f t="shared" si="12"/>
        <v>1</v>
      </c>
      <c r="I101">
        <f t="shared" si="13"/>
        <v>0</v>
      </c>
      <c r="J101" t="str">
        <f t="shared" si="14"/>
        <v>INSERT INTO MensagemRetorno(id,descricao,rejeicao,erro)VALUES(275, 'Rejeição: Código Município do Destinatário: difere da UF do Destinatário',1, 0)</v>
      </c>
    </row>
    <row r="102" spans="1:10" x14ac:dyDescent="0.25">
      <c r="A102">
        <v>276</v>
      </c>
      <c r="B102" t="s">
        <v>325</v>
      </c>
      <c r="C102">
        <f t="shared" si="9"/>
        <v>1</v>
      </c>
      <c r="D102">
        <v>0</v>
      </c>
      <c r="F102">
        <f t="shared" si="10"/>
        <v>276</v>
      </c>
      <c r="G102" t="str">
        <f t="shared" si="11"/>
        <v>Rejeição: Código Município do Local de Retirada: dígito inválido</v>
      </c>
      <c r="H102">
        <f t="shared" si="12"/>
        <v>1</v>
      </c>
      <c r="I102">
        <f t="shared" si="13"/>
        <v>0</v>
      </c>
      <c r="J102" t="str">
        <f t="shared" si="14"/>
        <v>INSERT INTO MensagemRetorno(id,descricao,rejeicao,erro)VALUES(276, 'Rejeição: Código Município do Local de Retirada: dígito inválido',1, 0)</v>
      </c>
    </row>
    <row r="103" spans="1:10" x14ac:dyDescent="0.25">
      <c r="A103">
        <v>277</v>
      </c>
      <c r="B103" t="s">
        <v>326</v>
      </c>
      <c r="C103">
        <f t="shared" si="9"/>
        <v>1</v>
      </c>
      <c r="D103">
        <v>0</v>
      </c>
      <c r="F103">
        <f t="shared" si="10"/>
        <v>277</v>
      </c>
      <c r="G103" t="str">
        <f t="shared" si="11"/>
        <v>Rejeição: Código Município do Local de Retirada: difere da UF do Local de Retirada</v>
      </c>
      <c r="H103">
        <f t="shared" si="12"/>
        <v>1</v>
      </c>
      <c r="I103">
        <f t="shared" si="13"/>
        <v>0</v>
      </c>
      <c r="J103" t="str">
        <f t="shared" si="14"/>
        <v>INSERT INTO MensagemRetorno(id,descricao,rejeicao,erro)VALUES(277, 'Rejeição: Código Município do Local de Retirada: difere da UF do Local de Retirada',1, 0)</v>
      </c>
    </row>
    <row r="104" spans="1:10" x14ac:dyDescent="0.25">
      <c r="A104">
        <v>278</v>
      </c>
      <c r="B104" t="s">
        <v>327</v>
      </c>
      <c r="C104">
        <f t="shared" si="9"/>
        <v>1</v>
      </c>
      <c r="D104">
        <v>0</v>
      </c>
      <c r="F104">
        <f t="shared" si="10"/>
        <v>278</v>
      </c>
      <c r="G104" t="str">
        <f t="shared" si="11"/>
        <v>Rejeição: Código Município do Local de Entrega: dígito inválido</v>
      </c>
      <c r="H104">
        <f t="shared" si="12"/>
        <v>1</v>
      </c>
      <c r="I104">
        <f t="shared" si="13"/>
        <v>0</v>
      </c>
      <c r="J104" t="str">
        <f t="shared" si="14"/>
        <v>INSERT INTO MensagemRetorno(id,descricao,rejeicao,erro)VALUES(278, 'Rejeição: Código Município do Local de Entrega: dígito inválido',1, 0)</v>
      </c>
    </row>
    <row r="105" spans="1:10" x14ac:dyDescent="0.25">
      <c r="A105">
        <v>279</v>
      </c>
      <c r="B105" t="s">
        <v>328</v>
      </c>
      <c r="C105">
        <f t="shared" si="9"/>
        <v>1</v>
      </c>
      <c r="D105">
        <v>0</v>
      </c>
      <c r="F105">
        <f t="shared" si="10"/>
        <v>279</v>
      </c>
      <c r="G105" t="str">
        <f t="shared" si="11"/>
        <v>Rejeição: Código Município do Local de Entrega: difere da UF do Local de Entrega</v>
      </c>
      <c r="H105">
        <f t="shared" si="12"/>
        <v>1</v>
      </c>
      <c r="I105">
        <f t="shared" si="13"/>
        <v>0</v>
      </c>
      <c r="J105" t="str">
        <f t="shared" si="14"/>
        <v>INSERT INTO MensagemRetorno(id,descricao,rejeicao,erro)VALUES(279, 'Rejeição: Código Município do Local de Entrega: difere da UF do Local de Entrega',1, 0)</v>
      </c>
    </row>
    <row r="106" spans="1:10" x14ac:dyDescent="0.25">
      <c r="A106">
        <v>280</v>
      </c>
      <c r="B106" t="s">
        <v>329</v>
      </c>
      <c r="C106">
        <f t="shared" si="9"/>
        <v>1</v>
      </c>
      <c r="D106">
        <v>0</v>
      </c>
      <c r="F106">
        <f t="shared" si="10"/>
        <v>280</v>
      </c>
      <c r="G106" t="str">
        <f t="shared" si="11"/>
        <v>Rejeição: Certificado Transmissor inválido</v>
      </c>
      <c r="H106">
        <f t="shared" si="12"/>
        <v>1</v>
      </c>
      <c r="I106">
        <f t="shared" si="13"/>
        <v>0</v>
      </c>
      <c r="J106" t="str">
        <f t="shared" si="14"/>
        <v>INSERT INTO MensagemRetorno(id,descricao,rejeicao,erro)VALUES(280, 'Rejeição: Certificado Transmissor inválido',1, 0)</v>
      </c>
    </row>
    <row r="107" spans="1:10" x14ac:dyDescent="0.25">
      <c r="A107">
        <v>281</v>
      </c>
      <c r="B107" t="s">
        <v>330</v>
      </c>
      <c r="C107">
        <f t="shared" si="9"/>
        <v>1</v>
      </c>
      <c r="D107">
        <v>0</v>
      </c>
      <c r="F107">
        <f t="shared" si="10"/>
        <v>281</v>
      </c>
      <c r="G107" t="str">
        <f t="shared" si="11"/>
        <v>Rejeição: Certificado Transmissor Data Validade</v>
      </c>
      <c r="H107">
        <f t="shared" si="12"/>
        <v>1</v>
      </c>
      <c r="I107">
        <f t="shared" si="13"/>
        <v>0</v>
      </c>
      <c r="J107" t="str">
        <f t="shared" si="14"/>
        <v>INSERT INTO MensagemRetorno(id,descricao,rejeicao,erro)VALUES(281, 'Rejeição: Certificado Transmissor Data Validade',1, 0)</v>
      </c>
    </row>
    <row r="108" spans="1:10" x14ac:dyDescent="0.25">
      <c r="A108">
        <v>282</v>
      </c>
      <c r="B108" t="s">
        <v>331</v>
      </c>
      <c r="C108">
        <f t="shared" si="9"/>
        <v>1</v>
      </c>
      <c r="D108">
        <v>0</v>
      </c>
      <c r="F108">
        <f t="shared" si="10"/>
        <v>282</v>
      </c>
      <c r="G108" t="str">
        <f t="shared" si="11"/>
        <v>Rejeição: Certificado Transmissor sem CNPJ</v>
      </c>
      <c r="H108">
        <f t="shared" si="12"/>
        <v>1</v>
      </c>
      <c r="I108">
        <f t="shared" si="13"/>
        <v>0</v>
      </c>
      <c r="J108" t="str">
        <f t="shared" si="14"/>
        <v>INSERT INTO MensagemRetorno(id,descricao,rejeicao,erro)VALUES(282, 'Rejeição: Certificado Transmissor sem CNPJ',1, 0)</v>
      </c>
    </row>
    <row r="109" spans="1:10" x14ac:dyDescent="0.25">
      <c r="A109">
        <v>283</v>
      </c>
      <c r="B109" t="s">
        <v>332</v>
      </c>
      <c r="C109">
        <f t="shared" si="9"/>
        <v>1</v>
      </c>
      <c r="D109">
        <v>0</v>
      </c>
      <c r="F109">
        <f t="shared" si="10"/>
        <v>283</v>
      </c>
      <c r="G109" t="str">
        <f t="shared" si="11"/>
        <v>Rejeição: Certificado Transmissor - erro Cadeia de Certificação</v>
      </c>
      <c r="H109">
        <f t="shared" si="12"/>
        <v>1</v>
      </c>
      <c r="I109">
        <f t="shared" si="13"/>
        <v>0</v>
      </c>
      <c r="J109" t="str">
        <f t="shared" si="14"/>
        <v>INSERT INTO MensagemRetorno(id,descricao,rejeicao,erro)VALUES(283, 'Rejeição: Certificado Transmissor - erro Cadeia de Certificação',1, 0)</v>
      </c>
    </row>
    <row r="110" spans="1:10" x14ac:dyDescent="0.25">
      <c r="A110">
        <v>284</v>
      </c>
      <c r="B110" t="s">
        <v>333</v>
      </c>
      <c r="C110">
        <f t="shared" si="9"/>
        <v>1</v>
      </c>
      <c r="D110">
        <v>0</v>
      </c>
      <c r="F110">
        <f t="shared" si="10"/>
        <v>284</v>
      </c>
      <c r="G110" t="str">
        <f t="shared" si="11"/>
        <v>Rejeição: Certificado Transmissor revogado</v>
      </c>
      <c r="H110">
        <f t="shared" si="12"/>
        <v>1</v>
      </c>
      <c r="I110">
        <f t="shared" si="13"/>
        <v>0</v>
      </c>
      <c r="J110" t="str">
        <f t="shared" si="14"/>
        <v>INSERT INTO MensagemRetorno(id,descricao,rejeicao,erro)VALUES(284, 'Rejeição: Certificado Transmissor revogado',1, 0)</v>
      </c>
    </row>
    <row r="111" spans="1:10" x14ac:dyDescent="0.25">
      <c r="A111">
        <v>285</v>
      </c>
      <c r="B111" t="s">
        <v>334</v>
      </c>
      <c r="C111">
        <f t="shared" si="9"/>
        <v>1</v>
      </c>
      <c r="D111">
        <v>0</v>
      </c>
      <c r="F111">
        <f t="shared" si="10"/>
        <v>285</v>
      </c>
      <c r="G111" t="str">
        <f t="shared" si="11"/>
        <v>Rejeição: Certificado Transmissor difere ICP-Brasil</v>
      </c>
      <c r="H111">
        <f t="shared" si="12"/>
        <v>1</v>
      </c>
      <c r="I111">
        <f t="shared" si="13"/>
        <v>0</v>
      </c>
      <c r="J111" t="str">
        <f t="shared" si="14"/>
        <v>INSERT INTO MensagemRetorno(id,descricao,rejeicao,erro)VALUES(285, 'Rejeição: Certificado Transmissor difere ICP-Brasil',1, 0)</v>
      </c>
    </row>
    <row r="112" spans="1:10" x14ac:dyDescent="0.25">
      <c r="A112">
        <v>286</v>
      </c>
      <c r="B112" t="s">
        <v>335</v>
      </c>
      <c r="C112">
        <f t="shared" si="9"/>
        <v>1</v>
      </c>
      <c r="D112">
        <v>0</v>
      </c>
      <c r="F112">
        <f t="shared" si="10"/>
        <v>286</v>
      </c>
      <c r="G112" t="str">
        <f t="shared" si="11"/>
        <v>Rejeição: Certificado Transmissor erro no acesso a LCR</v>
      </c>
      <c r="H112">
        <f t="shared" si="12"/>
        <v>1</v>
      </c>
      <c r="I112">
        <f t="shared" si="13"/>
        <v>0</v>
      </c>
      <c r="J112" t="str">
        <f t="shared" si="14"/>
        <v>INSERT INTO MensagemRetorno(id,descricao,rejeicao,erro)VALUES(286, 'Rejeição: Certificado Transmissor erro no acesso a LCR',1, 0)</v>
      </c>
    </row>
    <row r="113" spans="1:10" x14ac:dyDescent="0.25">
      <c r="A113">
        <v>287</v>
      </c>
      <c r="B113" t="s">
        <v>336</v>
      </c>
      <c r="C113">
        <f t="shared" si="9"/>
        <v>1</v>
      </c>
      <c r="D113">
        <v>0</v>
      </c>
      <c r="F113">
        <f t="shared" si="10"/>
        <v>287</v>
      </c>
      <c r="G113" t="str">
        <f t="shared" si="11"/>
        <v>Rejeição: Código Município do FG - ISSQN: dígito inválido</v>
      </c>
      <c r="H113">
        <f t="shared" si="12"/>
        <v>1</v>
      </c>
      <c r="I113">
        <f t="shared" si="13"/>
        <v>0</v>
      </c>
      <c r="J113" t="str">
        <f t="shared" si="14"/>
        <v>INSERT INTO MensagemRetorno(id,descricao,rejeicao,erro)VALUES(287, 'Rejeição: Código Município do FG - ISSQN: dígito inválido',1, 0)</v>
      </c>
    </row>
    <row r="114" spans="1:10" x14ac:dyDescent="0.25">
      <c r="A114">
        <v>288</v>
      </c>
      <c r="B114" t="s">
        <v>337</v>
      </c>
      <c r="C114">
        <f t="shared" si="9"/>
        <v>1</v>
      </c>
      <c r="D114">
        <v>0</v>
      </c>
      <c r="F114">
        <f t="shared" si="10"/>
        <v>288</v>
      </c>
      <c r="G114" t="str">
        <f t="shared" si="11"/>
        <v>Rejeição: Código Município do FG - Transporte: dígito inválido</v>
      </c>
      <c r="H114">
        <f t="shared" si="12"/>
        <v>1</v>
      </c>
      <c r="I114">
        <f t="shared" si="13"/>
        <v>0</v>
      </c>
      <c r="J114" t="str">
        <f t="shared" si="14"/>
        <v>INSERT INTO MensagemRetorno(id,descricao,rejeicao,erro)VALUES(288, 'Rejeição: Código Município do FG - Transporte: dígito inválido',1, 0)</v>
      </c>
    </row>
    <row r="115" spans="1:10" x14ac:dyDescent="0.25">
      <c r="A115">
        <v>289</v>
      </c>
      <c r="B115" t="s">
        <v>338</v>
      </c>
      <c r="C115">
        <f t="shared" si="9"/>
        <v>1</v>
      </c>
      <c r="D115">
        <v>0</v>
      </c>
      <c r="F115">
        <f t="shared" si="10"/>
        <v>289</v>
      </c>
      <c r="G115" t="str">
        <f t="shared" si="11"/>
        <v>Rejeição: Código da UF informada diverge da UF solicitada</v>
      </c>
      <c r="H115">
        <f t="shared" si="12"/>
        <v>1</v>
      </c>
      <c r="I115">
        <f t="shared" si="13"/>
        <v>0</v>
      </c>
      <c r="J115" t="str">
        <f t="shared" si="14"/>
        <v>INSERT INTO MensagemRetorno(id,descricao,rejeicao,erro)VALUES(289, 'Rejeição: Código da UF informada diverge da UF solicitada',1, 0)</v>
      </c>
    </row>
    <row r="116" spans="1:10" x14ac:dyDescent="0.25">
      <c r="A116">
        <v>290</v>
      </c>
      <c r="B116" t="s">
        <v>339</v>
      </c>
      <c r="C116">
        <f t="shared" si="9"/>
        <v>1</v>
      </c>
      <c r="D116">
        <v>0</v>
      </c>
      <c r="F116">
        <f t="shared" si="10"/>
        <v>290</v>
      </c>
      <c r="G116" t="str">
        <f t="shared" si="11"/>
        <v>Rejeição: Certificado Assinatura inválido</v>
      </c>
      <c r="H116">
        <f t="shared" si="12"/>
        <v>1</v>
      </c>
      <c r="I116">
        <f t="shared" si="13"/>
        <v>0</v>
      </c>
      <c r="J116" t="str">
        <f t="shared" si="14"/>
        <v>INSERT INTO MensagemRetorno(id,descricao,rejeicao,erro)VALUES(290, 'Rejeição: Certificado Assinatura inválido',1, 0)</v>
      </c>
    </row>
    <row r="117" spans="1:10" x14ac:dyDescent="0.25">
      <c r="A117">
        <v>291</v>
      </c>
      <c r="B117" t="s">
        <v>340</v>
      </c>
      <c r="C117">
        <f t="shared" si="9"/>
        <v>1</v>
      </c>
      <c r="D117">
        <v>0</v>
      </c>
      <c r="F117">
        <f t="shared" si="10"/>
        <v>291</v>
      </c>
      <c r="G117" t="str">
        <f t="shared" si="11"/>
        <v>Rejeição: Certificado Assinatura Data Validade</v>
      </c>
      <c r="H117">
        <f t="shared" si="12"/>
        <v>1</v>
      </c>
      <c r="I117">
        <f t="shared" si="13"/>
        <v>0</v>
      </c>
      <c r="J117" t="str">
        <f t="shared" si="14"/>
        <v>INSERT INTO MensagemRetorno(id,descricao,rejeicao,erro)VALUES(291, 'Rejeição: Certificado Assinatura Data Validade',1, 0)</v>
      </c>
    </row>
    <row r="118" spans="1:10" x14ac:dyDescent="0.25">
      <c r="A118">
        <v>292</v>
      </c>
      <c r="B118" t="s">
        <v>341</v>
      </c>
      <c r="C118">
        <f t="shared" si="9"/>
        <v>1</v>
      </c>
      <c r="D118">
        <v>0</v>
      </c>
      <c r="F118">
        <f t="shared" si="10"/>
        <v>292</v>
      </c>
      <c r="G118" t="str">
        <f t="shared" si="11"/>
        <v>Rejeição: Certificado Assinatura sem CNPJ</v>
      </c>
      <c r="H118">
        <f t="shared" si="12"/>
        <v>1</v>
      </c>
      <c r="I118">
        <f t="shared" si="13"/>
        <v>0</v>
      </c>
      <c r="J118" t="str">
        <f t="shared" si="14"/>
        <v>INSERT INTO MensagemRetorno(id,descricao,rejeicao,erro)VALUES(292, 'Rejeição: Certificado Assinatura sem CNPJ',1, 0)</v>
      </c>
    </row>
    <row r="119" spans="1:10" x14ac:dyDescent="0.25">
      <c r="A119">
        <v>293</v>
      </c>
      <c r="B119" t="s">
        <v>342</v>
      </c>
      <c r="C119">
        <f t="shared" si="9"/>
        <v>1</v>
      </c>
      <c r="D119">
        <v>0</v>
      </c>
      <c r="F119">
        <f t="shared" si="10"/>
        <v>293</v>
      </c>
      <c r="G119" t="str">
        <f t="shared" si="11"/>
        <v>Rejeição: Certificado Assinatura - erro Cadeia de Certificação</v>
      </c>
      <c r="H119">
        <f t="shared" si="12"/>
        <v>1</v>
      </c>
      <c r="I119">
        <f t="shared" si="13"/>
        <v>0</v>
      </c>
      <c r="J119" t="str">
        <f t="shared" si="14"/>
        <v>INSERT INTO MensagemRetorno(id,descricao,rejeicao,erro)VALUES(293, 'Rejeição: Certificado Assinatura - erro Cadeia de Certificação',1, 0)</v>
      </c>
    </row>
    <row r="120" spans="1:10" x14ac:dyDescent="0.25">
      <c r="A120">
        <v>294</v>
      </c>
      <c r="B120" t="s">
        <v>343</v>
      </c>
      <c r="C120">
        <f t="shared" si="9"/>
        <v>1</v>
      </c>
      <c r="D120">
        <v>0</v>
      </c>
      <c r="F120">
        <f t="shared" si="10"/>
        <v>294</v>
      </c>
      <c r="G120" t="str">
        <f t="shared" si="11"/>
        <v>Rejeição: Certificado Assinatura revogado</v>
      </c>
      <c r="H120">
        <f t="shared" si="12"/>
        <v>1</v>
      </c>
      <c r="I120">
        <f t="shared" si="13"/>
        <v>0</v>
      </c>
      <c r="J120" t="str">
        <f t="shared" si="14"/>
        <v>INSERT INTO MensagemRetorno(id,descricao,rejeicao,erro)VALUES(294, 'Rejeição: Certificado Assinatura revogado',1, 0)</v>
      </c>
    </row>
    <row r="121" spans="1:10" x14ac:dyDescent="0.25">
      <c r="A121">
        <v>295</v>
      </c>
      <c r="B121" t="s">
        <v>344</v>
      </c>
      <c r="C121">
        <f t="shared" si="9"/>
        <v>1</v>
      </c>
      <c r="D121">
        <v>0</v>
      </c>
      <c r="F121">
        <f t="shared" si="10"/>
        <v>295</v>
      </c>
      <c r="G121" t="str">
        <f t="shared" si="11"/>
        <v>Rejeição: Certificado Assinatura difere ICP-Brasil</v>
      </c>
      <c r="H121">
        <f t="shared" si="12"/>
        <v>1</v>
      </c>
      <c r="I121">
        <f t="shared" si="13"/>
        <v>0</v>
      </c>
      <c r="J121" t="str">
        <f t="shared" si="14"/>
        <v>INSERT INTO MensagemRetorno(id,descricao,rejeicao,erro)VALUES(295, 'Rejeição: Certificado Assinatura difere ICP-Brasil',1, 0)</v>
      </c>
    </row>
    <row r="122" spans="1:10" x14ac:dyDescent="0.25">
      <c r="A122">
        <v>296</v>
      </c>
      <c r="B122" t="s">
        <v>345</v>
      </c>
      <c r="C122">
        <f t="shared" si="9"/>
        <v>1</v>
      </c>
      <c r="D122">
        <v>0</v>
      </c>
      <c r="F122">
        <f t="shared" si="10"/>
        <v>296</v>
      </c>
      <c r="G122" t="str">
        <f t="shared" si="11"/>
        <v>Rejeição: Certificado Assinatura erro no acesso a LCR</v>
      </c>
      <c r="H122">
        <f t="shared" si="12"/>
        <v>1</v>
      </c>
      <c r="I122">
        <f t="shared" si="13"/>
        <v>0</v>
      </c>
      <c r="J122" t="str">
        <f t="shared" si="14"/>
        <v>INSERT INTO MensagemRetorno(id,descricao,rejeicao,erro)VALUES(296, 'Rejeição: Certificado Assinatura erro no acesso a LCR',1, 0)</v>
      </c>
    </row>
    <row r="123" spans="1:10" x14ac:dyDescent="0.25">
      <c r="A123">
        <v>297</v>
      </c>
      <c r="B123" t="s">
        <v>346</v>
      </c>
      <c r="C123">
        <f t="shared" si="9"/>
        <v>1</v>
      </c>
      <c r="D123">
        <v>0</v>
      </c>
      <c r="F123">
        <f t="shared" si="10"/>
        <v>297</v>
      </c>
      <c r="G123" t="str">
        <f t="shared" si="11"/>
        <v>Rejeição: Assinatura difere do calculado</v>
      </c>
      <c r="H123">
        <f t="shared" si="12"/>
        <v>1</v>
      </c>
      <c r="I123">
        <f t="shared" si="13"/>
        <v>0</v>
      </c>
      <c r="J123" t="str">
        <f t="shared" si="14"/>
        <v>INSERT INTO MensagemRetorno(id,descricao,rejeicao,erro)VALUES(297, 'Rejeição: Assinatura difere do calculado',1, 0)</v>
      </c>
    </row>
    <row r="124" spans="1:10" x14ac:dyDescent="0.25">
      <c r="A124">
        <v>298</v>
      </c>
      <c r="B124" t="s">
        <v>347</v>
      </c>
      <c r="C124">
        <f t="shared" si="9"/>
        <v>1</v>
      </c>
      <c r="D124">
        <v>0</v>
      </c>
      <c r="F124">
        <f t="shared" si="10"/>
        <v>298</v>
      </c>
      <c r="G124" t="str">
        <f t="shared" si="11"/>
        <v>Rejeição: Assinatura difere do padrão do Projeto</v>
      </c>
      <c r="H124">
        <f t="shared" si="12"/>
        <v>1</v>
      </c>
      <c r="I124">
        <f t="shared" si="13"/>
        <v>0</v>
      </c>
      <c r="J124" t="str">
        <f t="shared" si="14"/>
        <v>INSERT INTO MensagemRetorno(id,descricao,rejeicao,erro)VALUES(298, 'Rejeição: Assinatura difere do padrão do Projeto',1, 0)</v>
      </c>
    </row>
    <row r="125" spans="1:10" x14ac:dyDescent="0.25">
      <c r="A125">
        <v>299</v>
      </c>
      <c r="B125" t="s">
        <v>348</v>
      </c>
      <c r="C125">
        <f t="shared" si="9"/>
        <v>1</v>
      </c>
      <c r="D125">
        <v>0</v>
      </c>
      <c r="F125">
        <f t="shared" si="10"/>
        <v>299</v>
      </c>
      <c r="G125" t="str">
        <f t="shared" si="11"/>
        <v>Rejeição: XML da área de cabeçalho com codificação diferente de UTF-8</v>
      </c>
      <c r="H125">
        <f t="shared" si="12"/>
        <v>1</v>
      </c>
      <c r="I125">
        <f t="shared" si="13"/>
        <v>0</v>
      </c>
      <c r="J125" t="str">
        <f t="shared" si="14"/>
        <v>INSERT INTO MensagemRetorno(id,descricao,rejeicao,erro)VALUES(299, 'Rejeição: XML da área de cabeçalho com codificação diferente de UTF-8',1, 0)</v>
      </c>
    </row>
    <row r="126" spans="1:10" x14ac:dyDescent="0.25">
      <c r="A126">
        <v>301</v>
      </c>
      <c r="B126" t="s">
        <v>349</v>
      </c>
      <c r="C126">
        <f t="shared" si="9"/>
        <v>0</v>
      </c>
      <c r="D126">
        <v>0</v>
      </c>
      <c r="F126">
        <f t="shared" si="10"/>
        <v>301</v>
      </c>
      <c r="G126" t="str">
        <f t="shared" si="11"/>
        <v>Uso Denegado : Irregularidade fiscal do emitente</v>
      </c>
      <c r="H126">
        <f t="shared" si="12"/>
        <v>0</v>
      </c>
      <c r="I126">
        <f t="shared" si="13"/>
        <v>0</v>
      </c>
      <c r="J126" t="str">
        <f t="shared" si="14"/>
        <v>INSERT INTO MensagemRetorno(id,descricao,rejeicao,erro)VALUES(301, 'Uso Denegado : Irregularidade fiscal do emitente',0, 0)</v>
      </c>
    </row>
    <row r="127" spans="1:10" x14ac:dyDescent="0.25">
      <c r="A127">
        <v>302</v>
      </c>
      <c r="B127" t="s">
        <v>350</v>
      </c>
      <c r="C127">
        <f t="shared" si="9"/>
        <v>0</v>
      </c>
      <c r="D127">
        <v>0</v>
      </c>
      <c r="F127">
        <f t="shared" si="10"/>
        <v>302</v>
      </c>
      <c r="G127" t="str">
        <f t="shared" si="11"/>
        <v>Uso Denegado : Irregularidade fiscal do destinatário</v>
      </c>
      <c r="H127">
        <f t="shared" si="12"/>
        <v>0</v>
      </c>
      <c r="I127">
        <f t="shared" si="13"/>
        <v>0</v>
      </c>
      <c r="J127" t="str">
        <f t="shared" si="14"/>
        <v>INSERT INTO MensagemRetorno(id,descricao,rejeicao,erro)VALUES(302, 'Uso Denegado : Irregularidade fiscal do destinatário',0, 0)</v>
      </c>
    </row>
    <row r="128" spans="1:10" x14ac:dyDescent="0.25">
      <c r="A128">
        <v>303</v>
      </c>
      <c r="B128" t="s">
        <v>351</v>
      </c>
      <c r="C128">
        <f t="shared" si="9"/>
        <v>0</v>
      </c>
      <c r="D128">
        <v>0</v>
      </c>
      <c r="F128">
        <f t="shared" si="10"/>
        <v>303</v>
      </c>
      <c r="G128" t="str">
        <f t="shared" si="11"/>
        <v>Uso Denegado : Destinatário não habilitado a operar na UF</v>
      </c>
      <c r="H128">
        <f t="shared" si="12"/>
        <v>0</v>
      </c>
      <c r="I128">
        <f t="shared" si="13"/>
        <v>0</v>
      </c>
      <c r="J128" t="str">
        <f t="shared" si="14"/>
        <v>INSERT INTO MensagemRetorno(id,descricao,rejeicao,erro)VALUES(303, 'Uso Denegado : Destinatário não habilitado a operar na UF',0, 0)</v>
      </c>
    </row>
    <row r="129" spans="1:10" x14ac:dyDescent="0.25">
      <c r="A129">
        <v>304</v>
      </c>
      <c r="B129" t="s">
        <v>352</v>
      </c>
      <c r="C129">
        <f t="shared" si="9"/>
        <v>1</v>
      </c>
      <c r="D129">
        <v>0</v>
      </c>
      <c r="F129">
        <f t="shared" si="10"/>
        <v>304</v>
      </c>
      <c r="G129" t="str">
        <f t="shared" si="11"/>
        <v>Rejeição: Pedido de Cancelamento para NF-e com evento da Suframa</v>
      </c>
      <c r="H129">
        <f t="shared" si="12"/>
        <v>1</v>
      </c>
      <c r="I129">
        <f t="shared" si="13"/>
        <v>0</v>
      </c>
      <c r="J129" t="str">
        <f t="shared" si="14"/>
        <v>INSERT INTO MensagemRetorno(id,descricao,rejeicao,erro)VALUES(304, 'Rejeição: Pedido de Cancelamento para NF-e com evento da Suframa',1, 0)</v>
      </c>
    </row>
    <row r="130" spans="1:10" x14ac:dyDescent="0.25">
      <c r="A130">
        <v>321</v>
      </c>
      <c r="B130" t="s">
        <v>353</v>
      </c>
      <c r="C130">
        <f t="shared" si="9"/>
        <v>1</v>
      </c>
      <c r="D130">
        <v>0</v>
      </c>
      <c r="F130">
        <f t="shared" si="10"/>
        <v>321</v>
      </c>
      <c r="G130" t="str">
        <f t="shared" si="11"/>
        <v>Rejeição: NF-e de devolução não possui conhecimento fiscal referenciado</v>
      </c>
      <c r="H130">
        <f t="shared" si="12"/>
        <v>1</v>
      </c>
      <c r="I130">
        <f t="shared" si="13"/>
        <v>0</v>
      </c>
      <c r="J130" t="str">
        <f t="shared" si="14"/>
        <v>INSERT INTO MensagemRetorno(id,descricao,rejeicao,erro)VALUES(321, 'Rejeição: NF-e de devolução não possui conhecimento fiscal referenciado',1, 0)</v>
      </c>
    </row>
    <row r="131" spans="1:10" x14ac:dyDescent="0.25">
      <c r="A131">
        <v>322</v>
      </c>
      <c r="B131" t="s">
        <v>354</v>
      </c>
      <c r="C131">
        <f t="shared" ref="C131:C194" si="15">IF(ISERROR(SEARCH("REJEIÇÃO", B131)), 0,1)</f>
        <v>1</v>
      </c>
      <c r="D131">
        <v>0</v>
      </c>
      <c r="F131">
        <f t="shared" ref="F131:F194" si="16">A131</f>
        <v>322</v>
      </c>
      <c r="G131" t="str">
        <f t="shared" ref="G131:G194" si="17">B131</f>
        <v>Rejeição: NF-e de devolução com mais de um documento fiscal referenciado</v>
      </c>
      <c r="H131">
        <f t="shared" ref="H131:H194" si="18">C131</f>
        <v>1</v>
      </c>
      <c r="I131">
        <f t="shared" ref="I131:I194" si="19">D131</f>
        <v>0</v>
      </c>
      <c r="J131" t="str">
        <f t="shared" ref="J131:J194" si="20">SUBSTITUTE(SUBSTITUTE(SUBSTITUTE(SUBSTITUTE($J$1,"%I",F131), "%D",G131),"%R",H131),"%E",I131)</f>
        <v>INSERT INTO MensagemRetorno(id,descricao,rejeicao,erro)VALUES(322, 'Rejeição: NF-e de devolução com mais de um documento fiscal referenciado',1, 0)</v>
      </c>
    </row>
    <row r="132" spans="1:10" x14ac:dyDescent="0.25">
      <c r="A132">
        <v>323</v>
      </c>
      <c r="B132" t="s">
        <v>355</v>
      </c>
      <c r="C132">
        <f t="shared" si="15"/>
        <v>1</v>
      </c>
      <c r="D132">
        <v>0</v>
      </c>
      <c r="F132">
        <f t="shared" si="16"/>
        <v>323</v>
      </c>
      <c r="G132" t="str">
        <f t="shared" si="17"/>
        <v>Rejeição: CNPJ autorizado para download inválido</v>
      </c>
      <c r="H132">
        <f t="shared" si="18"/>
        <v>1</v>
      </c>
      <c r="I132">
        <f t="shared" si="19"/>
        <v>0</v>
      </c>
      <c r="J132" t="str">
        <f t="shared" si="20"/>
        <v>INSERT INTO MensagemRetorno(id,descricao,rejeicao,erro)VALUES(323, 'Rejeição: CNPJ autorizado para download inválido',1, 0)</v>
      </c>
    </row>
    <row r="133" spans="1:10" x14ac:dyDescent="0.25">
      <c r="A133">
        <v>324</v>
      </c>
      <c r="B133" t="s">
        <v>356</v>
      </c>
      <c r="C133">
        <f t="shared" si="15"/>
        <v>1</v>
      </c>
      <c r="D133">
        <v>0</v>
      </c>
      <c r="F133">
        <f t="shared" si="16"/>
        <v>324</v>
      </c>
      <c r="G133" t="str">
        <f t="shared" si="17"/>
        <v>Rejeição: CNPJ do destinatário ja autorizado para download</v>
      </c>
      <c r="H133">
        <f t="shared" si="18"/>
        <v>1</v>
      </c>
      <c r="I133">
        <f t="shared" si="19"/>
        <v>0</v>
      </c>
      <c r="J133" t="str">
        <f t="shared" si="20"/>
        <v>INSERT INTO MensagemRetorno(id,descricao,rejeicao,erro)VALUES(324, 'Rejeição: CNPJ do destinatário ja autorizado para download',1, 0)</v>
      </c>
    </row>
    <row r="134" spans="1:10" x14ac:dyDescent="0.25">
      <c r="A134">
        <v>325</v>
      </c>
      <c r="B134" t="s">
        <v>357</v>
      </c>
      <c r="C134">
        <f t="shared" si="15"/>
        <v>1</v>
      </c>
      <c r="D134">
        <v>0</v>
      </c>
      <c r="F134">
        <f t="shared" si="16"/>
        <v>325</v>
      </c>
      <c r="G134" t="str">
        <f t="shared" si="17"/>
        <v>Rejeição: CPF autorizado para download inválido</v>
      </c>
      <c r="H134">
        <f t="shared" si="18"/>
        <v>1</v>
      </c>
      <c r="I134">
        <f t="shared" si="19"/>
        <v>0</v>
      </c>
      <c r="J134" t="str">
        <f t="shared" si="20"/>
        <v>INSERT INTO MensagemRetorno(id,descricao,rejeicao,erro)VALUES(325, 'Rejeição: CPF autorizado para download inválido',1, 0)</v>
      </c>
    </row>
    <row r="135" spans="1:10" x14ac:dyDescent="0.25">
      <c r="A135">
        <v>326</v>
      </c>
      <c r="B135" t="s">
        <v>358</v>
      </c>
      <c r="C135">
        <f t="shared" si="15"/>
        <v>1</v>
      </c>
      <c r="D135">
        <v>0</v>
      </c>
      <c r="F135">
        <f t="shared" si="16"/>
        <v>326</v>
      </c>
      <c r="G135" t="str">
        <f t="shared" si="17"/>
        <v>Rejeição: CPF do destinatário autorizado para download</v>
      </c>
      <c r="H135">
        <f t="shared" si="18"/>
        <v>1</v>
      </c>
      <c r="I135">
        <f t="shared" si="19"/>
        <v>0</v>
      </c>
      <c r="J135" t="str">
        <f t="shared" si="20"/>
        <v>INSERT INTO MensagemRetorno(id,descricao,rejeicao,erro)VALUES(326, 'Rejeição: CPF do destinatário autorizado para download',1, 0)</v>
      </c>
    </row>
    <row r="136" spans="1:10" x14ac:dyDescent="0.25">
      <c r="A136">
        <v>327</v>
      </c>
      <c r="B136" t="s">
        <v>359</v>
      </c>
      <c r="C136">
        <f t="shared" si="15"/>
        <v>1</v>
      </c>
      <c r="D136">
        <v>0</v>
      </c>
      <c r="F136">
        <f t="shared" si="16"/>
        <v>327</v>
      </c>
      <c r="G136" t="str">
        <f t="shared" si="17"/>
        <v>Rejeição: CFOP inválido para NF-e com finalidade de devolução</v>
      </c>
      <c r="H136">
        <f t="shared" si="18"/>
        <v>1</v>
      </c>
      <c r="I136">
        <f t="shared" si="19"/>
        <v>0</v>
      </c>
      <c r="J136" t="str">
        <f t="shared" si="20"/>
        <v>INSERT INTO MensagemRetorno(id,descricao,rejeicao,erro)VALUES(327, 'Rejeição: CFOP inválido para NF-e com finalidade de devolução',1, 0)</v>
      </c>
    </row>
    <row r="137" spans="1:10" x14ac:dyDescent="0.25">
      <c r="A137">
        <v>328</v>
      </c>
      <c r="B137" t="s">
        <v>360</v>
      </c>
      <c r="C137">
        <f t="shared" si="15"/>
        <v>1</v>
      </c>
      <c r="D137">
        <v>0</v>
      </c>
      <c r="F137">
        <f t="shared" si="16"/>
        <v>328</v>
      </c>
      <c r="G137" t="str">
        <f t="shared" si="17"/>
        <v>Rejeição: CFOP inválido para NF-e que não tem finalidade de devolução</v>
      </c>
      <c r="H137">
        <f t="shared" si="18"/>
        <v>1</v>
      </c>
      <c r="I137">
        <f t="shared" si="19"/>
        <v>0</v>
      </c>
      <c r="J137" t="str">
        <f t="shared" si="20"/>
        <v>INSERT INTO MensagemRetorno(id,descricao,rejeicao,erro)VALUES(328, 'Rejeição: CFOP inválido para NF-e que não tem finalidade de devolução',1, 0)</v>
      </c>
    </row>
    <row r="138" spans="1:10" x14ac:dyDescent="0.25">
      <c r="A138">
        <v>329</v>
      </c>
      <c r="B138" t="s">
        <v>361</v>
      </c>
      <c r="C138">
        <f t="shared" si="15"/>
        <v>1</v>
      </c>
      <c r="D138">
        <v>0</v>
      </c>
      <c r="F138">
        <f t="shared" si="16"/>
        <v>329</v>
      </c>
      <c r="G138" t="str">
        <f t="shared" si="17"/>
        <v>Rejeição: Número da DI/DSI inválido</v>
      </c>
      <c r="H138">
        <f t="shared" si="18"/>
        <v>1</v>
      </c>
      <c r="I138">
        <f t="shared" si="19"/>
        <v>0</v>
      </c>
      <c r="J138" t="str">
        <f t="shared" si="20"/>
        <v>INSERT INTO MensagemRetorno(id,descricao,rejeicao,erro)VALUES(329, 'Rejeição: Número da DI/DSI inválido',1, 0)</v>
      </c>
    </row>
    <row r="139" spans="1:10" x14ac:dyDescent="0.25">
      <c r="A139">
        <v>330</v>
      </c>
      <c r="B139" t="s">
        <v>362</v>
      </c>
      <c r="C139">
        <f t="shared" si="15"/>
        <v>1</v>
      </c>
      <c r="D139">
        <v>0</v>
      </c>
      <c r="F139">
        <f t="shared" si="16"/>
        <v>330</v>
      </c>
      <c r="G139" t="str">
        <f t="shared" si="17"/>
        <v>Rejeição: Informar o valor da AFRMM na importação por via marítima</v>
      </c>
      <c r="H139">
        <f t="shared" si="18"/>
        <v>1</v>
      </c>
      <c r="I139">
        <f t="shared" si="19"/>
        <v>0</v>
      </c>
      <c r="J139" t="str">
        <f t="shared" si="20"/>
        <v>INSERT INTO MensagemRetorno(id,descricao,rejeicao,erro)VALUES(330, 'Rejeição: Informar o valor da AFRMM na importação por via marítima',1, 0)</v>
      </c>
    </row>
    <row r="140" spans="1:10" x14ac:dyDescent="0.25">
      <c r="A140">
        <v>331</v>
      </c>
      <c r="B140" t="s">
        <v>363</v>
      </c>
      <c r="C140">
        <f t="shared" si="15"/>
        <v>1</v>
      </c>
      <c r="D140">
        <v>0</v>
      </c>
      <c r="F140">
        <f t="shared" si="16"/>
        <v>331</v>
      </c>
      <c r="G140" t="str">
        <f t="shared" si="17"/>
        <v>Rejeição: Informar o CNPJ do adquirente ou do encomendante nesta forma de importação</v>
      </c>
      <c r="H140">
        <f t="shared" si="18"/>
        <v>1</v>
      </c>
      <c r="I140">
        <f t="shared" si="19"/>
        <v>0</v>
      </c>
      <c r="J140" t="str">
        <f t="shared" si="20"/>
        <v>INSERT INTO MensagemRetorno(id,descricao,rejeicao,erro)VALUES(331, 'Rejeição: Informar o CNPJ do adquirente ou do encomendante nesta forma de importação',1, 0)</v>
      </c>
    </row>
    <row r="141" spans="1:10" x14ac:dyDescent="0.25">
      <c r="A141">
        <v>332</v>
      </c>
      <c r="B141" t="s">
        <v>364</v>
      </c>
      <c r="C141">
        <f t="shared" si="15"/>
        <v>1</v>
      </c>
      <c r="D141">
        <v>0</v>
      </c>
      <c r="F141">
        <f t="shared" si="16"/>
        <v>332</v>
      </c>
      <c r="G141" t="str">
        <f t="shared" si="17"/>
        <v>Rejeição: CNPJ do adquirente ou do encomendante da importação inválido</v>
      </c>
      <c r="H141">
        <f t="shared" si="18"/>
        <v>1</v>
      </c>
      <c r="I141">
        <f t="shared" si="19"/>
        <v>0</v>
      </c>
      <c r="J141" t="str">
        <f t="shared" si="20"/>
        <v>INSERT INTO MensagemRetorno(id,descricao,rejeicao,erro)VALUES(332, 'Rejeição: CNPJ do adquirente ou do encomendante da importação inválido',1, 0)</v>
      </c>
    </row>
    <row r="142" spans="1:10" x14ac:dyDescent="0.25">
      <c r="A142">
        <v>333</v>
      </c>
      <c r="B142" t="s">
        <v>365</v>
      </c>
      <c r="C142">
        <f t="shared" si="15"/>
        <v>1</v>
      </c>
      <c r="D142">
        <v>0</v>
      </c>
      <c r="F142">
        <f t="shared" si="16"/>
        <v>333</v>
      </c>
      <c r="G142" t="str">
        <f t="shared" si="17"/>
        <v>Rejeição: Informar a UF do adquirente ou do encomendante nesta forma de importação</v>
      </c>
      <c r="H142">
        <f t="shared" si="18"/>
        <v>1</v>
      </c>
      <c r="I142">
        <f t="shared" si="19"/>
        <v>0</v>
      </c>
      <c r="J142" t="str">
        <f t="shared" si="20"/>
        <v>INSERT INTO MensagemRetorno(id,descricao,rejeicao,erro)VALUES(333, 'Rejeição: Informar a UF do adquirente ou do encomendante nesta forma de importação',1, 0)</v>
      </c>
    </row>
    <row r="143" spans="1:10" x14ac:dyDescent="0.25">
      <c r="A143">
        <v>334</v>
      </c>
      <c r="B143" t="s">
        <v>366</v>
      </c>
      <c r="C143">
        <f t="shared" si="15"/>
        <v>1</v>
      </c>
      <c r="D143">
        <v>0</v>
      </c>
      <c r="F143">
        <f t="shared" si="16"/>
        <v>334</v>
      </c>
      <c r="G143" t="str">
        <f t="shared" si="17"/>
        <v>Rejeição: Número do processo de drawback não informado na importação</v>
      </c>
      <c r="H143">
        <f t="shared" si="18"/>
        <v>1</v>
      </c>
      <c r="I143">
        <f t="shared" si="19"/>
        <v>0</v>
      </c>
      <c r="J143" t="str">
        <f t="shared" si="20"/>
        <v>INSERT INTO MensagemRetorno(id,descricao,rejeicao,erro)VALUES(334, 'Rejeição: Número do processo de drawback não informado na importação',1, 0)</v>
      </c>
    </row>
    <row r="144" spans="1:10" x14ac:dyDescent="0.25">
      <c r="A144">
        <v>335</v>
      </c>
      <c r="B144" t="s">
        <v>367</v>
      </c>
      <c r="C144">
        <f t="shared" si="15"/>
        <v>1</v>
      </c>
      <c r="D144">
        <v>0</v>
      </c>
      <c r="F144">
        <f t="shared" si="16"/>
        <v>335</v>
      </c>
      <c r="G144" t="str">
        <f t="shared" si="17"/>
        <v>Rejeição: Número do processo de drawback na importação inválido</v>
      </c>
      <c r="H144">
        <f t="shared" si="18"/>
        <v>1</v>
      </c>
      <c r="I144">
        <f t="shared" si="19"/>
        <v>0</v>
      </c>
      <c r="J144" t="str">
        <f t="shared" si="20"/>
        <v>INSERT INTO MensagemRetorno(id,descricao,rejeicao,erro)VALUES(335, 'Rejeição: Número do processo de drawback na importação inválido',1, 0)</v>
      </c>
    </row>
    <row r="145" spans="1:10" x14ac:dyDescent="0.25">
      <c r="A145">
        <v>336</v>
      </c>
      <c r="B145" t="s">
        <v>368</v>
      </c>
      <c r="C145">
        <f t="shared" si="15"/>
        <v>1</v>
      </c>
      <c r="D145">
        <v>0</v>
      </c>
      <c r="F145">
        <f t="shared" si="16"/>
        <v>336</v>
      </c>
      <c r="G145" t="str">
        <f t="shared" si="17"/>
        <v>Rejeição: Informado o grupo de exportação no item para CFOP que não é de exportação</v>
      </c>
      <c r="H145">
        <f t="shared" si="18"/>
        <v>1</v>
      </c>
      <c r="I145">
        <f t="shared" si="19"/>
        <v>0</v>
      </c>
      <c r="J145" t="str">
        <f t="shared" si="20"/>
        <v>INSERT INTO MensagemRetorno(id,descricao,rejeicao,erro)VALUES(336, 'Rejeição: Informado o grupo de exportação no item para CFOP que não é de exportação',1, 0)</v>
      </c>
    </row>
    <row r="146" spans="1:10" x14ac:dyDescent="0.25">
      <c r="A146">
        <v>337</v>
      </c>
      <c r="B146" t="s">
        <v>369</v>
      </c>
      <c r="C146">
        <f t="shared" si="15"/>
        <v>1</v>
      </c>
      <c r="D146">
        <v>0</v>
      </c>
      <c r="F146">
        <f t="shared" si="16"/>
        <v>337</v>
      </c>
      <c r="G146" t="str">
        <f t="shared" si="17"/>
        <v>Rejeição: Não informado o grupo de exportação no item</v>
      </c>
      <c r="H146">
        <f t="shared" si="18"/>
        <v>1</v>
      </c>
      <c r="I146">
        <f t="shared" si="19"/>
        <v>0</v>
      </c>
      <c r="J146" t="str">
        <f t="shared" si="20"/>
        <v>INSERT INTO MensagemRetorno(id,descricao,rejeicao,erro)VALUES(337, 'Rejeição: Não informado o grupo de exportação no item',1, 0)</v>
      </c>
    </row>
    <row r="147" spans="1:10" x14ac:dyDescent="0.25">
      <c r="A147">
        <v>338</v>
      </c>
      <c r="B147" t="s">
        <v>370</v>
      </c>
      <c r="C147">
        <f t="shared" si="15"/>
        <v>1</v>
      </c>
      <c r="D147">
        <v>0</v>
      </c>
      <c r="F147">
        <f t="shared" si="16"/>
        <v>338</v>
      </c>
      <c r="G147" t="str">
        <f t="shared" si="17"/>
        <v>Rejeição: Número de processo de drawback não informado na exportação</v>
      </c>
      <c r="H147">
        <f t="shared" si="18"/>
        <v>1</v>
      </c>
      <c r="I147">
        <f t="shared" si="19"/>
        <v>0</v>
      </c>
      <c r="J147" t="str">
        <f t="shared" si="20"/>
        <v>INSERT INTO MensagemRetorno(id,descricao,rejeicao,erro)VALUES(338, 'Rejeição: Número de processo de drawback não informado na exportação',1, 0)</v>
      </c>
    </row>
    <row r="148" spans="1:10" x14ac:dyDescent="0.25">
      <c r="A148">
        <v>339</v>
      </c>
      <c r="B148" t="s">
        <v>371</v>
      </c>
      <c r="C148">
        <f t="shared" si="15"/>
        <v>1</v>
      </c>
      <c r="D148">
        <v>0</v>
      </c>
      <c r="F148">
        <f t="shared" si="16"/>
        <v>339</v>
      </c>
      <c r="G148" t="str">
        <f t="shared" si="17"/>
        <v>Rejeição: Número de processo de drawback na exportação inválido</v>
      </c>
      <c r="H148">
        <f t="shared" si="18"/>
        <v>1</v>
      </c>
      <c r="I148">
        <f t="shared" si="19"/>
        <v>0</v>
      </c>
      <c r="J148" t="str">
        <f t="shared" si="20"/>
        <v>INSERT INTO MensagemRetorno(id,descricao,rejeicao,erro)VALUES(339, 'Rejeição: Número de processo de drawback na exportação inválido',1, 0)</v>
      </c>
    </row>
    <row r="149" spans="1:10" x14ac:dyDescent="0.25">
      <c r="A149">
        <v>340</v>
      </c>
      <c r="B149" t="s">
        <v>372</v>
      </c>
      <c r="C149">
        <f t="shared" si="15"/>
        <v>1</v>
      </c>
      <c r="D149">
        <v>0</v>
      </c>
      <c r="F149">
        <f t="shared" si="16"/>
        <v>340</v>
      </c>
      <c r="G149" t="str">
        <f t="shared" si="17"/>
        <v>Rejeição: Não informado o grupo de exportação indireta no item</v>
      </c>
      <c r="H149">
        <f t="shared" si="18"/>
        <v>1</v>
      </c>
      <c r="I149">
        <f t="shared" si="19"/>
        <v>0</v>
      </c>
      <c r="J149" t="str">
        <f t="shared" si="20"/>
        <v>INSERT INTO MensagemRetorno(id,descricao,rejeicao,erro)VALUES(340, 'Rejeição: Não informado o grupo de exportação indireta no item',1, 0)</v>
      </c>
    </row>
    <row r="150" spans="1:10" x14ac:dyDescent="0.25">
      <c r="A150">
        <v>341</v>
      </c>
      <c r="B150" t="s">
        <v>373</v>
      </c>
      <c r="C150">
        <f t="shared" si="15"/>
        <v>1</v>
      </c>
      <c r="D150">
        <v>0</v>
      </c>
      <c r="F150">
        <f t="shared" si="16"/>
        <v>341</v>
      </c>
      <c r="G150" t="str">
        <f t="shared" si="17"/>
        <v>Rejeição: Número do registro de exportação inválido</v>
      </c>
      <c r="H150">
        <f t="shared" si="18"/>
        <v>1</v>
      </c>
      <c r="I150">
        <f t="shared" si="19"/>
        <v>0</v>
      </c>
      <c r="J150" t="str">
        <f t="shared" si="20"/>
        <v>INSERT INTO MensagemRetorno(id,descricao,rejeicao,erro)VALUES(341, 'Rejeição: Número do registro de exportação inválido',1, 0)</v>
      </c>
    </row>
    <row r="151" spans="1:10" x14ac:dyDescent="0.25">
      <c r="A151">
        <v>342</v>
      </c>
      <c r="B151" t="s">
        <v>374</v>
      </c>
      <c r="C151">
        <f t="shared" si="15"/>
        <v>1</v>
      </c>
      <c r="D151">
        <v>0</v>
      </c>
      <c r="F151">
        <f t="shared" si="16"/>
        <v>342</v>
      </c>
      <c r="G151" t="str">
        <f t="shared" si="17"/>
        <v>Rejeição: Chave de acesso informada na exportação indireta com DV inválido</v>
      </c>
      <c r="H151">
        <f t="shared" si="18"/>
        <v>1</v>
      </c>
      <c r="I151">
        <f t="shared" si="19"/>
        <v>0</v>
      </c>
      <c r="J151" t="str">
        <f t="shared" si="20"/>
        <v>INSERT INTO MensagemRetorno(id,descricao,rejeicao,erro)VALUES(342, 'Rejeição: Chave de acesso informada na exportação indireta com DV inválido',1, 0)</v>
      </c>
    </row>
    <row r="152" spans="1:10" x14ac:dyDescent="0.25">
      <c r="A152">
        <v>343</v>
      </c>
      <c r="B152" t="s">
        <v>375</v>
      </c>
      <c r="C152">
        <f t="shared" si="15"/>
        <v>1</v>
      </c>
      <c r="D152">
        <v>0</v>
      </c>
      <c r="F152">
        <f t="shared" si="16"/>
        <v>343</v>
      </c>
      <c r="G152" t="str">
        <f t="shared" si="17"/>
        <v>Rejeição: Modelo da NF-e informada na exportação indireta diferente de 55</v>
      </c>
      <c r="H152">
        <f t="shared" si="18"/>
        <v>1</v>
      </c>
      <c r="I152">
        <f t="shared" si="19"/>
        <v>0</v>
      </c>
      <c r="J152" t="str">
        <f t="shared" si="20"/>
        <v>INSERT INTO MensagemRetorno(id,descricao,rejeicao,erro)VALUES(343, 'Rejeição: Modelo da NF-e informada na exportação indireta diferente de 55',1, 0)</v>
      </c>
    </row>
    <row r="153" spans="1:10" x14ac:dyDescent="0.25">
      <c r="A153">
        <v>344</v>
      </c>
      <c r="B153" t="s">
        <v>376</v>
      </c>
      <c r="C153">
        <f t="shared" si="15"/>
        <v>1</v>
      </c>
      <c r="D153">
        <v>0</v>
      </c>
      <c r="F153">
        <f t="shared" si="16"/>
        <v>344</v>
      </c>
      <c r="G153" t="str">
        <f t="shared" si="17"/>
        <v>Rejeição: Duplicidade de NF-e informada na exportação indireta (chave acesso informada mais de uma vez)</v>
      </c>
      <c r="H153">
        <f t="shared" si="18"/>
        <v>1</v>
      </c>
      <c r="I153">
        <f t="shared" si="19"/>
        <v>0</v>
      </c>
      <c r="J153" t="str">
        <f t="shared" si="20"/>
        <v>INSERT INTO MensagemRetorno(id,descricao,rejeicao,erro)VALUES(344, 'Rejeição: Duplicidade de NF-e informada na exportação indireta (chave acesso informada mais de uma vez)',1, 0)</v>
      </c>
    </row>
    <row r="154" spans="1:10" x14ac:dyDescent="0.25">
      <c r="A154">
        <v>345</v>
      </c>
      <c r="B154" t="s">
        <v>377</v>
      </c>
      <c r="C154">
        <f t="shared" si="15"/>
        <v>1</v>
      </c>
      <c r="D154">
        <v>0</v>
      </c>
      <c r="F154">
        <f t="shared" si="16"/>
        <v>345</v>
      </c>
      <c r="G154" t="str">
        <f t="shared" si="17"/>
        <v>Rejeição: Chave de acesso informada na exportação indireta não consta como NF-e referenciada</v>
      </c>
      <c r="H154">
        <f t="shared" si="18"/>
        <v>1</v>
      </c>
      <c r="I154">
        <f t="shared" si="19"/>
        <v>0</v>
      </c>
      <c r="J154" t="str">
        <f t="shared" si="20"/>
        <v>INSERT INTO MensagemRetorno(id,descricao,rejeicao,erro)VALUES(345, 'Rejeição: Chave de acesso informada na exportação indireta não consta como NF-e referenciada',1, 0)</v>
      </c>
    </row>
    <row r="155" spans="1:10" x14ac:dyDescent="0.25">
      <c r="A155">
        <v>346</v>
      </c>
      <c r="B155" t="s">
        <v>378</v>
      </c>
      <c r="C155">
        <f t="shared" si="15"/>
        <v>1</v>
      </c>
      <c r="D155">
        <v>0</v>
      </c>
      <c r="F155">
        <f t="shared" si="16"/>
        <v>346</v>
      </c>
      <c r="G155" t="str">
        <f t="shared" si="17"/>
        <v>Rejeição: Somatório quantidades informadas na exportação indireta não corresponde total do item</v>
      </c>
      <c r="H155">
        <f t="shared" si="18"/>
        <v>1</v>
      </c>
      <c r="I155">
        <f t="shared" si="19"/>
        <v>0</v>
      </c>
      <c r="J155" t="str">
        <f t="shared" si="20"/>
        <v>INSERT INTO MensagemRetorno(id,descricao,rejeicao,erro)VALUES(346, 'Rejeição: Somatório quantidades informadas na exportação indireta não corresponde total do item',1, 0)</v>
      </c>
    </row>
    <row r="156" spans="1:10" x14ac:dyDescent="0.25">
      <c r="A156">
        <v>347</v>
      </c>
      <c r="B156" t="s">
        <v>379</v>
      </c>
      <c r="C156">
        <f t="shared" si="15"/>
        <v>1</v>
      </c>
      <c r="D156">
        <v>0</v>
      </c>
      <c r="F156">
        <f t="shared" si="16"/>
        <v>347</v>
      </c>
      <c r="G156" t="str">
        <f t="shared" si="17"/>
        <v>Rejeição: Descrição do combustível diverge da descrição adotada pela ANP</v>
      </c>
      <c r="H156">
        <f t="shared" si="18"/>
        <v>1</v>
      </c>
      <c r="I156">
        <f t="shared" si="19"/>
        <v>0</v>
      </c>
      <c r="J156" t="str">
        <f t="shared" si="20"/>
        <v>INSERT INTO MensagemRetorno(id,descricao,rejeicao,erro)VALUES(347, 'Rejeição: Descrição do combustível diverge da descrição adotada pela ANP',1, 0)</v>
      </c>
    </row>
    <row r="157" spans="1:10" x14ac:dyDescent="0.25">
      <c r="A157">
        <v>348</v>
      </c>
      <c r="B157" t="s">
        <v>380</v>
      </c>
      <c r="C157">
        <f t="shared" si="15"/>
        <v>1</v>
      </c>
      <c r="D157">
        <v>0</v>
      </c>
      <c r="F157">
        <f t="shared" si="16"/>
        <v>348</v>
      </c>
      <c r="G157" t="str">
        <f t="shared" si="17"/>
        <v>Rejeição: NFC-e com grupo RECOPI</v>
      </c>
      <c r="H157">
        <f t="shared" si="18"/>
        <v>1</v>
      </c>
      <c r="I157">
        <f t="shared" si="19"/>
        <v>0</v>
      </c>
      <c r="J157" t="str">
        <f t="shared" si="20"/>
        <v>INSERT INTO MensagemRetorno(id,descricao,rejeicao,erro)VALUES(348, 'Rejeição: NFC-e com grupo RECOPI',1, 0)</v>
      </c>
    </row>
    <row r="158" spans="1:10" x14ac:dyDescent="0.25">
      <c r="A158">
        <v>349</v>
      </c>
      <c r="B158" t="s">
        <v>381</v>
      </c>
      <c r="C158">
        <f t="shared" si="15"/>
        <v>1</v>
      </c>
      <c r="D158">
        <v>0</v>
      </c>
      <c r="F158">
        <f t="shared" si="16"/>
        <v>349</v>
      </c>
      <c r="G158" t="str">
        <f t="shared" si="17"/>
        <v>Rejeição: Número RECOPI não informado</v>
      </c>
      <c r="H158">
        <f t="shared" si="18"/>
        <v>1</v>
      </c>
      <c r="I158">
        <f t="shared" si="19"/>
        <v>0</v>
      </c>
      <c r="J158" t="str">
        <f t="shared" si="20"/>
        <v>INSERT INTO MensagemRetorno(id,descricao,rejeicao,erro)VALUES(349, 'Rejeição: Número RECOPI não informado',1, 0)</v>
      </c>
    </row>
    <row r="159" spans="1:10" x14ac:dyDescent="0.25">
      <c r="A159">
        <v>350</v>
      </c>
      <c r="B159" t="s">
        <v>382</v>
      </c>
      <c r="C159">
        <f t="shared" si="15"/>
        <v>1</v>
      </c>
      <c r="D159">
        <v>0</v>
      </c>
      <c r="F159">
        <f t="shared" si="16"/>
        <v>350</v>
      </c>
      <c r="G159" t="str">
        <f t="shared" si="17"/>
        <v>Rejeição: Número RECOPI inválido</v>
      </c>
      <c r="H159">
        <f t="shared" si="18"/>
        <v>1</v>
      </c>
      <c r="I159">
        <f t="shared" si="19"/>
        <v>0</v>
      </c>
      <c r="J159" t="str">
        <f t="shared" si="20"/>
        <v>INSERT INTO MensagemRetorno(id,descricao,rejeicao,erro)VALUES(350, 'Rejeição: Número RECOPI inválido',1, 0)</v>
      </c>
    </row>
    <row r="160" spans="1:10" x14ac:dyDescent="0.25">
      <c r="A160">
        <v>351</v>
      </c>
      <c r="B160" t="s">
        <v>383</v>
      </c>
      <c r="C160">
        <f t="shared" si="15"/>
        <v>1</v>
      </c>
      <c r="D160">
        <v>0</v>
      </c>
      <c r="F160">
        <f t="shared" si="16"/>
        <v>351</v>
      </c>
      <c r="G160" t="str">
        <f t="shared" si="17"/>
        <v>Rejeição: Valor do ICMS da operação no ICMS-ST=51 difere do produto BC e alíquota</v>
      </c>
      <c r="H160">
        <f t="shared" si="18"/>
        <v>1</v>
      </c>
      <c r="I160">
        <f t="shared" si="19"/>
        <v>0</v>
      </c>
      <c r="J160" t="str">
        <f t="shared" si="20"/>
        <v>INSERT INTO MensagemRetorno(id,descricao,rejeicao,erro)VALUES(351, 'Rejeição: Valor do ICMS da operação no ICMS-ST=51 difere do produto BC e alíquota',1, 0)</v>
      </c>
    </row>
    <row r="161" spans="1:10" x14ac:dyDescent="0.25">
      <c r="A161">
        <v>352</v>
      </c>
      <c r="B161" t="s">
        <v>384</v>
      </c>
      <c r="C161">
        <f t="shared" si="15"/>
        <v>1</v>
      </c>
      <c r="D161">
        <v>0</v>
      </c>
      <c r="F161">
        <f t="shared" si="16"/>
        <v>352</v>
      </c>
      <c r="G161" t="str">
        <f t="shared" si="17"/>
        <v>Rejeição: Valor do ICMS diferido no CST=51 difere do produto Valor ICMS operação e ICMS diferido</v>
      </c>
      <c r="H161">
        <f t="shared" si="18"/>
        <v>1</v>
      </c>
      <c r="I161">
        <f t="shared" si="19"/>
        <v>0</v>
      </c>
      <c r="J161" t="str">
        <f t="shared" si="20"/>
        <v>INSERT INTO MensagemRetorno(id,descricao,rejeicao,erro)VALUES(352, 'Rejeição: Valor do ICMS diferido no CST=51 difere do produto Valor ICMS operação e ICMS diferido',1, 0)</v>
      </c>
    </row>
    <row r="162" spans="1:10" x14ac:dyDescent="0.25">
      <c r="A162">
        <v>353</v>
      </c>
      <c r="B162" t="s">
        <v>385</v>
      </c>
      <c r="C162">
        <f t="shared" si="15"/>
        <v>1</v>
      </c>
      <c r="D162">
        <v>0</v>
      </c>
      <c r="F162">
        <f t="shared" si="16"/>
        <v>353</v>
      </c>
      <c r="G162" t="str">
        <f t="shared" si="17"/>
        <v>Rejeição: Valor do ICMS no CST=51 não corresponde a diferença do ICMS operação e ICMS diferido</v>
      </c>
      <c r="H162">
        <f t="shared" si="18"/>
        <v>1</v>
      </c>
      <c r="I162">
        <f t="shared" si="19"/>
        <v>0</v>
      </c>
      <c r="J162" t="str">
        <f t="shared" si="20"/>
        <v>INSERT INTO MensagemRetorno(id,descricao,rejeicao,erro)VALUES(353, 'Rejeição: Valor do ICMS no CST=51 não corresponde a diferença do ICMS operação e ICMS diferido',1, 0)</v>
      </c>
    </row>
    <row r="163" spans="1:10" x14ac:dyDescent="0.25">
      <c r="A163">
        <v>354</v>
      </c>
      <c r="B163" t="s">
        <v>386</v>
      </c>
      <c r="C163">
        <f t="shared" si="15"/>
        <v>1</v>
      </c>
      <c r="D163">
        <v>0</v>
      </c>
      <c r="F163">
        <f t="shared" si="16"/>
        <v>354</v>
      </c>
      <c r="G163" t="str">
        <f t="shared" si="17"/>
        <v>Rejeição: Informado grupo de devoluçãode tributos para NF-e e que não tem finalidade de devolução</v>
      </c>
      <c r="H163">
        <f t="shared" si="18"/>
        <v>1</v>
      </c>
      <c r="I163">
        <f t="shared" si="19"/>
        <v>0</v>
      </c>
      <c r="J163" t="str">
        <f t="shared" si="20"/>
        <v>INSERT INTO MensagemRetorno(id,descricao,rejeicao,erro)VALUES(354, 'Rejeição: Informado grupo de devoluçãode tributos para NF-e e que não tem finalidade de devolução',1, 0)</v>
      </c>
    </row>
    <row r="164" spans="1:10" x14ac:dyDescent="0.25">
      <c r="A164">
        <v>355</v>
      </c>
      <c r="B164" t="s">
        <v>387</v>
      </c>
      <c r="C164">
        <f t="shared" si="15"/>
        <v>1</v>
      </c>
      <c r="D164">
        <v>0</v>
      </c>
      <c r="F164">
        <f t="shared" si="16"/>
        <v>355</v>
      </c>
      <c r="G164" t="str">
        <f t="shared" si="17"/>
        <v>Rejeição: Informar o local de saída do país no caso de exportação</v>
      </c>
      <c r="H164">
        <f t="shared" si="18"/>
        <v>1</v>
      </c>
      <c r="I164">
        <f t="shared" si="19"/>
        <v>0</v>
      </c>
      <c r="J164" t="str">
        <f t="shared" si="20"/>
        <v>INSERT INTO MensagemRetorno(id,descricao,rejeicao,erro)VALUES(355, 'Rejeição: Informar o local de saída do país no caso de exportação',1, 0)</v>
      </c>
    </row>
    <row r="165" spans="1:10" x14ac:dyDescent="0.25">
      <c r="A165">
        <v>356</v>
      </c>
      <c r="B165" t="s">
        <v>388</v>
      </c>
      <c r="C165">
        <f t="shared" si="15"/>
        <v>1</v>
      </c>
      <c r="D165">
        <v>0</v>
      </c>
      <c r="F165">
        <f t="shared" si="16"/>
        <v>356</v>
      </c>
      <c r="G165" t="str">
        <f t="shared" si="17"/>
        <v>Rejeição: Informar o clocal de saída do pís somente no caso de exportação</v>
      </c>
      <c r="H165">
        <f t="shared" si="18"/>
        <v>1</v>
      </c>
      <c r="I165">
        <f t="shared" si="19"/>
        <v>0</v>
      </c>
      <c r="J165" t="str">
        <f t="shared" si="20"/>
        <v>INSERT INTO MensagemRetorno(id,descricao,rejeicao,erro)VALUES(356, 'Rejeição: Informar o clocal de saída do pís somente no caso de exportação',1, 0)</v>
      </c>
    </row>
    <row r="166" spans="1:10" x14ac:dyDescent="0.25">
      <c r="A166">
        <v>357</v>
      </c>
      <c r="B166" t="s">
        <v>389</v>
      </c>
      <c r="C166">
        <f t="shared" si="15"/>
        <v>1</v>
      </c>
      <c r="D166">
        <v>0</v>
      </c>
      <c r="F166">
        <f t="shared" si="16"/>
        <v>357</v>
      </c>
      <c r="G166" t="str">
        <f t="shared" si="17"/>
        <v>Rejeição: Chave de acesso do grupo de exportação indireta inexistente</v>
      </c>
      <c r="H166">
        <f t="shared" si="18"/>
        <v>1</v>
      </c>
      <c r="I166">
        <f t="shared" si="19"/>
        <v>0</v>
      </c>
      <c r="J166" t="str">
        <f t="shared" si="20"/>
        <v>INSERT INTO MensagemRetorno(id,descricao,rejeicao,erro)VALUES(357, 'Rejeição: Chave de acesso do grupo de exportação indireta inexistente',1, 0)</v>
      </c>
    </row>
    <row r="167" spans="1:10" x14ac:dyDescent="0.25">
      <c r="A167">
        <v>358</v>
      </c>
      <c r="B167" t="s">
        <v>390</v>
      </c>
      <c r="C167">
        <f t="shared" si="15"/>
        <v>1</v>
      </c>
      <c r="D167">
        <v>0</v>
      </c>
      <c r="F167">
        <f t="shared" si="16"/>
        <v>358</v>
      </c>
      <c r="G167" t="str">
        <f t="shared" si="17"/>
        <v>Rejeição: Chave de acesso no grupo de exportação indireta cancelada ou denegada</v>
      </c>
      <c r="H167">
        <f t="shared" si="18"/>
        <v>1</v>
      </c>
      <c r="I167">
        <f t="shared" si="19"/>
        <v>0</v>
      </c>
      <c r="J167" t="str">
        <f t="shared" si="20"/>
        <v>INSERT INTO MensagemRetorno(id,descricao,rejeicao,erro)VALUES(358, 'Rejeição: Chave de acesso no grupo de exportação indireta cancelada ou denegada',1, 0)</v>
      </c>
    </row>
    <row r="168" spans="1:10" x14ac:dyDescent="0.25">
      <c r="A168">
        <v>359</v>
      </c>
      <c r="B168" t="s">
        <v>391</v>
      </c>
      <c r="C168">
        <f t="shared" si="15"/>
        <v>1</v>
      </c>
      <c r="D168">
        <v>0</v>
      </c>
      <c r="F168">
        <f t="shared" si="16"/>
        <v>359</v>
      </c>
      <c r="G168" t="str">
        <f t="shared" si="17"/>
        <v>Rejeição: NF-e de venda a Órgão público sem informar a Nota de Empenho</v>
      </c>
      <c r="H168">
        <f t="shared" si="18"/>
        <v>1</v>
      </c>
      <c r="I168">
        <f t="shared" si="19"/>
        <v>0</v>
      </c>
      <c r="J168" t="str">
        <f t="shared" si="20"/>
        <v>INSERT INTO MensagemRetorno(id,descricao,rejeicao,erro)VALUES(359, 'Rejeição: NF-e de venda a Órgão público sem informar a Nota de Empenho',1, 0)</v>
      </c>
    </row>
    <row r="169" spans="1:10" x14ac:dyDescent="0.25">
      <c r="A169">
        <v>360</v>
      </c>
      <c r="B169" t="s">
        <v>392</v>
      </c>
      <c r="C169">
        <f t="shared" si="15"/>
        <v>1</v>
      </c>
      <c r="D169">
        <v>0</v>
      </c>
      <c r="F169">
        <f t="shared" si="16"/>
        <v>360</v>
      </c>
      <c r="G169" t="str">
        <f t="shared" si="17"/>
        <v>Rejeição: NF-e com Nota de Empenho inválida para UF</v>
      </c>
      <c r="H169">
        <f t="shared" si="18"/>
        <v>1</v>
      </c>
      <c r="I169">
        <f t="shared" si="19"/>
        <v>0</v>
      </c>
      <c r="J169" t="str">
        <f t="shared" si="20"/>
        <v>INSERT INTO MensagemRetorno(id,descricao,rejeicao,erro)VALUES(360, 'Rejeição: NF-e com Nota de Empenho inválida para UF',1, 0)</v>
      </c>
    </row>
    <row r="170" spans="1:10" x14ac:dyDescent="0.25">
      <c r="A170">
        <v>361</v>
      </c>
      <c r="B170" t="s">
        <v>393</v>
      </c>
      <c r="C170">
        <f t="shared" si="15"/>
        <v>1</v>
      </c>
      <c r="D170">
        <v>0</v>
      </c>
      <c r="F170">
        <f t="shared" si="16"/>
        <v>361</v>
      </c>
      <c r="G170" t="str">
        <f t="shared" si="17"/>
        <v>Rejeição: NF-e com Nota de Empenho inexistente na UF</v>
      </c>
      <c r="H170">
        <f t="shared" si="18"/>
        <v>1</v>
      </c>
      <c r="I170">
        <f t="shared" si="19"/>
        <v>0</v>
      </c>
      <c r="J170" t="str">
        <f t="shared" si="20"/>
        <v>INSERT INTO MensagemRetorno(id,descricao,rejeicao,erro)VALUES(361, 'Rejeição: NF-e com Nota de Empenho inexistente na UF',1, 0)</v>
      </c>
    </row>
    <row r="171" spans="1:10" x14ac:dyDescent="0.25">
      <c r="A171">
        <v>362</v>
      </c>
      <c r="B171" t="s">
        <v>394</v>
      </c>
      <c r="C171">
        <f t="shared" si="15"/>
        <v>1</v>
      </c>
      <c r="D171">
        <v>0</v>
      </c>
      <c r="F171">
        <f t="shared" si="16"/>
        <v>362</v>
      </c>
      <c r="G171" t="str">
        <f t="shared" si="17"/>
        <v>Rejeição: Venda de combustível sem informação do Transportador</v>
      </c>
      <c r="H171">
        <f t="shared" si="18"/>
        <v>1</v>
      </c>
      <c r="I171">
        <f t="shared" si="19"/>
        <v>0</v>
      </c>
      <c r="J171" t="str">
        <f t="shared" si="20"/>
        <v>INSERT INTO MensagemRetorno(id,descricao,rejeicao,erro)VALUES(362, 'Rejeição: Venda de combustível sem informação do Transportador',1, 0)</v>
      </c>
    </row>
    <row r="172" spans="1:10" x14ac:dyDescent="0.25">
      <c r="A172">
        <v>363</v>
      </c>
      <c r="B172" t="s">
        <v>395</v>
      </c>
      <c r="C172">
        <f t="shared" si="15"/>
        <v>1</v>
      </c>
      <c r="D172">
        <v>0</v>
      </c>
      <c r="F172">
        <f t="shared" si="16"/>
        <v>363</v>
      </c>
      <c r="G172" t="str">
        <f t="shared" si="17"/>
        <v>Rejeição: Total do ISS difere do somatório dos itens</v>
      </c>
      <c r="H172">
        <f t="shared" si="18"/>
        <v>1</v>
      </c>
      <c r="I172">
        <f t="shared" si="19"/>
        <v>0</v>
      </c>
      <c r="J172" t="str">
        <f t="shared" si="20"/>
        <v>INSERT INTO MensagemRetorno(id,descricao,rejeicao,erro)VALUES(363, 'Rejeição: Total do ISS difere do somatório dos itens',1, 0)</v>
      </c>
    </row>
    <row r="173" spans="1:10" x14ac:dyDescent="0.25">
      <c r="A173">
        <v>364</v>
      </c>
      <c r="B173" t="s">
        <v>396</v>
      </c>
      <c r="C173">
        <f t="shared" si="15"/>
        <v>1</v>
      </c>
      <c r="D173">
        <v>0</v>
      </c>
      <c r="F173">
        <f t="shared" si="16"/>
        <v>364</v>
      </c>
      <c r="G173" t="str">
        <f t="shared" si="17"/>
        <v>Rejeição: Total do valor da dedução do ISS difere do somatório dos itens</v>
      </c>
      <c r="H173">
        <f t="shared" si="18"/>
        <v>1</v>
      </c>
      <c r="I173">
        <f t="shared" si="19"/>
        <v>0</v>
      </c>
      <c r="J173" t="str">
        <f t="shared" si="20"/>
        <v>INSERT INTO MensagemRetorno(id,descricao,rejeicao,erro)VALUES(364, 'Rejeição: Total do valor da dedução do ISS difere do somatório dos itens',1, 0)</v>
      </c>
    </row>
    <row r="174" spans="1:10" x14ac:dyDescent="0.25">
      <c r="A174">
        <v>365</v>
      </c>
      <c r="B174" t="s">
        <v>397</v>
      </c>
      <c r="C174">
        <f t="shared" si="15"/>
        <v>1</v>
      </c>
      <c r="D174">
        <v>0</v>
      </c>
      <c r="F174">
        <f t="shared" si="16"/>
        <v>365</v>
      </c>
      <c r="G174" t="str">
        <f t="shared" si="17"/>
        <v>Rejeição: Total de outras retenções difere do somatório dos itens</v>
      </c>
      <c r="H174">
        <f t="shared" si="18"/>
        <v>1</v>
      </c>
      <c r="I174">
        <f t="shared" si="19"/>
        <v>0</v>
      </c>
      <c r="J174" t="str">
        <f t="shared" si="20"/>
        <v>INSERT INTO MensagemRetorno(id,descricao,rejeicao,erro)VALUES(365, 'Rejeição: Total de outras retenções difere do somatório dos itens',1, 0)</v>
      </c>
    </row>
    <row r="175" spans="1:10" x14ac:dyDescent="0.25">
      <c r="A175">
        <v>366</v>
      </c>
      <c r="B175" t="s">
        <v>398</v>
      </c>
      <c r="C175">
        <f t="shared" si="15"/>
        <v>1</v>
      </c>
      <c r="D175">
        <v>0</v>
      </c>
      <c r="F175">
        <f t="shared" si="16"/>
        <v>366</v>
      </c>
      <c r="G175" t="str">
        <f t="shared" si="17"/>
        <v>Rejeição: Total do desconto incondicionado do ISS difere do somatório dos itens</v>
      </c>
      <c r="H175">
        <f t="shared" si="18"/>
        <v>1</v>
      </c>
      <c r="I175">
        <f t="shared" si="19"/>
        <v>0</v>
      </c>
      <c r="J175" t="str">
        <f t="shared" si="20"/>
        <v>INSERT INTO MensagemRetorno(id,descricao,rejeicao,erro)VALUES(366, 'Rejeição: Total do desconto incondicionado do ISS difere do somatório dos itens',1, 0)</v>
      </c>
    </row>
    <row r="176" spans="1:10" x14ac:dyDescent="0.25">
      <c r="A176">
        <v>367</v>
      </c>
      <c r="B176" t="s">
        <v>399</v>
      </c>
      <c r="C176">
        <f t="shared" si="15"/>
        <v>1</v>
      </c>
      <c r="D176">
        <v>0</v>
      </c>
      <c r="F176">
        <f t="shared" si="16"/>
        <v>367</v>
      </c>
      <c r="G176" t="str">
        <f t="shared" si="17"/>
        <v>Rejeição: Total do desconto condicionado do ISS difere do somatório dos itens</v>
      </c>
      <c r="H176">
        <f t="shared" si="18"/>
        <v>1</v>
      </c>
      <c r="I176">
        <f t="shared" si="19"/>
        <v>0</v>
      </c>
      <c r="J176" t="str">
        <f t="shared" si="20"/>
        <v>INSERT INTO MensagemRetorno(id,descricao,rejeicao,erro)VALUES(367, 'Rejeição: Total do desconto condicionado do ISS difere do somatório dos itens',1, 0)</v>
      </c>
    </row>
    <row r="177" spans="1:10" x14ac:dyDescent="0.25">
      <c r="A177">
        <v>368</v>
      </c>
      <c r="B177" t="s">
        <v>400</v>
      </c>
      <c r="C177">
        <f t="shared" si="15"/>
        <v>1</v>
      </c>
      <c r="D177">
        <v>0</v>
      </c>
      <c r="F177">
        <f t="shared" si="16"/>
        <v>368</v>
      </c>
      <c r="G177" t="str">
        <f t="shared" si="17"/>
        <v>Rejeição: Total do ISS retido difere do somatório dos itens</v>
      </c>
      <c r="H177">
        <f t="shared" si="18"/>
        <v>1</v>
      </c>
      <c r="I177">
        <f t="shared" si="19"/>
        <v>0</v>
      </c>
      <c r="J177" t="str">
        <f t="shared" si="20"/>
        <v>INSERT INTO MensagemRetorno(id,descricao,rejeicao,erro)VALUES(368, 'Rejeição: Total do ISS retido difere do somatório dos itens',1, 0)</v>
      </c>
    </row>
    <row r="178" spans="1:10" x14ac:dyDescent="0.25">
      <c r="A178">
        <v>369</v>
      </c>
      <c r="B178" t="s">
        <v>401</v>
      </c>
      <c r="C178">
        <f t="shared" si="15"/>
        <v>1</v>
      </c>
      <c r="D178">
        <v>0</v>
      </c>
      <c r="F178">
        <f t="shared" si="16"/>
        <v>369</v>
      </c>
      <c r="G178" t="str">
        <f t="shared" si="17"/>
        <v>Rejeição: Não informado o grupo avulsa na emissão pelo Fisco</v>
      </c>
      <c r="H178">
        <f t="shared" si="18"/>
        <v>1</v>
      </c>
      <c r="I178">
        <f t="shared" si="19"/>
        <v>0</v>
      </c>
      <c r="J178" t="str">
        <f t="shared" si="20"/>
        <v>INSERT INTO MensagemRetorno(id,descricao,rejeicao,erro)VALUES(369, 'Rejeição: Não informado o grupo avulsa na emissão pelo Fisco',1, 0)</v>
      </c>
    </row>
    <row r="179" spans="1:10" x14ac:dyDescent="0.25">
      <c r="A179">
        <v>370</v>
      </c>
      <c r="B179" t="s">
        <v>402</v>
      </c>
      <c r="C179">
        <f t="shared" si="15"/>
        <v>1</v>
      </c>
      <c r="D179">
        <v>0</v>
      </c>
      <c r="F179">
        <f t="shared" si="16"/>
        <v>370</v>
      </c>
      <c r="G179" t="str">
        <f t="shared" si="17"/>
        <v>Rejeição: Nota Fiscal Avusa com tipo de emissão inválido</v>
      </c>
      <c r="H179">
        <f t="shared" si="18"/>
        <v>1</v>
      </c>
      <c r="I179">
        <f t="shared" si="19"/>
        <v>0</v>
      </c>
      <c r="J179" t="str">
        <f t="shared" si="20"/>
        <v>INSERT INTO MensagemRetorno(id,descricao,rejeicao,erro)VALUES(370, 'Rejeição: Nota Fiscal Avusa com tipo de emissão inválido',1, 0)</v>
      </c>
    </row>
    <row r="180" spans="1:10" x14ac:dyDescent="0.25">
      <c r="A180">
        <v>401</v>
      </c>
      <c r="B180" t="s">
        <v>403</v>
      </c>
      <c r="C180">
        <f t="shared" si="15"/>
        <v>1</v>
      </c>
      <c r="D180">
        <v>0</v>
      </c>
      <c r="F180">
        <f t="shared" si="16"/>
        <v>401</v>
      </c>
      <c r="G180" t="str">
        <f t="shared" si="17"/>
        <v>Rejeição: CPF do remetente inválido</v>
      </c>
      <c r="H180">
        <f t="shared" si="18"/>
        <v>1</v>
      </c>
      <c r="I180">
        <f t="shared" si="19"/>
        <v>0</v>
      </c>
      <c r="J180" t="str">
        <f t="shared" si="20"/>
        <v>INSERT INTO MensagemRetorno(id,descricao,rejeicao,erro)VALUES(401, 'Rejeição: CPF do remetente inválido',1, 0)</v>
      </c>
    </row>
    <row r="181" spans="1:10" x14ac:dyDescent="0.25">
      <c r="A181">
        <v>402</v>
      </c>
      <c r="B181" t="s">
        <v>404</v>
      </c>
      <c r="C181">
        <f t="shared" si="15"/>
        <v>1</v>
      </c>
      <c r="D181">
        <v>0</v>
      </c>
      <c r="F181">
        <f t="shared" si="16"/>
        <v>402</v>
      </c>
      <c r="G181" t="str">
        <f t="shared" si="17"/>
        <v>Rejeição: XML da área de dados com codificação diferente de UTF-8</v>
      </c>
      <c r="H181">
        <f t="shared" si="18"/>
        <v>1</v>
      </c>
      <c r="I181">
        <f t="shared" si="19"/>
        <v>0</v>
      </c>
      <c r="J181" t="str">
        <f t="shared" si="20"/>
        <v>INSERT INTO MensagemRetorno(id,descricao,rejeicao,erro)VALUES(402, 'Rejeição: XML da área de dados com codificação diferente de UTF-8',1, 0)</v>
      </c>
    </row>
    <row r="182" spans="1:10" x14ac:dyDescent="0.25">
      <c r="A182">
        <v>403</v>
      </c>
      <c r="B182" t="s">
        <v>405</v>
      </c>
      <c r="C182">
        <f t="shared" si="15"/>
        <v>1</v>
      </c>
      <c r="D182">
        <v>0</v>
      </c>
      <c r="F182">
        <f t="shared" si="16"/>
        <v>403</v>
      </c>
      <c r="G182" t="str">
        <f t="shared" si="17"/>
        <v>Rejeição: O grupo de informações da NF-e avulsa é de uso exclusivo do Fisco</v>
      </c>
      <c r="H182">
        <f t="shared" si="18"/>
        <v>1</v>
      </c>
      <c r="I182">
        <f t="shared" si="19"/>
        <v>0</v>
      </c>
      <c r="J182" t="str">
        <f t="shared" si="20"/>
        <v>INSERT INTO MensagemRetorno(id,descricao,rejeicao,erro)VALUES(403, 'Rejeição: O grupo de informações da NF-e avulsa é de uso exclusivo do Fisco',1, 0)</v>
      </c>
    </row>
    <row r="183" spans="1:10" x14ac:dyDescent="0.25">
      <c r="A183">
        <v>404</v>
      </c>
      <c r="B183" t="s">
        <v>406</v>
      </c>
      <c r="C183">
        <f t="shared" si="15"/>
        <v>1</v>
      </c>
      <c r="D183">
        <v>0</v>
      </c>
      <c r="F183">
        <f t="shared" si="16"/>
        <v>404</v>
      </c>
      <c r="G183" t="str">
        <f t="shared" si="17"/>
        <v>Rejeição: Uso de prefixo de namespace não permitido</v>
      </c>
      <c r="H183">
        <f t="shared" si="18"/>
        <v>1</v>
      </c>
      <c r="I183">
        <f t="shared" si="19"/>
        <v>0</v>
      </c>
      <c r="J183" t="str">
        <f t="shared" si="20"/>
        <v>INSERT INTO MensagemRetorno(id,descricao,rejeicao,erro)VALUES(404, 'Rejeição: Uso de prefixo de namespace não permitido',1, 0)</v>
      </c>
    </row>
    <row r="184" spans="1:10" x14ac:dyDescent="0.25">
      <c r="A184">
        <v>405</v>
      </c>
      <c r="B184" t="s">
        <v>407</v>
      </c>
      <c r="C184">
        <f t="shared" si="15"/>
        <v>1</v>
      </c>
      <c r="D184">
        <v>0</v>
      </c>
      <c r="F184">
        <f t="shared" si="16"/>
        <v>405</v>
      </c>
      <c r="G184" t="str">
        <f t="shared" si="17"/>
        <v>Rejeição: Código do país do emitente: dígito inválido</v>
      </c>
      <c r="H184">
        <f t="shared" si="18"/>
        <v>1</v>
      </c>
      <c r="I184">
        <f t="shared" si="19"/>
        <v>0</v>
      </c>
      <c r="J184" t="str">
        <f t="shared" si="20"/>
        <v>INSERT INTO MensagemRetorno(id,descricao,rejeicao,erro)VALUES(405, 'Rejeição: Código do país do emitente: dígito inválido',1, 0)</v>
      </c>
    </row>
    <row r="185" spans="1:10" x14ac:dyDescent="0.25">
      <c r="A185">
        <v>406</v>
      </c>
      <c r="B185" t="s">
        <v>408</v>
      </c>
      <c r="C185">
        <f t="shared" si="15"/>
        <v>1</v>
      </c>
      <c r="D185">
        <v>0</v>
      </c>
      <c r="F185">
        <f t="shared" si="16"/>
        <v>406</v>
      </c>
      <c r="G185" t="str">
        <f t="shared" si="17"/>
        <v>Rejeição: Código do país do destinatário: dígito inválido</v>
      </c>
      <c r="H185">
        <f t="shared" si="18"/>
        <v>1</v>
      </c>
      <c r="I185">
        <f t="shared" si="19"/>
        <v>0</v>
      </c>
      <c r="J185" t="str">
        <f t="shared" si="20"/>
        <v>INSERT INTO MensagemRetorno(id,descricao,rejeicao,erro)VALUES(406, 'Rejeição: Código do país do destinatário: dígito inválido',1, 0)</v>
      </c>
    </row>
    <row r="186" spans="1:10" x14ac:dyDescent="0.25">
      <c r="A186">
        <v>407</v>
      </c>
      <c r="B186" t="s">
        <v>409</v>
      </c>
      <c r="C186">
        <f t="shared" si="15"/>
        <v>1</v>
      </c>
      <c r="D186">
        <v>0</v>
      </c>
      <c r="F186">
        <f t="shared" si="16"/>
        <v>407</v>
      </c>
      <c r="G186" t="str">
        <f t="shared" si="17"/>
        <v>Rejeição: O CPF só pode ser informado no campo emitente para a NF-e avulsa</v>
      </c>
      <c r="H186">
        <f t="shared" si="18"/>
        <v>1</v>
      </c>
      <c r="I186">
        <f t="shared" si="19"/>
        <v>0</v>
      </c>
      <c r="J186" t="str">
        <f t="shared" si="20"/>
        <v>INSERT INTO MensagemRetorno(id,descricao,rejeicao,erro)VALUES(407, 'Rejeição: O CPF só pode ser informado no campo emitente para a NF-e avulsa',1, 0)</v>
      </c>
    </row>
    <row r="187" spans="1:10" x14ac:dyDescent="0.25">
      <c r="A187">
        <v>409</v>
      </c>
      <c r="B187" t="s">
        <v>410</v>
      </c>
      <c r="C187">
        <f t="shared" si="15"/>
        <v>1</v>
      </c>
      <c r="D187">
        <v>0</v>
      </c>
      <c r="F187">
        <f t="shared" si="16"/>
        <v>409</v>
      </c>
      <c r="G187" t="str">
        <f t="shared" si="17"/>
        <v>Rejeição: Campo cUF inexistente no elemento nfeCabecMsg do SOAP Header</v>
      </c>
      <c r="H187">
        <f t="shared" si="18"/>
        <v>1</v>
      </c>
      <c r="I187">
        <f t="shared" si="19"/>
        <v>0</v>
      </c>
      <c r="J187" t="str">
        <f t="shared" si="20"/>
        <v>INSERT INTO MensagemRetorno(id,descricao,rejeicao,erro)VALUES(409, 'Rejeição: Campo cUF inexistente no elemento nfeCabecMsg do SOAP Header',1, 0)</v>
      </c>
    </row>
    <row r="188" spans="1:10" x14ac:dyDescent="0.25">
      <c r="A188">
        <v>410</v>
      </c>
      <c r="B188" t="s">
        <v>411</v>
      </c>
      <c r="C188">
        <f t="shared" si="15"/>
        <v>1</v>
      </c>
      <c r="D188">
        <v>0</v>
      </c>
      <c r="F188">
        <f t="shared" si="16"/>
        <v>410</v>
      </c>
      <c r="G188" t="str">
        <f t="shared" si="17"/>
        <v>Rejeição: UF informada no campo cUF não é atendida pelo Web Service</v>
      </c>
      <c r="H188">
        <f t="shared" si="18"/>
        <v>1</v>
      </c>
      <c r="I188">
        <f t="shared" si="19"/>
        <v>0</v>
      </c>
      <c r="J188" t="str">
        <f t="shared" si="20"/>
        <v>INSERT INTO MensagemRetorno(id,descricao,rejeicao,erro)VALUES(410, 'Rejeição: UF informada no campo cUF não é atendida pelo Web Service',1, 0)</v>
      </c>
    </row>
    <row r="189" spans="1:10" x14ac:dyDescent="0.25">
      <c r="A189">
        <v>411</v>
      </c>
      <c r="B189" t="s">
        <v>412</v>
      </c>
      <c r="C189">
        <f t="shared" si="15"/>
        <v>1</v>
      </c>
      <c r="D189">
        <v>0</v>
      </c>
      <c r="F189">
        <f t="shared" si="16"/>
        <v>411</v>
      </c>
      <c r="G189" t="str">
        <f t="shared" si="17"/>
        <v>Rejeição: Campo versaoDados inexistente no elemento nfeCabecMsg do SOAP Header</v>
      </c>
      <c r="H189">
        <f t="shared" si="18"/>
        <v>1</v>
      </c>
      <c r="I189">
        <f t="shared" si="19"/>
        <v>0</v>
      </c>
      <c r="J189" t="str">
        <f t="shared" si="20"/>
        <v>INSERT INTO MensagemRetorno(id,descricao,rejeicao,erro)VALUES(411, 'Rejeição: Campo versaoDados inexistente no elemento nfeCabecMsg do SOAP Header',1, 0)</v>
      </c>
    </row>
    <row r="190" spans="1:10" x14ac:dyDescent="0.25">
      <c r="A190">
        <v>417</v>
      </c>
      <c r="B190" t="s">
        <v>413</v>
      </c>
      <c r="C190">
        <f t="shared" si="15"/>
        <v>1</v>
      </c>
      <c r="D190">
        <v>0</v>
      </c>
      <c r="F190">
        <f t="shared" si="16"/>
        <v>417</v>
      </c>
      <c r="G190" t="str">
        <f t="shared" si="17"/>
        <v>Rejeição: Total do ICMS superior ao valor limite estabelecido</v>
      </c>
      <c r="H190">
        <f t="shared" si="18"/>
        <v>1</v>
      </c>
      <c r="I190">
        <f t="shared" si="19"/>
        <v>0</v>
      </c>
      <c r="J190" t="str">
        <f t="shared" si="20"/>
        <v>INSERT INTO MensagemRetorno(id,descricao,rejeicao,erro)VALUES(417, 'Rejeição: Total do ICMS superior ao valor limite estabelecido',1, 0)</v>
      </c>
    </row>
    <row r="191" spans="1:10" x14ac:dyDescent="0.25">
      <c r="A191">
        <v>418</v>
      </c>
      <c r="B191" t="s">
        <v>414</v>
      </c>
      <c r="C191">
        <f t="shared" si="15"/>
        <v>1</v>
      </c>
      <c r="D191">
        <v>0</v>
      </c>
      <c r="F191">
        <f t="shared" si="16"/>
        <v>418</v>
      </c>
      <c r="G191" t="str">
        <f t="shared" si="17"/>
        <v>Rejeição: Total do ICMS-ST superior ao limite estabelecido</v>
      </c>
      <c r="H191">
        <f t="shared" si="18"/>
        <v>1</v>
      </c>
      <c r="I191">
        <f t="shared" si="19"/>
        <v>0</v>
      </c>
      <c r="J191" t="str">
        <f t="shared" si="20"/>
        <v>INSERT INTO MensagemRetorno(id,descricao,rejeicao,erro)VALUES(418, 'Rejeição: Total do ICMS-ST superior ao limite estabelecido',1, 0)</v>
      </c>
    </row>
    <row r="192" spans="1:10" x14ac:dyDescent="0.25">
      <c r="A192">
        <v>420</v>
      </c>
      <c r="B192" t="s">
        <v>415</v>
      </c>
      <c r="C192">
        <f t="shared" si="15"/>
        <v>1</v>
      </c>
      <c r="D192">
        <v>0</v>
      </c>
      <c r="F192">
        <f t="shared" si="16"/>
        <v>420</v>
      </c>
      <c r="G192" t="str">
        <f t="shared" si="17"/>
        <v>Rejeição: Cancelamento para NF-e já cancelada</v>
      </c>
      <c r="H192">
        <f t="shared" si="18"/>
        <v>1</v>
      </c>
      <c r="I192">
        <f t="shared" si="19"/>
        <v>0</v>
      </c>
      <c r="J192" t="str">
        <f t="shared" si="20"/>
        <v>INSERT INTO MensagemRetorno(id,descricao,rejeicao,erro)VALUES(420, 'Rejeição: Cancelamento para NF-e já cancelada',1, 0)</v>
      </c>
    </row>
    <row r="193" spans="1:10" x14ac:dyDescent="0.25">
      <c r="A193">
        <v>450</v>
      </c>
      <c r="B193" t="s">
        <v>416</v>
      </c>
      <c r="C193">
        <f t="shared" si="15"/>
        <v>1</v>
      </c>
      <c r="D193">
        <v>0</v>
      </c>
      <c r="F193">
        <f t="shared" si="16"/>
        <v>450</v>
      </c>
      <c r="G193" t="str">
        <f t="shared" si="17"/>
        <v>Rejeição: Modelo da NF-e diferente de 55</v>
      </c>
      <c r="H193">
        <f t="shared" si="18"/>
        <v>1</v>
      </c>
      <c r="I193">
        <f t="shared" si="19"/>
        <v>0</v>
      </c>
      <c r="J193" t="str">
        <f t="shared" si="20"/>
        <v>INSERT INTO MensagemRetorno(id,descricao,rejeicao,erro)VALUES(450, 'Rejeição: Modelo da NF-e diferente de 55',1, 0)</v>
      </c>
    </row>
    <row r="194" spans="1:10" x14ac:dyDescent="0.25">
      <c r="A194">
        <v>451</v>
      </c>
      <c r="B194" t="s">
        <v>417</v>
      </c>
      <c r="C194">
        <f t="shared" si="15"/>
        <v>1</v>
      </c>
      <c r="D194">
        <v>0</v>
      </c>
      <c r="F194">
        <f t="shared" si="16"/>
        <v>451</v>
      </c>
      <c r="G194" t="str">
        <f t="shared" si="17"/>
        <v>Rejeição: Processo de emissão informado inválido</v>
      </c>
      <c r="H194">
        <f t="shared" si="18"/>
        <v>1</v>
      </c>
      <c r="I194">
        <f t="shared" si="19"/>
        <v>0</v>
      </c>
      <c r="J194" t="str">
        <f t="shared" si="20"/>
        <v>INSERT INTO MensagemRetorno(id,descricao,rejeicao,erro)VALUES(451, 'Rejeição: Processo de emissão informado inválido',1, 0)</v>
      </c>
    </row>
    <row r="195" spans="1:10" x14ac:dyDescent="0.25">
      <c r="A195">
        <v>452</v>
      </c>
      <c r="B195" t="s">
        <v>418</v>
      </c>
      <c r="C195">
        <f t="shared" ref="C195:C258" si="21">IF(ISERROR(SEARCH("REJEIÇÃO", B195)), 0,1)</f>
        <v>1</v>
      </c>
      <c r="D195">
        <v>0</v>
      </c>
      <c r="F195">
        <f t="shared" ref="F195:F258" si="22">A195</f>
        <v>452</v>
      </c>
      <c r="G195" t="str">
        <f t="shared" ref="G195:G258" si="23">B195</f>
        <v>Rejeição: Tipo Autorizador do Recibo diverge do Órgão Autorizador</v>
      </c>
      <c r="H195">
        <f t="shared" ref="H195:H258" si="24">C195</f>
        <v>1</v>
      </c>
      <c r="I195">
        <f t="shared" ref="I195:I258" si="25">D195</f>
        <v>0</v>
      </c>
      <c r="J195" t="str">
        <f t="shared" ref="J195:J258" si="26">SUBSTITUTE(SUBSTITUTE(SUBSTITUTE(SUBSTITUTE($J$1,"%I",F195), "%D",G195),"%R",H195),"%E",I195)</f>
        <v>INSERT INTO MensagemRetorno(id,descricao,rejeicao,erro)VALUES(452, 'Rejeição: Tipo Autorizador do Recibo diverge do Órgão Autorizador',1, 0)</v>
      </c>
    </row>
    <row r="196" spans="1:10" x14ac:dyDescent="0.25">
      <c r="A196">
        <v>453</v>
      </c>
      <c r="B196" t="s">
        <v>419</v>
      </c>
      <c r="C196">
        <f t="shared" si="21"/>
        <v>1</v>
      </c>
      <c r="D196">
        <v>0</v>
      </c>
      <c r="F196">
        <f t="shared" si="22"/>
        <v>453</v>
      </c>
      <c r="G196" t="str">
        <f t="shared" si="23"/>
        <v>Rejeição: Ano de inutilização não pode ser superior ao Ano atual</v>
      </c>
      <c r="H196">
        <f t="shared" si="24"/>
        <v>1</v>
      </c>
      <c r="I196">
        <f t="shared" si="25"/>
        <v>0</v>
      </c>
      <c r="J196" t="str">
        <f t="shared" si="26"/>
        <v>INSERT INTO MensagemRetorno(id,descricao,rejeicao,erro)VALUES(453, 'Rejeição: Ano de inutilização não pode ser superior ao Ano atual',1, 0)</v>
      </c>
    </row>
    <row r="197" spans="1:10" x14ac:dyDescent="0.25">
      <c r="A197">
        <v>454</v>
      </c>
      <c r="B197" t="s">
        <v>420</v>
      </c>
      <c r="C197">
        <f t="shared" si="21"/>
        <v>1</v>
      </c>
      <c r="D197">
        <v>0</v>
      </c>
      <c r="F197">
        <f t="shared" si="22"/>
        <v>454</v>
      </c>
      <c r="G197" t="str">
        <f t="shared" si="23"/>
        <v>Rejeição: Ano de inutilização não pode ser inferior a 2006</v>
      </c>
      <c r="H197">
        <f t="shared" si="24"/>
        <v>1</v>
      </c>
      <c r="I197">
        <f t="shared" si="25"/>
        <v>0</v>
      </c>
      <c r="J197" t="str">
        <f t="shared" si="26"/>
        <v>INSERT INTO MensagemRetorno(id,descricao,rejeicao,erro)VALUES(454, 'Rejeição: Ano de inutilização não pode ser inferior a 2006',1, 0)</v>
      </c>
    </row>
    <row r="198" spans="1:10" x14ac:dyDescent="0.25">
      <c r="A198">
        <v>461</v>
      </c>
      <c r="B198" t="s">
        <v>421</v>
      </c>
      <c r="C198">
        <f t="shared" si="21"/>
        <v>1</v>
      </c>
      <c r="D198">
        <v>0</v>
      </c>
      <c r="F198">
        <f t="shared" si="22"/>
        <v>461</v>
      </c>
      <c r="G198" t="str">
        <f t="shared" si="23"/>
        <v>Rejeição: Informado percentual de gás natural na mistura para produto diferente de GLP</v>
      </c>
      <c r="H198">
        <f t="shared" si="24"/>
        <v>1</v>
      </c>
      <c r="I198">
        <f t="shared" si="25"/>
        <v>0</v>
      </c>
      <c r="J198" t="str">
        <f t="shared" si="26"/>
        <v>INSERT INTO MensagemRetorno(id,descricao,rejeicao,erro)VALUES(461, 'Rejeição: Informado percentual de gás natural na mistura para produto diferente de GLP',1, 0)</v>
      </c>
    </row>
    <row r="199" spans="1:10" x14ac:dyDescent="0.25">
      <c r="A199">
        <v>465</v>
      </c>
      <c r="B199" t="s">
        <v>422</v>
      </c>
      <c r="C199">
        <f t="shared" si="21"/>
        <v>1</v>
      </c>
      <c r="D199">
        <v>0</v>
      </c>
      <c r="F199">
        <f t="shared" si="22"/>
        <v>465</v>
      </c>
      <c r="G199" t="str">
        <f t="shared" si="23"/>
        <v>Rejeição: Número de controle da FCI inexistente</v>
      </c>
      <c r="H199">
        <f t="shared" si="24"/>
        <v>1</v>
      </c>
      <c r="I199">
        <f t="shared" si="25"/>
        <v>0</v>
      </c>
      <c r="J199" t="str">
        <f t="shared" si="26"/>
        <v>INSERT INTO MensagemRetorno(id,descricao,rejeicao,erro)VALUES(465, 'Rejeição: Número de controle da FCI inexistente',1, 0)</v>
      </c>
    </row>
    <row r="200" spans="1:10" x14ac:dyDescent="0.25">
      <c r="A200">
        <v>478</v>
      </c>
      <c r="B200" t="s">
        <v>423</v>
      </c>
      <c r="C200">
        <f t="shared" si="21"/>
        <v>1</v>
      </c>
      <c r="D200">
        <v>0</v>
      </c>
      <c r="F200">
        <f t="shared" si="22"/>
        <v>478</v>
      </c>
      <c r="G200" t="str">
        <f t="shared" si="23"/>
        <v>Rejeição: Local da entrega não informado para faturamto direto de veículos novos</v>
      </c>
      <c r="H200">
        <f t="shared" si="24"/>
        <v>1</v>
      </c>
      <c r="I200">
        <f t="shared" si="25"/>
        <v>0</v>
      </c>
      <c r="J200" t="str">
        <f t="shared" si="26"/>
        <v>INSERT INTO MensagemRetorno(id,descricao,rejeicao,erro)VALUES(478, 'Rejeição: Local da entrega não informado para faturamto direto de veículos novos',1, 0)</v>
      </c>
    </row>
    <row r="201" spans="1:10" x14ac:dyDescent="0.25">
      <c r="A201">
        <v>479</v>
      </c>
      <c r="B201" t="s">
        <v>424</v>
      </c>
      <c r="C201">
        <f t="shared" si="21"/>
        <v>1</v>
      </c>
      <c r="D201">
        <v>0</v>
      </c>
      <c r="F201">
        <f t="shared" si="22"/>
        <v>479</v>
      </c>
      <c r="G201" t="str">
        <f t="shared" si="23"/>
        <v>Rejeição: Emissor em situação irregular peranto o fisco</v>
      </c>
      <c r="H201">
        <f t="shared" si="24"/>
        <v>1</v>
      </c>
      <c r="I201">
        <f t="shared" si="25"/>
        <v>0</v>
      </c>
      <c r="J201" t="str">
        <f t="shared" si="26"/>
        <v>INSERT INTO MensagemRetorno(id,descricao,rejeicao,erro)VALUES(479, 'Rejeição: Emissor em situação irregular peranto o fisco',1, 0)</v>
      </c>
    </row>
    <row r="202" spans="1:10" x14ac:dyDescent="0.25">
      <c r="A202">
        <v>480</v>
      </c>
      <c r="B202" t="s">
        <v>425</v>
      </c>
      <c r="C202">
        <f t="shared" si="21"/>
        <v>1</v>
      </c>
      <c r="D202">
        <v>0</v>
      </c>
      <c r="F202">
        <f t="shared" si="22"/>
        <v>480</v>
      </c>
      <c r="G202" t="str">
        <f t="shared" si="23"/>
        <v>Rejeição: CNPJ da Chave de acesso da NF-e informada diverge do CNPJ do emitente</v>
      </c>
      <c r="H202">
        <f t="shared" si="24"/>
        <v>1</v>
      </c>
      <c r="I202">
        <f t="shared" si="25"/>
        <v>0</v>
      </c>
      <c r="J202" t="str">
        <f t="shared" si="26"/>
        <v>INSERT INTO MensagemRetorno(id,descricao,rejeicao,erro)VALUES(480, 'Rejeição: CNPJ da Chave de acesso da NF-e informada diverge do CNPJ do emitente',1, 0)</v>
      </c>
    </row>
    <row r="203" spans="1:10" x14ac:dyDescent="0.25">
      <c r="A203">
        <v>481</v>
      </c>
      <c r="B203" t="s">
        <v>426</v>
      </c>
      <c r="C203">
        <f t="shared" si="21"/>
        <v>1</v>
      </c>
      <c r="D203">
        <v>0</v>
      </c>
      <c r="F203">
        <f t="shared" si="22"/>
        <v>481</v>
      </c>
      <c r="G203" t="str">
        <f t="shared" si="23"/>
        <v>Rejeição: UF da Chave de acesso diverge do código da UF informada</v>
      </c>
      <c r="H203">
        <f t="shared" si="24"/>
        <v>1</v>
      </c>
      <c r="I203">
        <f t="shared" si="25"/>
        <v>0</v>
      </c>
      <c r="J203" t="str">
        <f t="shared" si="26"/>
        <v>INSERT INTO MensagemRetorno(id,descricao,rejeicao,erro)VALUES(481, 'Rejeição: UF da Chave de acesso diverge do código da UF informada',1, 0)</v>
      </c>
    </row>
    <row r="204" spans="1:10" x14ac:dyDescent="0.25">
      <c r="A204">
        <v>482</v>
      </c>
      <c r="B204" t="s">
        <v>427</v>
      </c>
      <c r="C204">
        <f t="shared" si="21"/>
        <v>1</v>
      </c>
      <c r="D204">
        <v>0</v>
      </c>
      <c r="F204">
        <f t="shared" si="22"/>
        <v>482</v>
      </c>
      <c r="G204" t="str">
        <f t="shared" si="23"/>
        <v>Rejeição: AA da Chave de acesso inválida</v>
      </c>
      <c r="H204">
        <f t="shared" si="24"/>
        <v>1</v>
      </c>
      <c r="I204">
        <f t="shared" si="25"/>
        <v>0</v>
      </c>
      <c r="J204" t="str">
        <f t="shared" si="26"/>
        <v>INSERT INTO MensagemRetorno(id,descricao,rejeicao,erro)VALUES(482, 'Rejeição: AA da Chave de acesso inválida',1, 0)</v>
      </c>
    </row>
    <row r="205" spans="1:10" x14ac:dyDescent="0.25">
      <c r="A205">
        <v>483</v>
      </c>
      <c r="B205" t="s">
        <v>428</v>
      </c>
      <c r="C205">
        <f t="shared" si="21"/>
        <v>1</v>
      </c>
      <c r="D205">
        <v>0</v>
      </c>
      <c r="F205">
        <f t="shared" si="22"/>
        <v>483</v>
      </c>
      <c r="G205" t="str">
        <f t="shared" si="23"/>
        <v>Rejeição: MM da Chave de acesso inválido</v>
      </c>
      <c r="H205">
        <f t="shared" si="24"/>
        <v>1</v>
      </c>
      <c r="I205">
        <f t="shared" si="25"/>
        <v>0</v>
      </c>
      <c r="J205" t="str">
        <f t="shared" si="26"/>
        <v>INSERT INTO MensagemRetorno(id,descricao,rejeicao,erro)VALUES(483, 'Rejeição: MM da Chave de acesso inválido',1, 0)</v>
      </c>
    </row>
    <row r="206" spans="1:10" x14ac:dyDescent="0.25">
      <c r="A206">
        <v>484</v>
      </c>
      <c r="B206" t="s">
        <v>429</v>
      </c>
      <c r="C206">
        <f t="shared" si="21"/>
        <v>1</v>
      </c>
      <c r="D206">
        <v>0</v>
      </c>
      <c r="F206">
        <f t="shared" si="22"/>
        <v>484</v>
      </c>
      <c r="G206" t="str">
        <f t="shared" si="23"/>
        <v>Rejeição: DPEC com tipo de emissão diferente de "4"(posição 35 da Chave de Acess</v>
      </c>
      <c r="H206">
        <f t="shared" si="24"/>
        <v>1</v>
      </c>
      <c r="I206">
        <f t="shared" si="25"/>
        <v>0</v>
      </c>
      <c r="J206" t="str">
        <f t="shared" si="26"/>
        <v>INSERT INTO MensagemRetorno(id,descricao,rejeicao,erro)VALUES(484, 'Rejeição: DPEC com tipo de emissão diferente de "4"(posição 35 da Chave de Acess',1, 0)</v>
      </c>
    </row>
    <row r="207" spans="1:10" x14ac:dyDescent="0.25">
      <c r="A207">
        <v>485</v>
      </c>
      <c r="B207" t="s">
        <v>430</v>
      </c>
      <c r="C207">
        <f t="shared" si="21"/>
        <v>1</v>
      </c>
      <c r="D207">
        <v>0</v>
      </c>
      <c r="F207">
        <f t="shared" si="22"/>
        <v>485</v>
      </c>
      <c r="G207" t="str">
        <f t="shared" si="23"/>
        <v>Rejeição: Número DPEC já existe no cadastro de DPEC</v>
      </c>
      <c r="H207">
        <f t="shared" si="24"/>
        <v>1</v>
      </c>
      <c r="I207">
        <f t="shared" si="25"/>
        <v>0</v>
      </c>
      <c r="J207" t="str">
        <f t="shared" si="26"/>
        <v>INSERT INTO MensagemRetorno(id,descricao,rejeicao,erro)VALUES(485, 'Rejeição: Número DPEC já existe no cadastro de DPEC',1, 0)</v>
      </c>
    </row>
    <row r="208" spans="1:10" x14ac:dyDescent="0.25">
      <c r="A208">
        <v>486</v>
      </c>
      <c r="B208" t="s">
        <v>431</v>
      </c>
      <c r="C208">
        <f t="shared" si="21"/>
        <v>1</v>
      </c>
      <c r="D208">
        <v>0</v>
      </c>
      <c r="F208">
        <f t="shared" si="22"/>
        <v>486</v>
      </c>
      <c r="G208" t="str">
        <f t="shared" si="23"/>
        <v>Rejeição: DPEC não localizada para o número de registro de DPEC informado</v>
      </c>
      <c r="H208">
        <f t="shared" si="24"/>
        <v>1</v>
      </c>
      <c r="I208">
        <f t="shared" si="25"/>
        <v>0</v>
      </c>
      <c r="J208" t="str">
        <f t="shared" si="26"/>
        <v>INSERT INTO MensagemRetorno(id,descricao,rejeicao,erro)VALUES(486, 'Rejeição: DPEC não localizada para o número de registro de DPEC informado',1, 0)</v>
      </c>
    </row>
    <row r="209" spans="1:10" x14ac:dyDescent="0.25">
      <c r="A209">
        <v>487</v>
      </c>
      <c r="B209" t="s">
        <v>432</v>
      </c>
      <c r="C209">
        <f t="shared" si="21"/>
        <v>1</v>
      </c>
      <c r="D209">
        <v>0</v>
      </c>
      <c r="F209">
        <f t="shared" si="22"/>
        <v>487</v>
      </c>
      <c r="G209" t="str">
        <f t="shared" si="23"/>
        <v>Rejeição: Nenhuma DPEC localizada para a chave de acesso informada</v>
      </c>
      <c r="H209">
        <f t="shared" si="24"/>
        <v>1</v>
      </c>
      <c r="I209">
        <f t="shared" si="25"/>
        <v>0</v>
      </c>
      <c r="J209" t="str">
        <f t="shared" si="26"/>
        <v>INSERT INTO MensagemRetorno(id,descricao,rejeicao,erro)VALUES(487, 'Rejeição: Nenhuma DPEC localizada para a chave de acesso informada',1, 0)</v>
      </c>
    </row>
    <row r="210" spans="1:10" x14ac:dyDescent="0.25">
      <c r="A210">
        <v>488</v>
      </c>
      <c r="B210" t="s">
        <v>433</v>
      </c>
      <c r="C210">
        <f t="shared" si="21"/>
        <v>1</v>
      </c>
      <c r="D210">
        <v>0</v>
      </c>
      <c r="F210">
        <f t="shared" si="22"/>
        <v>488</v>
      </c>
      <c r="G210" t="str">
        <f t="shared" si="23"/>
        <v>Rejeição: Requisitante de Consulta não tem o mesmo CNPJ base do emissor da DPEC</v>
      </c>
      <c r="H210">
        <f t="shared" si="24"/>
        <v>1</v>
      </c>
      <c r="I210">
        <f t="shared" si="25"/>
        <v>0</v>
      </c>
      <c r="J210" t="str">
        <f t="shared" si="26"/>
        <v>INSERT INTO MensagemRetorno(id,descricao,rejeicao,erro)VALUES(488, 'Rejeição: Requisitante de Consulta não tem o mesmo CNPJ base do emissor da DPEC',1, 0)</v>
      </c>
    </row>
    <row r="211" spans="1:10" x14ac:dyDescent="0.25">
      <c r="A211">
        <v>489</v>
      </c>
      <c r="B211" t="s">
        <v>434</v>
      </c>
      <c r="C211">
        <f t="shared" si="21"/>
        <v>1</v>
      </c>
      <c r="D211">
        <v>0</v>
      </c>
      <c r="F211">
        <f t="shared" si="22"/>
        <v>489</v>
      </c>
      <c r="G211" t="str">
        <f t="shared" si="23"/>
        <v>Rejeição: CNPJ informado inválido (DV ou zeros)</v>
      </c>
      <c r="H211">
        <f t="shared" si="24"/>
        <v>1</v>
      </c>
      <c r="I211">
        <f t="shared" si="25"/>
        <v>0</v>
      </c>
      <c r="J211" t="str">
        <f t="shared" si="26"/>
        <v>INSERT INTO MensagemRetorno(id,descricao,rejeicao,erro)VALUES(489, 'Rejeição: CNPJ informado inválido (DV ou zeros)',1, 0)</v>
      </c>
    </row>
    <row r="212" spans="1:10" x14ac:dyDescent="0.25">
      <c r="A212">
        <v>490</v>
      </c>
      <c r="B212" t="s">
        <v>435</v>
      </c>
      <c r="C212">
        <f t="shared" si="21"/>
        <v>1</v>
      </c>
      <c r="D212">
        <v>0</v>
      </c>
      <c r="F212">
        <f t="shared" si="22"/>
        <v>490</v>
      </c>
      <c r="G212" t="str">
        <f t="shared" si="23"/>
        <v>Rejeição: CPF informado inválido (DV ou zeros)</v>
      </c>
      <c r="H212">
        <f t="shared" si="24"/>
        <v>1</v>
      </c>
      <c r="I212">
        <f t="shared" si="25"/>
        <v>0</v>
      </c>
      <c r="J212" t="str">
        <f t="shared" si="26"/>
        <v>INSERT INTO MensagemRetorno(id,descricao,rejeicao,erro)VALUES(490, 'Rejeição: CPF informado inválido (DV ou zeros)',1, 0)</v>
      </c>
    </row>
    <row r="213" spans="1:10" x14ac:dyDescent="0.25">
      <c r="A213">
        <v>491</v>
      </c>
      <c r="B213" t="s">
        <v>436</v>
      </c>
      <c r="C213">
        <f t="shared" si="21"/>
        <v>1</v>
      </c>
      <c r="D213">
        <v>0</v>
      </c>
      <c r="F213">
        <f t="shared" si="22"/>
        <v>491</v>
      </c>
      <c r="G213" t="str">
        <f t="shared" si="23"/>
        <v>Rejeição: O tpEvento informado inválido</v>
      </c>
      <c r="H213">
        <f t="shared" si="24"/>
        <v>1</v>
      </c>
      <c r="I213">
        <f t="shared" si="25"/>
        <v>0</v>
      </c>
      <c r="J213" t="str">
        <f t="shared" si="26"/>
        <v>INSERT INTO MensagemRetorno(id,descricao,rejeicao,erro)VALUES(491, 'Rejeição: O tpEvento informado inválido',1, 0)</v>
      </c>
    </row>
    <row r="214" spans="1:10" x14ac:dyDescent="0.25">
      <c r="A214">
        <v>492</v>
      </c>
      <c r="B214" t="s">
        <v>437</v>
      </c>
      <c r="C214">
        <f t="shared" si="21"/>
        <v>1</v>
      </c>
      <c r="D214">
        <v>0</v>
      </c>
      <c r="F214">
        <f t="shared" si="22"/>
        <v>492</v>
      </c>
      <c r="G214" t="str">
        <f t="shared" si="23"/>
        <v>Rejeição: O verEvento informado inválido</v>
      </c>
      <c r="H214">
        <f t="shared" si="24"/>
        <v>1</v>
      </c>
      <c r="I214">
        <f t="shared" si="25"/>
        <v>0</v>
      </c>
      <c r="J214" t="str">
        <f t="shared" si="26"/>
        <v>INSERT INTO MensagemRetorno(id,descricao,rejeicao,erro)VALUES(492, 'Rejeição: O verEvento informado inválido',1, 0)</v>
      </c>
    </row>
    <row r="215" spans="1:10" x14ac:dyDescent="0.25">
      <c r="A215">
        <v>493</v>
      </c>
      <c r="B215" t="s">
        <v>438</v>
      </c>
      <c r="C215">
        <f t="shared" si="21"/>
        <v>1</v>
      </c>
      <c r="D215">
        <v>0</v>
      </c>
      <c r="F215">
        <f t="shared" si="22"/>
        <v>493</v>
      </c>
      <c r="G215" t="str">
        <f t="shared" si="23"/>
        <v>Rejeição: Evento não atende o Schema XML específico</v>
      </c>
      <c r="H215">
        <f t="shared" si="24"/>
        <v>1</v>
      </c>
      <c r="I215">
        <f t="shared" si="25"/>
        <v>0</v>
      </c>
      <c r="J215" t="str">
        <f t="shared" si="26"/>
        <v>INSERT INTO MensagemRetorno(id,descricao,rejeicao,erro)VALUES(493, 'Rejeição: Evento não atende o Schema XML específico',1, 0)</v>
      </c>
    </row>
    <row r="216" spans="1:10" x14ac:dyDescent="0.25">
      <c r="A216">
        <v>494</v>
      </c>
      <c r="B216" t="s">
        <v>439</v>
      </c>
      <c r="C216">
        <f t="shared" si="21"/>
        <v>1</v>
      </c>
      <c r="D216">
        <v>0</v>
      </c>
      <c r="F216">
        <f t="shared" si="22"/>
        <v>494</v>
      </c>
      <c r="G216" t="str">
        <f t="shared" si="23"/>
        <v>Rejeição: Chave de Acesso inexistente</v>
      </c>
      <c r="H216">
        <f t="shared" si="24"/>
        <v>1</v>
      </c>
      <c r="I216">
        <f t="shared" si="25"/>
        <v>0</v>
      </c>
      <c r="J216" t="str">
        <f t="shared" si="26"/>
        <v>INSERT INTO MensagemRetorno(id,descricao,rejeicao,erro)VALUES(494, 'Rejeição: Chave de Acesso inexistente',1, 0)</v>
      </c>
    </row>
    <row r="217" spans="1:10" x14ac:dyDescent="0.25">
      <c r="A217">
        <v>501</v>
      </c>
      <c r="B217" t="s">
        <v>440</v>
      </c>
      <c r="C217">
        <f t="shared" si="21"/>
        <v>1</v>
      </c>
      <c r="D217">
        <v>0</v>
      </c>
      <c r="F217">
        <f t="shared" si="22"/>
        <v>501</v>
      </c>
      <c r="G217" t="str">
        <f t="shared" si="23"/>
        <v>Rejeição: Verificar NFe autorizada há mais de 30 dias (720) horas</v>
      </c>
      <c r="H217">
        <f t="shared" si="24"/>
        <v>1</v>
      </c>
      <c r="I217">
        <f t="shared" si="25"/>
        <v>0</v>
      </c>
      <c r="J217" t="str">
        <f t="shared" si="26"/>
        <v>INSERT INTO MensagemRetorno(id,descricao,rejeicao,erro)VALUES(501, 'Rejeição: Verificar NFe autorizada há mais de 30 dias (720) horas',1, 0)</v>
      </c>
    </row>
    <row r="218" spans="1:10" x14ac:dyDescent="0.25">
      <c r="A218">
        <v>502</v>
      </c>
      <c r="B218" t="s">
        <v>441</v>
      </c>
      <c r="C218">
        <f t="shared" si="21"/>
        <v>1</v>
      </c>
      <c r="D218">
        <v>0</v>
      </c>
      <c r="F218">
        <f t="shared" si="22"/>
        <v>502</v>
      </c>
      <c r="G218" t="str">
        <f t="shared" si="23"/>
        <v>Rejeição: Erro Chave Acesso - Campo Id ñ corresponde à conct. dos campos corresp</v>
      </c>
      <c r="H218">
        <f t="shared" si="24"/>
        <v>1</v>
      </c>
      <c r="I218">
        <f t="shared" si="25"/>
        <v>0</v>
      </c>
      <c r="J218" t="str">
        <f t="shared" si="26"/>
        <v>INSERT INTO MensagemRetorno(id,descricao,rejeicao,erro)VALUES(502, 'Rejeição: Erro Chave Acesso - Campo Id ñ corresponde à conct. dos campos corresp',1, 0)</v>
      </c>
    </row>
    <row r="219" spans="1:10" x14ac:dyDescent="0.25">
      <c r="A219">
        <v>503</v>
      </c>
      <c r="B219" t="s">
        <v>442</v>
      </c>
      <c r="C219">
        <f t="shared" si="21"/>
        <v>1</v>
      </c>
      <c r="D219">
        <v>0</v>
      </c>
      <c r="F219">
        <f t="shared" si="22"/>
        <v>503</v>
      </c>
      <c r="G219" t="str">
        <f t="shared" si="23"/>
        <v>Rejeição: Série utilizada fora da faixa permitida no SCAN (900-999)</v>
      </c>
      <c r="H219">
        <f t="shared" si="24"/>
        <v>1</v>
      </c>
      <c r="I219">
        <f t="shared" si="25"/>
        <v>0</v>
      </c>
      <c r="J219" t="str">
        <f t="shared" si="26"/>
        <v>INSERT INTO MensagemRetorno(id,descricao,rejeicao,erro)VALUES(503, 'Rejeição: Série utilizada fora da faixa permitida no SCAN (900-999)',1, 0)</v>
      </c>
    </row>
    <row r="220" spans="1:10" x14ac:dyDescent="0.25">
      <c r="A220">
        <v>504</v>
      </c>
      <c r="B220" t="s">
        <v>443</v>
      </c>
      <c r="C220">
        <f t="shared" si="21"/>
        <v>1</v>
      </c>
      <c r="D220">
        <v>0</v>
      </c>
      <c r="F220">
        <f t="shared" si="22"/>
        <v>504</v>
      </c>
      <c r="G220" t="str">
        <f t="shared" si="23"/>
        <v>Rejeição: Data de Entrada/Saída posterior ao permitido</v>
      </c>
      <c r="H220">
        <f t="shared" si="24"/>
        <v>1</v>
      </c>
      <c r="I220">
        <f t="shared" si="25"/>
        <v>0</v>
      </c>
      <c r="J220" t="str">
        <f t="shared" si="26"/>
        <v>INSERT INTO MensagemRetorno(id,descricao,rejeicao,erro)VALUES(504, 'Rejeição: Data de Entrada/Saída posterior ao permitido',1, 0)</v>
      </c>
    </row>
    <row r="221" spans="1:10" x14ac:dyDescent="0.25">
      <c r="A221">
        <v>505</v>
      </c>
      <c r="B221" t="s">
        <v>444</v>
      </c>
      <c r="C221">
        <f t="shared" si="21"/>
        <v>1</v>
      </c>
      <c r="D221">
        <v>0</v>
      </c>
      <c r="F221">
        <f t="shared" si="22"/>
        <v>505</v>
      </c>
      <c r="G221" t="str">
        <f t="shared" si="23"/>
        <v>Rejeição: Data de Entrada/Saída anterior ao permitido</v>
      </c>
      <c r="H221">
        <f t="shared" si="24"/>
        <v>1</v>
      </c>
      <c r="I221">
        <f t="shared" si="25"/>
        <v>0</v>
      </c>
      <c r="J221" t="str">
        <f t="shared" si="26"/>
        <v>INSERT INTO MensagemRetorno(id,descricao,rejeicao,erro)VALUES(505, 'Rejeição: Data de Entrada/Saída anterior ao permitido',1, 0)</v>
      </c>
    </row>
    <row r="222" spans="1:10" x14ac:dyDescent="0.25">
      <c r="A222">
        <v>506</v>
      </c>
      <c r="B222" t="s">
        <v>445</v>
      </c>
      <c r="C222">
        <f t="shared" si="21"/>
        <v>1</v>
      </c>
      <c r="D222">
        <v>0</v>
      </c>
      <c r="F222">
        <f t="shared" si="22"/>
        <v>506</v>
      </c>
      <c r="G222" t="str">
        <f t="shared" si="23"/>
        <v>Rejeição: Data de Saída menor que a Data de Emissão</v>
      </c>
      <c r="H222">
        <f t="shared" si="24"/>
        <v>1</v>
      </c>
      <c r="I222">
        <f t="shared" si="25"/>
        <v>0</v>
      </c>
      <c r="J222" t="str">
        <f t="shared" si="26"/>
        <v>INSERT INTO MensagemRetorno(id,descricao,rejeicao,erro)VALUES(506, 'Rejeição: Data de Saída menor que a Data de Emissão',1, 0)</v>
      </c>
    </row>
    <row r="223" spans="1:10" x14ac:dyDescent="0.25">
      <c r="A223">
        <v>507</v>
      </c>
      <c r="B223" t="s">
        <v>446</v>
      </c>
      <c r="C223">
        <f t="shared" si="21"/>
        <v>1</v>
      </c>
      <c r="D223">
        <v>0</v>
      </c>
      <c r="F223">
        <f t="shared" si="22"/>
        <v>507</v>
      </c>
      <c r="G223" t="str">
        <f t="shared" si="23"/>
        <v>Rejeição: CNPJ destinatário/remetente ñ deve ser inform. em operação c/ exterior</v>
      </c>
      <c r="H223">
        <f t="shared" si="24"/>
        <v>1</v>
      </c>
      <c r="I223">
        <f t="shared" si="25"/>
        <v>0</v>
      </c>
      <c r="J223" t="str">
        <f t="shared" si="26"/>
        <v>INSERT INTO MensagemRetorno(id,descricao,rejeicao,erro)VALUES(507, 'Rejeição: CNPJ destinatário/remetente ñ deve ser inform. em operação c/ exterior',1, 0)</v>
      </c>
    </row>
    <row r="224" spans="1:10" x14ac:dyDescent="0.25">
      <c r="A224">
        <v>508</v>
      </c>
      <c r="B224" t="s">
        <v>447</v>
      </c>
      <c r="C224">
        <f t="shared" si="21"/>
        <v>1</v>
      </c>
      <c r="D224">
        <v>0</v>
      </c>
      <c r="F224">
        <f t="shared" si="22"/>
        <v>508</v>
      </c>
      <c r="G224" t="str">
        <f t="shared" si="23"/>
        <v>Rejeição: CNPJ com conteúdo nulo só é válido em operação com exterior</v>
      </c>
      <c r="H224">
        <f t="shared" si="24"/>
        <v>1</v>
      </c>
      <c r="I224">
        <f t="shared" si="25"/>
        <v>0</v>
      </c>
      <c r="J224" t="str">
        <f t="shared" si="26"/>
        <v>INSERT INTO MensagemRetorno(id,descricao,rejeicao,erro)VALUES(508, 'Rejeição: CNPJ com conteúdo nulo só é válido em operação com exterior',1, 0)</v>
      </c>
    </row>
    <row r="225" spans="1:10" x14ac:dyDescent="0.25">
      <c r="A225">
        <v>509</v>
      </c>
      <c r="B225" t="s">
        <v>448</v>
      </c>
      <c r="C225">
        <f t="shared" si="21"/>
        <v>1</v>
      </c>
      <c r="D225">
        <v>0</v>
      </c>
      <c r="F225">
        <f t="shared" si="22"/>
        <v>509</v>
      </c>
      <c r="G225" t="str">
        <f t="shared" si="23"/>
        <v>Rejeição: Inform. cód.município diferente de "9999999" para operação c/ exterior</v>
      </c>
      <c r="H225">
        <f t="shared" si="24"/>
        <v>1</v>
      </c>
      <c r="I225">
        <f t="shared" si="25"/>
        <v>0</v>
      </c>
      <c r="J225" t="str">
        <f t="shared" si="26"/>
        <v>INSERT INTO MensagemRetorno(id,descricao,rejeicao,erro)VALUES(509, 'Rejeição: Inform. cód.município diferente de "9999999" para operação c/ exterior',1, 0)</v>
      </c>
    </row>
    <row r="226" spans="1:10" x14ac:dyDescent="0.25">
      <c r="A226">
        <v>510</v>
      </c>
      <c r="B226" t="s">
        <v>449</v>
      </c>
      <c r="C226">
        <f t="shared" si="21"/>
        <v>1</v>
      </c>
      <c r="D226">
        <v>0</v>
      </c>
      <c r="F226">
        <f t="shared" si="22"/>
        <v>510</v>
      </c>
      <c r="G226" t="str">
        <f t="shared" si="23"/>
        <v>Rejeição: Oper.c/ Exterior e Cód.País destinatário é 1058(Brasil) ou ñ informado</v>
      </c>
      <c r="H226">
        <f t="shared" si="24"/>
        <v>1</v>
      </c>
      <c r="I226">
        <f t="shared" si="25"/>
        <v>0</v>
      </c>
      <c r="J226" t="str">
        <f t="shared" si="26"/>
        <v>INSERT INTO MensagemRetorno(id,descricao,rejeicao,erro)VALUES(510, 'Rejeição: Oper.c/ Exterior e Cód.País destinatário é 1058(Brasil) ou ñ informado',1, 0)</v>
      </c>
    </row>
    <row r="227" spans="1:10" x14ac:dyDescent="0.25">
      <c r="A227">
        <v>511</v>
      </c>
      <c r="B227" t="s">
        <v>450</v>
      </c>
      <c r="C227">
        <f t="shared" si="21"/>
        <v>1</v>
      </c>
      <c r="D227">
        <v>0</v>
      </c>
      <c r="F227">
        <f t="shared" si="22"/>
        <v>511</v>
      </c>
      <c r="G227" t="str">
        <f t="shared" si="23"/>
        <v>Rejeição: Não é Oper.c/ Exterior e Cód.País destinatário difere de 1058 (Brasil)</v>
      </c>
      <c r="H227">
        <f t="shared" si="24"/>
        <v>1</v>
      </c>
      <c r="I227">
        <f t="shared" si="25"/>
        <v>0</v>
      </c>
      <c r="J227" t="str">
        <f t="shared" si="26"/>
        <v>INSERT INTO MensagemRetorno(id,descricao,rejeicao,erro)VALUES(511, 'Rejeição: Não é Oper.c/ Exterior e Cód.País destinatário difere de 1058 (Brasil)',1, 0)</v>
      </c>
    </row>
    <row r="228" spans="1:10" x14ac:dyDescent="0.25">
      <c r="A228">
        <v>512</v>
      </c>
      <c r="B228" t="s">
        <v>451</v>
      </c>
      <c r="C228">
        <f t="shared" si="21"/>
        <v>1</v>
      </c>
      <c r="D228">
        <v>0</v>
      </c>
      <c r="F228">
        <f t="shared" si="22"/>
        <v>512</v>
      </c>
      <c r="G228" t="str">
        <f t="shared" si="23"/>
        <v>Rejeição: CNPJ do Local de retirada inválido</v>
      </c>
      <c r="H228">
        <f t="shared" si="24"/>
        <v>1</v>
      </c>
      <c r="I228">
        <f t="shared" si="25"/>
        <v>0</v>
      </c>
      <c r="J228" t="str">
        <f t="shared" si="26"/>
        <v>INSERT INTO MensagemRetorno(id,descricao,rejeicao,erro)VALUES(512, 'Rejeição: CNPJ do Local de retirada inválido',1, 0)</v>
      </c>
    </row>
    <row r="229" spans="1:10" x14ac:dyDescent="0.25">
      <c r="A229">
        <v>513</v>
      </c>
      <c r="B229" t="s">
        <v>452</v>
      </c>
      <c r="C229">
        <f t="shared" si="21"/>
        <v>1</v>
      </c>
      <c r="D229">
        <v>0</v>
      </c>
      <c r="F229">
        <f t="shared" si="22"/>
        <v>513</v>
      </c>
      <c r="G229" t="str">
        <f t="shared" si="23"/>
        <v>Rejeição: Código Município Local Retirada deve ser 9999999 para UF retirada = EX</v>
      </c>
      <c r="H229">
        <f t="shared" si="24"/>
        <v>1</v>
      </c>
      <c r="I229">
        <f t="shared" si="25"/>
        <v>0</v>
      </c>
      <c r="J229" t="str">
        <f t="shared" si="26"/>
        <v>INSERT INTO MensagemRetorno(id,descricao,rejeicao,erro)VALUES(513, 'Rejeição: Código Município Local Retirada deve ser 9999999 para UF retirada = EX',1, 0)</v>
      </c>
    </row>
    <row r="230" spans="1:10" x14ac:dyDescent="0.25">
      <c r="A230">
        <v>514</v>
      </c>
      <c r="B230" t="s">
        <v>453</v>
      </c>
      <c r="C230">
        <f t="shared" si="21"/>
        <v>1</v>
      </c>
      <c r="D230">
        <v>0</v>
      </c>
      <c r="F230">
        <f t="shared" si="22"/>
        <v>514</v>
      </c>
      <c r="G230" t="str">
        <f t="shared" si="23"/>
        <v>Rejeição: CNPJ do Local de Entrega inválido</v>
      </c>
      <c r="H230">
        <f t="shared" si="24"/>
        <v>1</v>
      </c>
      <c r="I230">
        <f t="shared" si="25"/>
        <v>0</v>
      </c>
      <c r="J230" t="str">
        <f t="shared" si="26"/>
        <v>INSERT INTO MensagemRetorno(id,descricao,rejeicao,erro)VALUES(514, 'Rejeição: CNPJ do Local de Entrega inválido',1, 0)</v>
      </c>
    </row>
    <row r="231" spans="1:10" x14ac:dyDescent="0.25">
      <c r="A231">
        <v>515</v>
      </c>
      <c r="B231" t="s">
        <v>454</v>
      </c>
      <c r="C231">
        <f t="shared" si="21"/>
        <v>1</v>
      </c>
      <c r="D231">
        <v>0</v>
      </c>
      <c r="F231">
        <f t="shared" si="22"/>
        <v>515</v>
      </c>
      <c r="G231" t="str">
        <f t="shared" si="23"/>
        <v>Rejeição: Código Munic. do Local de Entrega deve ser 9999999 p/ UF entrega=EX</v>
      </c>
      <c r="H231">
        <f t="shared" si="24"/>
        <v>1</v>
      </c>
      <c r="I231">
        <f t="shared" si="25"/>
        <v>0</v>
      </c>
      <c r="J231" t="str">
        <f t="shared" si="26"/>
        <v>INSERT INTO MensagemRetorno(id,descricao,rejeicao,erro)VALUES(515, 'Rejeição: Código Munic. do Local de Entrega deve ser 9999999 p/ UF entrega=EX',1, 0)</v>
      </c>
    </row>
    <row r="232" spans="1:10" x14ac:dyDescent="0.25">
      <c r="A232">
        <v>516</v>
      </c>
      <c r="B232" t="s">
        <v>455</v>
      </c>
      <c r="C232">
        <f t="shared" si="21"/>
        <v>1</v>
      </c>
      <c r="D232">
        <v>0</v>
      </c>
      <c r="F232">
        <f t="shared" si="22"/>
        <v>516</v>
      </c>
      <c r="G232" t="str">
        <f t="shared" si="23"/>
        <v>Rejeição: Falha no schema XML - inexiste a tag raiz esperada para a mensagem</v>
      </c>
      <c r="H232">
        <f t="shared" si="24"/>
        <v>1</v>
      </c>
      <c r="I232">
        <f t="shared" si="25"/>
        <v>0</v>
      </c>
      <c r="J232" t="str">
        <f t="shared" si="26"/>
        <v>INSERT INTO MensagemRetorno(id,descricao,rejeicao,erro)VALUES(516, 'Rejeição: Falha no schema XML - inexiste a tag raiz esperada para a mensagem',1, 0)</v>
      </c>
    </row>
    <row r="233" spans="1:10" x14ac:dyDescent="0.25">
      <c r="A233">
        <v>517</v>
      </c>
      <c r="B233" t="s">
        <v>456</v>
      </c>
      <c r="C233">
        <f t="shared" si="21"/>
        <v>1</v>
      </c>
      <c r="D233">
        <v>0</v>
      </c>
      <c r="F233">
        <f t="shared" si="22"/>
        <v>517</v>
      </c>
      <c r="G233" t="str">
        <f t="shared" si="23"/>
        <v>Rejeição: Falha no schema XML - inexiste atributo versao na tag raiz da mensagem</v>
      </c>
      <c r="H233">
        <f t="shared" si="24"/>
        <v>1</v>
      </c>
      <c r="I233">
        <f t="shared" si="25"/>
        <v>0</v>
      </c>
      <c r="J233" t="str">
        <f t="shared" si="26"/>
        <v>INSERT INTO MensagemRetorno(id,descricao,rejeicao,erro)VALUES(517, 'Rejeição: Falha no schema XML - inexiste atributo versao na tag raiz da mensagem',1, 0)</v>
      </c>
    </row>
    <row r="234" spans="1:10" x14ac:dyDescent="0.25">
      <c r="A234">
        <v>518</v>
      </c>
      <c r="B234" t="s">
        <v>457</v>
      </c>
      <c r="C234">
        <f t="shared" si="21"/>
        <v>1</v>
      </c>
      <c r="D234">
        <v>0</v>
      </c>
      <c r="F234">
        <f t="shared" si="22"/>
        <v>518</v>
      </c>
      <c r="G234" t="str">
        <f t="shared" si="23"/>
        <v>Rejeição: CFOP de entrada para NF-e de saída</v>
      </c>
      <c r="H234">
        <f t="shared" si="24"/>
        <v>1</v>
      </c>
      <c r="I234">
        <f t="shared" si="25"/>
        <v>0</v>
      </c>
      <c r="J234" t="str">
        <f t="shared" si="26"/>
        <v>INSERT INTO MensagemRetorno(id,descricao,rejeicao,erro)VALUES(518, 'Rejeição: CFOP de entrada para NF-e de saída',1, 0)</v>
      </c>
    </row>
    <row r="235" spans="1:10" x14ac:dyDescent="0.25">
      <c r="A235">
        <v>519</v>
      </c>
      <c r="B235" t="s">
        <v>458</v>
      </c>
      <c r="C235">
        <f t="shared" si="21"/>
        <v>1</v>
      </c>
      <c r="D235">
        <v>0</v>
      </c>
      <c r="F235">
        <f t="shared" si="22"/>
        <v>519</v>
      </c>
      <c r="G235" t="str">
        <f t="shared" si="23"/>
        <v>Rejeição: CFOP de saída para NF-e de entrada</v>
      </c>
      <c r="H235">
        <f t="shared" si="24"/>
        <v>1</v>
      </c>
      <c r="I235">
        <f t="shared" si="25"/>
        <v>0</v>
      </c>
      <c r="J235" t="str">
        <f t="shared" si="26"/>
        <v>INSERT INTO MensagemRetorno(id,descricao,rejeicao,erro)VALUES(519, 'Rejeição: CFOP de saída para NF-e de entrada',1, 0)</v>
      </c>
    </row>
    <row r="236" spans="1:10" x14ac:dyDescent="0.25">
      <c r="A236">
        <v>520</v>
      </c>
      <c r="B236" t="s">
        <v>459</v>
      </c>
      <c r="C236">
        <f t="shared" si="21"/>
        <v>1</v>
      </c>
      <c r="D236">
        <v>0</v>
      </c>
      <c r="F236">
        <f t="shared" si="22"/>
        <v>520</v>
      </c>
      <c r="G236" t="str">
        <f t="shared" si="23"/>
        <v>Rejeição: CFOP de Operação com Exterior e UF destinatário difere de EX</v>
      </c>
      <c r="H236">
        <f t="shared" si="24"/>
        <v>1</v>
      </c>
      <c r="I236">
        <f t="shared" si="25"/>
        <v>0</v>
      </c>
      <c r="J236" t="str">
        <f t="shared" si="26"/>
        <v>INSERT INTO MensagemRetorno(id,descricao,rejeicao,erro)VALUES(520, 'Rejeição: CFOP de Operação com Exterior e UF destinatário difere de EX',1, 0)</v>
      </c>
    </row>
    <row r="237" spans="1:10" x14ac:dyDescent="0.25">
      <c r="A237">
        <v>521</v>
      </c>
      <c r="B237" t="s">
        <v>460</v>
      </c>
      <c r="C237">
        <f t="shared" si="21"/>
        <v>1</v>
      </c>
      <c r="D237">
        <v>0</v>
      </c>
      <c r="F237">
        <f t="shared" si="22"/>
        <v>521</v>
      </c>
      <c r="G237" t="str">
        <f t="shared" si="23"/>
        <v>Rejeição: CFOP não é de Operação com Exterior e UF destinatário é EX</v>
      </c>
      <c r="H237">
        <f t="shared" si="24"/>
        <v>1</v>
      </c>
      <c r="I237">
        <f t="shared" si="25"/>
        <v>0</v>
      </c>
      <c r="J237" t="str">
        <f t="shared" si="26"/>
        <v>INSERT INTO MensagemRetorno(id,descricao,rejeicao,erro)VALUES(521, 'Rejeição: CFOP não é de Operação com Exterior e UF destinatário é EX',1, 0)</v>
      </c>
    </row>
    <row r="238" spans="1:10" x14ac:dyDescent="0.25">
      <c r="A238">
        <v>522</v>
      </c>
      <c r="B238" t="s">
        <v>461</v>
      </c>
      <c r="C238">
        <f t="shared" si="21"/>
        <v>1</v>
      </c>
      <c r="D238">
        <v>0</v>
      </c>
      <c r="F238">
        <f t="shared" si="22"/>
        <v>522</v>
      </c>
      <c r="G238" t="str">
        <f t="shared" si="23"/>
        <v>Rejeição: CFOP de operação estadual e UF emitente &lt;&gt; da UF remetente contribuinte ICMS</v>
      </c>
      <c r="H238">
        <f t="shared" si="24"/>
        <v>1</v>
      </c>
      <c r="I238">
        <f t="shared" si="25"/>
        <v>0</v>
      </c>
      <c r="J238" t="str">
        <f t="shared" si="26"/>
        <v>INSERT INTO MensagemRetorno(id,descricao,rejeicao,erro)VALUES(522, 'Rejeição: CFOP de operação estadual e UF emitente &lt;&gt; da UF remetente contribuinte ICMS',1, 0)</v>
      </c>
    </row>
    <row r="239" spans="1:10" x14ac:dyDescent="0.25">
      <c r="A239">
        <v>523</v>
      </c>
      <c r="B239" t="s">
        <v>462</v>
      </c>
      <c r="C239">
        <f t="shared" si="21"/>
        <v>1</v>
      </c>
      <c r="D239">
        <v>0</v>
      </c>
      <c r="F239">
        <f t="shared" si="22"/>
        <v>523</v>
      </c>
      <c r="G239" t="str">
        <f t="shared" si="23"/>
        <v>Rejeição: CFOP não é de Operação Estadual e UF emitente igual a UF destinatário</v>
      </c>
      <c r="H239">
        <f t="shared" si="24"/>
        <v>1</v>
      </c>
      <c r="I239">
        <f t="shared" si="25"/>
        <v>0</v>
      </c>
      <c r="J239" t="str">
        <f t="shared" si="26"/>
        <v>INSERT INTO MensagemRetorno(id,descricao,rejeicao,erro)VALUES(523, 'Rejeição: CFOP não é de Operação Estadual e UF emitente igual a UF destinatário',1, 0)</v>
      </c>
    </row>
    <row r="240" spans="1:10" x14ac:dyDescent="0.25">
      <c r="A240">
        <v>524</v>
      </c>
      <c r="B240" t="s">
        <v>463</v>
      </c>
      <c r="C240">
        <f t="shared" si="21"/>
        <v>1</v>
      </c>
      <c r="D240">
        <v>0</v>
      </c>
      <c r="F240">
        <f t="shared" si="22"/>
        <v>524</v>
      </c>
      <c r="G240" t="str">
        <f t="shared" si="23"/>
        <v>Rejeição: CFOP de Operação com Exterior e não informado NCM</v>
      </c>
      <c r="H240">
        <f t="shared" si="24"/>
        <v>1</v>
      </c>
      <c r="I240">
        <f t="shared" si="25"/>
        <v>0</v>
      </c>
      <c r="J240" t="str">
        <f t="shared" si="26"/>
        <v>INSERT INTO MensagemRetorno(id,descricao,rejeicao,erro)VALUES(524, 'Rejeição: CFOP de Operação com Exterior e não informado NCM',1, 0)</v>
      </c>
    </row>
    <row r="241" spans="1:10" x14ac:dyDescent="0.25">
      <c r="A241">
        <v>525</v>
      </c>
      <c r="B241" t="s">
        <v>464</v>
      </c>
      <c r="C241">
        <f t="shared" si="21"/>
        <v>1</v>
      </c>
      <c r="D241">
        <v>0</v>
      </c>
      <c r="F241">
        <f t="shared" si="22"/>
        <v>525</v>
      </c>
      <c r="G241" t="str">
        <f t="shared" si="23"/>
        <v>Rejeição: CFOP de Importação e não informado dados da DI</v>
      </c>
      <c r="H241">
        <f t="shared" si="24"/>
        <v>1</v>
      </c>
      <c r="I241">
        <f t="shared" si="25"/>
        <v>0</v>
      </c>
      <c r="J241" t="str">
        <f t="shared" si="26"/>
        <v>INSERT INTO MensagemRetorno(id,descricao,rejeicao,erro)VALUES(525, 'Rejeição: CFOP de Importação e não informado dados da DI',1, 0)</v>
      </c>
    </row>
    <row r="242" spans="1:10" x14ac:dyDescent="0.25">
      <c r="A242">
        <v>526</v>
      </c>
      <c r="B242" t="s">
        <v>465</v>
      </c>
      <c r="C242">
        <f t="shared" si="21"/>
        <v>1</v>
      </c>
      <c r="D242">
        <v>0</v>
      </c>
      <c r="F242">
        <f t="shared" si="22"/>
        <v>526</v>
      </c>
      <c r="G242" t="str">
        <f t="shared" si="23"/>
        <v>Rejeição: CFOP de Exportação e não informado Local de Embarque</v>
      </c>
      <c r="H242">
        <f t="shared" si="24"/>
        <v>1</v>
      </c>
      <c r="I242">
        <f t="shared" si="25"/>
        <v>0</v>
      </c>
      <c r="J242" t="str">
        <f t="shared" si="26"/>
        <v>INSERT INTO MensagemRetorno(id,descricao,rejeicao,erro)VALUES(526, 'Rejeição: CFOP de Exportação e não informado Local de Embarque',1, 0)</v>
      </c>
    </row>
    <row r="243" spans="1:10" x14ac:dyDescent="0.25">
      <c r="A243">
        <v>527</v>
      </c>
      <c r="B243" t="s">
        <v>466</v>
      </c>
      <c r="C243">
        <f t="shared" si="21"/>
        <v>1</v>
      </c>
      <c r="D243">
        <v>0</v>
      </c>
      <c r="F243">
        <f t="shared" si="22"/>
        <v>527</v>
      </c>
      <c r="G243" t="str">
        <f t="shared" si="23"/>
        <v>Rejeição: Operação de Exportação com informação de ICMS incompatível</v>
      </c>
      <c r="H243">
        <f t="shared" si="24"/>
        <v>1</v>
      </c>
      <c r="I243">
        <f t="shared" si="25"/>
        <v>0</v>
      </c>
      <c r="J243" t="str">
        <f t="shared" si="26"/>
        <v>INSERT INTO MensagemRetorno(id,descricao,rejeicao,erro)VALUES(527, 'Rejeição: Operação de Exportação com informação de ICMS incompatível',1, 0)</v>
      </c>
    </row>
    <row r="244" spans="1:10" x14ac:dyDescent="0.25">
      <c r="A244">
        <v>528</v>
      </c>
      <c r="B244" t="s">
        <v>467</v>
      </c>
      <c r="C244">
        <f t="shared" si="21"/>
        <v>1</v>
      </c>
      <c r="D244">
        <v>0</v>
      </c>
      <c r="F244">
        <f t="shared" si="22"/>
        <v>528</v>
      </c>
      <c r="G244" t="str">
        <f t="shared" si="23"/>
        <v>Rejeição: Valor do ICMS difere do produto BC e Alíquota</v>
      </c>
      <c r="H244">
        <f t="shared" si="24"/>
        <v>1</v>
      </c>
      <c r="I244">
        <f t="shared" si="25"/>
        <v>0</v>
      </c>
      <c r="J244" t="str">
        <f t="shared" si="26"/>
        <v>INSERT INTO MensagemRetorno(id,descricao,rejeicao,erro)VALUES(528, 'Rejeição: Valor do ICMS difere do produto BC e Alíquota',1, 0)</v>
      </c>
    </row>
    <row r="245" spans="1:10" x14ac:dyDescent="0.25">
      <c r="A245">
        <v>529</v>
      </c>
      <c r="B245" t="s">
        <v>468</v>
      </c>
      <c r="C245">
        <f t="shared" si="21"/>
        <v>1</v>
      </c>
      <c r="D245">
        <v>0</v>
      </c>
      <c r="F245">
        <f t="shared" si="22"/>
        <v>529</v>
      </c>
      <c r="G245" t="str">
        <f t="shared" si="23"/>
        <v>Rejeição: NCM de informação obrigatória para produto tributado pelo IPI</v>
      </c>
      <c r="H245">
        <f t="shared" si="24"/>
        <v>1</v>
      </c>
      <c r="I245">
        <f t="shared" si="25"/>
        <v>0</v>
      </c>
      <c r="J245" t="str">
        <f t="shared" si="26"/>
        <v>INSERT INTO MensagemRetorno(id,descricao,rejeicao,erro)VALUES(529, 'Rejeição: NCM de informação obrigatória para produto tributado pelo IPI',1, 0)</v>
      </c>
    </row>
    <row r="246" spans="1:10" x14ac:dyDescent="0.25">
      <c r="A246">
        <v>530</v>
      </c>
      <c r="B246" t="s">
        <v>469</v>
      </c>
      <c r="C246">
        <f t="shared" si="21"/>
        <v>1</v>
      </c>
      <c r="D246">
        <v>0</v>
      </c>
      <c r="F246">
        <f t="shared" si="22"/>
        <v>530</v>
      </c>
      <c r="G246" t="str">
        <f t="shared" si="23"/>
        <v>Rejeição: Operação com tributação de ISSQN sem informar a Inscrição Municipal</v>
      </c>
      <c r="H246">
        <f t="shared" si="24"/>
        <v>1</v>
      </c>
      <c r="I246">
        <f t="shared" si="25"/>
        <v>0</v>
      </c>
      <c r="J246" t="str">
        <f t="shared" si="26"/>
        <v>INSERT INTO MensagemRetorno(id,descricao,rejeicao,erro)VALUES(530, 'Rejeição: Operação com tributação de ISSQN sem informar a Inscrição Municipal',1, 0)</v>
      </c>
    </row>
    <row r="247" spans="1:10" x14ac:dyDescent="0.25">
      <c r="A247">
        <v>531</v>
      </c>
      <c r="B247" t="s">
        <v>470</v>
      </c>
      <c r="C247">
        <f t="shared" si="21"/>
        <v>1</v>
      </c>
      <c r="D247">
        <v>0</v>
      </c>
      <c r="F247">
        <f t="shared" si="22"/>
        <v>531</v>
      </c>
      <c r="G247" t="str">
        <f t="shared" si="23"/>
        <v>Rejeição: Total da BC ICMS difere do somatório dos itens</v>
      </c>
      <c r="H247">
        <f t="shared" si="24"/>
        <v>1</v>
      </c>
      <c r="I247">
        <f t="shared" si="25"/>
        <v>0</v>
      </c>
      <c r="J247" t="str">
        <f t="shared" si="26"/>
        <v>INSERT INTO MensagemRetorno(id,descricao,rejeicao,erro)VALUES(531, 'Rejeição: Total da BC ICMS difere do somatório dos itens',1, 0)</v>
      </c>
    </row>
    <row r="248" spans="1:10" x14ac:dyDescent="0.25">
      <c r="A248">
        <v>532</v>
      </c>
      <c r="B248" t="s">
        <v>471</v>
      </c>
      <c r="C248">
        <f t="shared" si="21"/>
        <v>1</v>
      </c>
      <c r="D248">
        <v>0</v>
      </c>
      <c r="F248">
        <f t="shared" si="22"/>
        <v>532</v>
      </c>
      <c r="G248" t="str">
        <f t="shared" si="23"/>
        <v>Rejeição: Total do ICMS difere do somatório dos itens</v>
      </c>
      <c r="H248">
        <f t="shared" si="24"/>
        <v>1</v>
      </c>
      <c r="I248">
        <f t="shared" si="25"/>
        <v>0</v>
      </c>
      <c r="J248" t="str">
        <f t="shared" si="26"/>
        <v>INSERT INTO MensagemRetorno(id,descricao,rejeicao,erro)VALUES(532, 'Rejeição: Total do ICMS difere do somatório dos itens',1, 0)</v>
      </c>
    </row>
    <row r="249" spans="1:10" x14ac:dyDescent="0.25">
      <c r="A249">
        <v>533</v>
      </c>
      <c r="B249" t="s">
        <v>472</v>
      </c>
      <c r="C249">
        <f t="shared" si="21"/>
        <v>1</v>
      </c>
      <c r="D249">
        <v>0</v>
      </c>
      <c r="F249">
        <f t="shared" si="22"/>
        <v>533</v>
      </c>
      <c r="G249" t="str">
        <f t="shared" si="23"/>
        <v>Rejeição: Total da BC ICMS-ST difere do somatório dos itens</v>
      </c>
      <c r="H249">
        <f t="shared" si="24"/>
        <v>1</v>
      </c>
      <c r="I249">
        <f t="shared" si="25"/>
        <v>0</v>
      </c>
      <c r="J249" t="str">
        <f t="shared" si="26"/>
        <v>INSERT INTO MensagemRetorno(id,descricao,rejeicao,erro)VALUES(533, 'Rejeição: Total da BC ICMS-ST difere do somatório dos itens',1, 0)</v>
      </c>
    </row>
    <row r="250" spans="1:10" x14ac:dyDescent="0.25">
      <c r="A250">
        <v>534</v>
      </c>
      <c r="B250" t="s">
        <v>473</v>
      </c>
      <c r="C250">
        <f t="shared" si="21"/>
        <v>1</v>
      </c>
      <c r="D250">
        <v>0</v>
      </c>
      <c r="F250">
        <f t="shared" si="22"/>
        <v>534</v>
      </c>
      <c r="G250" t="str">
        <f t="shared" si="23"/>
        <v>Rejeição: Total do ICMS-ST difere do somatório dos itens</v>
      </c>
      <c r="H250">
        <f t="shared" si="24"/>
        <v>1</v>
      </c>
      <c r="I250">
        <f t="shared" si="25"/>
        <v>0</v>
      </c>
      <c r="J250" t="str">
        <f t="shared" si="26"/>
        <v>INSERT INTO MensagemRetorno(id,descricao,rejeicao,erro)VALUES(534, 'Rejeição: Total do ICMS-ST difere do somatório dos itens',1, 0)</v>
      </c>
    </row>
    <row r="251" spans="1:10" x14ac:dyDescent="0.25">
      <c r="A251">
        <v>535</v>
      </c>
      <c r="B251" t="s">
        <v>474</v>
      </c>
      <c r="C251">
        <f t="shared" si="21"/>
        <v>1</v>
      </c>
      <c r="D251">
        <v>0</v>
      </c>
      <c r="F251">
        <f t="shared" si="22"/>
        <v>535</v>
      </c>
      <c r="G251" t="str">
        <f t="shared" si="23"/>
        <v>Rejeição: Total do Frete difere do somatório dos itens</v>
      </c>
      <c r="H251">
        <f t="shared" si="24"/>
        <v>1</v>
      </c>
      <c r="I251">
        <f t="shared" si="25"/>
        <v>0</v>
      </c>
      <c r="J251" t="str">
        <f t="shared" si="26"/>
        <v>INSERT INTO MensagemRetorno(id,descricao,rejeicao,erro)VALUES(535, 'Rejeição: Total do Frete difere do somatório dos itens',1, 0)</v>
      </c>
    </row>
    <row r="252" spans="1:10" x14ac:dyDescent="0.25">
      <c r="A252">
        <v>536</v>
      </c>
      <c r="B252" t="s">
        <v>475</v>
      </c>
      <c r="C252">
        <f t="shared" si="21"/>
        <v>1</v>
      </c>
      <c r="D252">
        <v>0</v>
      </c>
      <c r="F252">
        <f t="shared" si="22"/>
        <v>536</v>
      </c>
      <c r="G252" t="str">
        <f t="shared" si="23"/>
        <v>Rejeição: Total do Seguro difere do somatório dos itens</v>
      </c>
      <c r="H252">
        <f t="shared" si="24"/>
        <v>1</v>
      </c>
      <c r="I252">
        <f t="shared" si="25"/>
        <v>0</v>
      </c>
      <c r="J252" t="str">
        <f t="shared" si="26"/>
        <v>INSERT INTO MensagemRetorno(id,descricao,rejeicao,erro)VALUES(536, 'Rejeição: Total do Seguro difere do somatório dos itens',1, 0)</v>
      </c>
    </row>
    <row r="253" spans="1:10" x14ac:dyDescent="0.25">
      <c r="A253">
        <v>537</v>
      </c>
      <c r="B253" t="s">
        <v>476</v>
      </c>
      <c r="C253">
        <f t="shared" si="21"/>
        <v>1</v>
      </c>
      <c r="D253">
        <v>0</v>
      </c>
      <c r="F253">
        <f t="shared" si="22"/>
        <v>537</v>
      </c>
      <c r="G253" t="str">
        <f t="shared" si="23"/>
        <v>Rejeição: Total do Desconto difere do somatório dos itens</v>
      </c>
      <c r="H253">
        <f t="shared" si="24"/>
        <v>1</v>
      </c>
      <c r="I253">
        <f t="shared" si="25"/>
        <v>0</v>
      </c>
      <c r="J253" t="str">
        <f t="shared" si="26"/>
        <v>INSERT INTO MensagemRetorno(id,descricao,rejeicao,erro)VALUES(537, 'Rejeição: Total do Desconto difere do somatório dos itens',1, 0)</v>
      </c>
    </row>
    <row r="254" spans="1:10" x14ac:dyDescent="0.25">
      <c r="A254">
        <v>538</v>
      </c>
      <c r="B254" t="s">
        <v>477</v>
      </c>
      <c r="C254">
        <f t="shared" si="21"/>
        <v>1</v>
      </c>
      <c r="D254">
        <v>0</v>
      </c>
      <c r="F254">
        <f t="shared" si="22"/>
        <v>538</v>
      </c>
      <c r="G254" t="str">
        <f t="shared" si="23"/>
        <v>Rejeição: Total do IPI difere do somatório dos itens</v>
      </c>
      <c r="H254">
        <f t="shared" si="24"/>
        <v>1</v>
      </c>
      <c r="I254">
        <f t="shared" si="25"/>
        <v>0</v>
      </c>
      <c r="J254" t="str">
        <f t="shared" si="26"/>
        <v>INSERT INTO MensagemRetorno(id,descricao,rejeicao,erro)VALUES(538, 'Rejeição: Total do IPI difere do somatório dos itens',1, 0)</v>
      </c>
    </row>
    <row r="255" spans="1:10" x14ac:dyDescent="0.25">
      <c r="A255">
        <v>539</v>
      </c>
      <c r="B255" t="s">
        <v>478</v>
      </c>
      <c r="C255">
        <f t="shared" si="21"/>
        <v>1</v>
      </c>
      <c r="D255">
        <v>0</v>
      </c>
      <c r="F255">
        <f t="shared" si="22"/>
        <v>539</v>
      </c>
      <c r="G255" t="str">
        <f t="shared" si="23"/>
        <v>Rejeição: Duplicidade de NF-e, com diferença na Chave de Acesso</v>
      </c>
      <c r="H255">
        <f t="shared" si="24"/>
        <v>1</v>
      </c>
      <c r="I255">
        <f t="shared" si="25"/>
        <v>0</v>
      </c>
      <c r="J255" t="str">
        <f t="shared" si="26"/>
        <v>INSERT INTO MensagemRetorno(id,descricao,rejeicao,erro)VALUES(539, 'Rejeição: Duplicidade de NF-e, com diferença na Chave de Acesso',1, 0)</v>
      </c>
    </row>
    <row r="256" spans="1:10" x14ac:dyDescent="0.25">
      <c r="A256">
        <v>540</v>
      </c>
      <c r="B256" t="s">
        <v>479</v>
      </c>
      <c r="C256">
        <f t="shared" si="21"/>
        <v>1</v>
      </c>
      <c r="D256">
        <v>0</v>
      </c>
      <c r="F256">
        <f t="shared" si="22"/>
        <v>540</v>
      </c>
      <c r="G256" t="str">
        <f t="shared" si="23"/>
        <v>Rejeição: CPF do Local de Retirada inválido</v>
      </c>
      <c r="H256">
        <f t="shared" si="24"/>
        <v>1</v>
      </c>
      <c r="I256">
        <f t="shared" si="25"/>
        <v>0</v>
      </c>
      <c r="J256" t="str">
        <f t="shared" si="26"/>
        <v>INSERT INTO MensagemRetorno(id,descricao,rejeicao,erro)VALUES(540, 'Rejeição: CPF do Local de Retirada inválido',1, 0)</v>
      </c>
    </row>
    <row r="257" spans="1:10" x14ac:dyDescent="0.25">
      <c r="A257">
        <v>541</v>
      </c>
      <c r="B257" t="s">
        <v>480</v>
      </c>
      <c r="C257">
        <f t="shared" si="21"/>
        <v>1</v>
      </c>
      <c r="D257">
        <v>0</v>
      </c>
      <c r="F257">
        <f t="shared" si="22"/>
        <v>541</v>
      </c>
      <c r="G257" t="str">
        <f t="shared" si="23"/>
        <v>Rejeição: CPF do Local de Entrega inválido</v>
      </c>
      <c r="H257">
        <f t="shared" si="24"/>
        <v>1</v>
      </c>
      <c r="I257">
        <f t="shared" si="25"/>
        <v>0</v>
      </c>
      <c r="J257" t="str">
        <f t="shared" si="26"/>
        <v>INSERT INTO MensagemRetorno(id,descricao,rejeicao,erro)VALUES(541, 'Rejeição: CPF do Local de Entrega inválido',1, 0)</v>
      </c>
    </row>
    <row r="258" spans="1:10" x14ac:dyDescent="0.25">
      <c r="A258">
        <v>542</v>
      </c>
      <c r="B258" t="s">
        <v>481</v>
      </c>
      <c r="C258">
        <f t="shared" si="21"/>
        <v>1</v>
      </c>
      <c r="D258">
        <v>0</v>
      </c>
      <c r="F258">
        <f t="shared" si="22"/>
        <v>542</v>
      </c>
      <c r="G258" t="str">
        <f t="shared" si="23"/>
        <v>Rejeição: CNPJ do Transportador inválido</v>
      </c>
      <c r="H258">
        <f t="shared" si="24"/>
        <v>1</v>
      </c>
      <c r="I258">
        <f t="shared" si="25"/>
        <v>0</v>
      </c>
      <c r="J258" t="str">
        <f t="shared" si="26"/>
        <v>INSERT INTO MensagemRetorno(id,descricao,rejeicao,erro)VALUES(542, 'Rejeição: CNPJ do Transportador inválido',1, 0)</v>
      </c>
    </row>
    <row r="259" spans="1:10" x14ac:dyDescent="0.25">
      <c r="A259">
        <v>543</v>
      </c>
      <c r="B259" t="s">
        <v>482</v>
      </c>
      <c r="C259">
        <f t="shared" ref="C259:C322" si="27">IF(ISERROR(SEARCH("REJEIÇÃO", B259)), 0,1)</f>
        <v>1</v>
      </c>
      <c r="D259">
        <v>0</v>
      </c>
      <c r="F259">
        <f t="shared" ref="F259:F322" si="28">A259</f>
        <v>543</v>
      </c>
      <c r="G259" t="str">
        <f t="shared" ref="G259:G322" si="29">B259</f>
        <v>Rejeição: CPF do Transportador inválido</v>
      </c>
      <c r="H259">
        <f t="shared" ref="H259:H322" si="30">C259</f>
        <v>1</v>
      </c>
      <c r="I259">
        <f t="shared" ref="I259:I322" si="31">D259</f>
        <v>0</v>
      </c>
      <c r="J259" t="str">
        <f t="shared" ref="J259:J322" si="32">SUBSTITUTE(SUBSTITUTE(SUBSTITUTE(SUBSTITUTE($J$1,"%I",F259), "%D",G259),"%R",H259),"%E",I259)</f>
        <v>INSERT INTO MensagemRetorno(id,descricao,rejeicao,erro)VALUES(543, 'Rejeição: CPF do Transportador inválido',1, 0)</v>
      </c>
    </row>
    <row r="260" spans="1:10" x14ac:dyDescent="0.25">
      <c r="A260">
        <v>544</v>
      </c>
      <c r="B260" t="s">
        <v>483</v>
      </c>
      <c r="C260">
        <f t="shared" si="27"/>
        <v>1</v>
      </c>
      <c r="D260">
        <v>0</v>
      </c>
      <c r="F260">
        <f t="shared" si="28"/>
        <v>544</v>
      </c>
      <c r="G260" t="str">
        <f t="shared" si="29"/>
        <v>Rejeição: IE do Transportador inválida</v>
      </c>
      <c r="H260">
        <f t="shared" si="30"/>
        <v>1</v>
      </c>
      <c r="I260">
        <f t="shared" si="31"/>
        <v>0</v>
      </c>
      <c r="J260" t="str">
        <f t="shared" si="32"/>
        <v>INSERT INTO MensagemRetorno(id,descricao,rejeicao,erro)VALUES(544, 'Rejeição: IE do Transportador inválida',1, 0)</v>
      </c>
    </row>
    <row r="261" spans="1:10" x14ac:dyDescent="0.25">
      <c r="A261">
        <v>545</v>
      </c>
      <c r="B261" t="s">
        <v>484</v>
      </c>
      <c r="C261">
        <f t="shared" si="27"/>
        <v>1</v>
      </c>
      <c r="D261">
        <v>0</v>
      </c>
      <c r="F261">
        <f t="shared" si="28"/>
        <v>545</v>
      </c>
      <c r="G261" t="str">
        <f t="shared" si="29"/>
        <v>Rejeição: Falha schema XML - versão inform.na Dados do SOAPHeader difere da msg</v>
      </c>
      <c r="H261">
        <f t="shared" si="30"/>
        <v>1</v>
      </c>
      <c r="I261">
        <f t="shared" si="31"/>
        <v>0</v>
      </c>
      <c r="J261" t="str">
        <f t="shared" si="32"/>
        <v>INSERT INTO MensagemRetorno(id,descricao,rejeicao,erro)VALUES(545, 'Rejeição: Falha schema XML - versão inform.na Dados do SOAPHeader difere da msg',1, 0)</v>
      </c>
    </row>
    <row r="262" spans="1:10" x14ac:dyDescent="0.25">
      <c r="A262">
        <v>546</v>
      </c>
      <c r="B262" t="s">
        <v>485</v>
      </c>
      <c r="C262">
        <f t="shared" si="27"/>
        <v>1</v>
      </c>
      <c r="D262">
        <v>0</v>
      </c>
      <c r="F262">
        <f t="shared" si="28"/>
        <v>546</v>
      </c>
      <c r="G262" t="str">
        <f t="shared" si="29"/>
        <v>Rejeição: Erro na Chave de Acesso - Campo Id - falta a literal NFe</v>
      </c>
      <c r="H262">
        <f t="shared" si="30"/>
        <v>1</v>
      </c>
      <c r="I262">
        <f t="shared" si="31"/>
        <v>0</v>
      </c>
      <c r="J262" t="str">
        <f t="shared" si="32"/>
        <v>INSERT INTO MensagemRetorno(id,descricao,rejeicao,erro)VALUES(546, 'Rejeição: Erro na Chave de Acesso - Campo Id - falta a literal NFe',1, 0)</v>
      </c>
    </row>
    <row r="263" spans="1:10" x14ac:dyDescent="0.25">
      <c r="A263">
        <v>547</v>
      </c>
      <c r="B263" t="s">
        <v>486</v>
      </c>
      <c r="C263">
        <f t="shared" si="27"/>
        <v>1</v>
      </c>
      <c r="D263">
        <v>0</v>
      </c>
      <c r="F263">
        <f t="shared" si="28"/>
        <v>547</v>
      </c>
      <c r="G263" t="str">
        <f t="shared" si="29"/>
        <v>Rejeição: Dígito Verificador da Chave de Acesso da NF-e Referenciada inválido</v>
      </c>
      <c r="H263">
        <f t="shared" si="30"/>
        <v>1</v>
      </c>
      <c r="I263">
        <f t="shared" si="31"/>
        <v>0</v>
      </c>
      <c r="J263" t="str">
        <f t="shared" si="32"/>
        <v>INSERT INTO MensagemRetorno(id,descricao,rejeicao,erro)VALUES(547, 'Rejeição: Dígito Verificador da Chave de Acesso da NF-e Referenciada inválido',1, 0)</v>
      </c>
    </row>
    <row r="264" spans="1:10" x14ac:dyDescent="0.25">
      <c r="A264">
        <v>548</v>
      </c>
      <c r="B264" t="s">
        <v>487</v>
      </c>
      <c r="C264">
        <f t="shared" si="27"/>
        <v>1</v>
      </c>
      <c r="D264">
        <v>0</v>
      </c>
      <c r="F264">
        <f t="shared" si="28"/>
        <v>548</v>
      </c>
      <c r="G264" t="str">
        <f t="shared" si="29"/>
        <v>Rejeição: CNPJ da NF referenciada inválido.</v>
      </c>
      <c r="H264">
        <f t="shared" si="30"/>
        <v>1</v>
      </c>
      <c r="I264">
        <f t="shared" si="31"/>
        <v>0</v>
      </c>
      <c r="J264" t="str">
        <f t="shared" si="32"/>
        <v>INSERT INTO MensagemRetorno(id,descricao,rejeicao,erro)VALUES(548, 'Rejeição: CNPJ da NF referenciada inválido.',1, 0)</v>
      </c>
    </row>
    <row r="265" spans="1:10" x14ac:dyDescent="0.25">
      <c r="A265">
        <v>549</v>
      </c>
      <c r="B265" t="s">
        <v>488</v>
      </c>
      <c r="C265">
        <f t="shared" si="27"/>
        <v>1</v>
      </c>
      <c r="D265">
        <v>0</v>
      </c>
      <c r="F265">
        <f t="shared" si="28"/>
        <v>549</v>
      </c>
      <c r="G265" t="str">
        <f t="shared" si="29"/>
        <v>Rejeição: CNPJ da NF referenciada de produtor inválido.</v>
      </c>
      <c r="H265">
        <f t="shared" si="30"/>
        <v>1</v>
      </c>
      <c r="I265">
        <f t="shared" si="31"/>
        <v>0</v>
      </c>
      <c r="J265" t="str">
        <f t="shared" si="32"/>
        <v>INSERT INTO MensagemRetorno(id,descricao,rejeicao,erro)VALUES(549, 'Rejeição: CNPJ da NF referenciada de produtor inválido.',1, 0)</v>
      </c>
    </row>
    <row r="266" spans="1:10" x14ac:dyDescent="0.25">
      <c r="A266">
        <v>550</v>
      </c>
      <c r="B266" t="s">
        <v>489</v>
      </c>
      <c r="C266">
        <f t="shared" si="27"/>
        <v>1</v>
      </c>
      <c r="D266">
        <v>0</v>
      </c>
      <c r="F266">
        <f t="shared" si="28"/>
        <v>550</v>
      </c>
      <c r="G266" t="str">
        <f t="shared" si="29"/>
        <v>Rejeição: CPF da NF referenciada de produtor inválido.</v>
      </c>
      <c r="H266">
        <f t="shared" si="30"/>
        <v>1</v>
      </c>
      <c r="I266">
        <f t="shared" si="31"/>
        <v>0</v>
      </c>
      <c r="J266" t="str">
        <f t="shared" si="32"/>
        <v>INSERT INTO MensagemRetorno(id,descricao,rejeicao,erro)VALUES(550, 'Rejeição: CPF da NF referenciada de produtor inválido.',1, 0)</v>
      </c>
    </row>
    <row r="267" spans="1:10" x14ac:dyDescent="0.25">
      <c r="A267">
        <v>551</v>
      </c>
      <c r="B267" t="s">
        <v>490</v>
      </c>
      <c r="C267">
        <f t="shared" si="27"/>
        <v>1</v>
      </c>
      <c r="D267">
        <v>0</v>
      </c>
      <c r="F267">
        <f t="shared" si="28"/>
        <v>551</v>
      </c>
      <c r="G267" t="str">
        <f t="shared" si="29"/>
        <v>Rejeição: IE da NF referenciada de produtor inválido.</v>
      </c>
      <c r="H267">
        <f t="shared" si="30"/>
        <v>1</v>
      </c>
      <c r="I267">
        <f t="shared" si="31"/>
        <v>0</v>
      </c>
      <c r="J267" t="str">
        <f t="shared" si="32"/>
        <v>INSERT INTO MensagemRetorno(id,descricao,rejeicao,erro)VALUES(551, 'Rejeição: IE da NF referenciada de produtor inválido.',1, 0)</v>
      </c>
    </row>
    <row r="268" spans="1:10" x14ac:dyDescent="0.25">
      <c r="A268">
        <v>552</v>
      </c>
      <c r="B268" t="s">
        <v>491</v>
      </c>
      <c r="C268">
        <f t="shared" si="27"/>
        <v>1</v>
      </c>
      <c r="D268">
        <v>0</v>
      </c>
      <c r="F268">
        <f t="shared" si="28"/>
        <v>552</v>
      </c>
      <c r="G268" t="str">
        <f t="shared" si="29"/>
        <v>Rejeição: Dígito Verificador da Chave de Acesso do CT-e Referenciado inválido</v>
      </c>
      <c r="H268">
        <f t="shared" si="30"/>
        <v>1</v>
      </c>
      <c r="I268">
        <f t="shared" si="31"/>
        <v>0</v>
      </c>
      <c r="J268" t="str">
        <f t="shared" si="32"/>
        <v>INSERT INTO MensagemRetorno(id,descricao,rejeicao,erro)VALUES(552, 'Rejeição: Dígito Verificador da Chave de Acesso do CT-e Referenciado inválido',1, 0)</v>
      </c>
    </row>
    <row r="269" spans="1:10" x14ac:dyDescent="0.25">
      <c r="A269">
        <v>553</v>
      </c>
      <c r="B269" t="s">
        <v>492</v>
      </c>
      <c r="C269">
        <f t="shared" si="27"/>
        <v>1</v>
      </c>
      <c r="D269">
        <v>0</v>
      </c>
      <c r="F269">
        <f t="shared" si="28"/>
        <v>553</v>
      </c>
      <c r="G269" t="str">
        <f t="shared" si="29"/>
        <v>Rejeição: Tipo autorizador do recibo diverge do Órgão Autorizador</v>
      </c>
      <c r="H269">
        <f t="shared" si="30"/>
        <v>1</v>
      </c>
      <c r="I269">
        <f t="shared" si="31"/>
        <v>0</v>
      </c>
      <c r="J269" t="str">
        <f t="shared" si="32"/>
        <v>INSERT INTO MensagemRetorno(id,descricao,rejeicao,erro)VALUES(553, 'Rejeição: Tipo autorizador do recibo diverge do Órgão Autorizador',1, 0)</v>
      </c>
    </row>
    <row r="270" spans="1:10" x14ac:dyDescent="0.25">
      <c r="A270">
        <v>554</v>
      </c>
      <c r="B270" t="s">
        <v>493</v>
      </c>
      <c r="C270">
        <f t="shared" si="27"/>
        <v>1</v>
      </c>
      <c r="D270">
        <v>0</v>
      </c>
      <c r="F270">
        <f t="shared" si="28"/>
        <v>554</v>
      </c>
      <c r="G270" t="str">
        <f t="shared" si="29"/>
        <v>Rejeição: Série difere da faixa 0-899</v>
      </c>
      <c r="H270">
        <f t="shared" si="30"/>
        <v>1</v>
      </c>
      <c r="I270">
        <f t="shared" si="31"/>
        <v>0</v>
      </c>
      <c r="J270" t="str">
        <f t="shared" si="32"/>
        <v>INSERT INTO MensagemRetorno(id,descricao,rejeicao,erro)VALUES(554, 'Rejeição: Série difere da faixa 0-899',1, 0)</v>
      </c>
    </row>
    <row r="271" spans="1:10" x14ac:dyDescent="0.25">
      <c r="A271">
        <v>555</v>
      </c>
      <c r="B271" t="s">
        <v>494</v>
      </c>
      <c r="C271">
        <f t="shared" si="27"/>
        <v>1</v>
      </c>
      <c r="D271">
        <v>0</v>
      </c>
      <c r="F271">
        <f t="shared" si="28"/>
        <v>555</v>
      </c>
      <c r="G271" t="str">
        <f t="shared" si="29"/>
        <v>Rejeição: Tipo autorizador do protocolo diverge do Órgão Autorizador</v>
      </c>
      <c r="H271">
        <f t="shared" si="30"/>
        <v>1</v>
      </c>
      <c r="I271">
        <f t="shared" si="31"/>
        <v>0</v>
      </c>
      <c r="J271" t="str">
        <f t="shared" si="32"/>
        <v>INSERT INTO MensagemRetorno(id,descricao,rejeicao,erro)VALUES(555, 'Rejeição: Tipo autorizador do protocolo diverge do Órgão Autorizador',1, 0)</v>
      </c>
    </row>
    <row r="272" spans="1:10" x14ac:dyDescent="0.25">
      <c r="A272">
        <v>556</v>
      </c>
      <c r="B272" t="s">
        <v>495</v>
      </c>
      <c r="C272">
        <f t="shared" si="27"/>
        <v>1</v>
      </c>
      <c r="D272">
        <v>0</v>
      </c>
      <c r="F272">
        <f t="shared" si="28"/>
        <v>556</v>
      </c>
      <c r="G272" t="str">
        <f t="shared" si="29"/>
        <v>Rejeição: Justific.de entrada em conting.não deve ser informada p/tp.emis.normal</v>
      </c>
      <c r="H272">
        <f t="shared" si="30"/>
        <v>1</v>
      </c>
      <c r="I272">
        <f t="shared" si="31"/>
        <v>0</v>
      </c>
      <c r="J272" t="str">
        <f t="shared" si="32"/>
        <v>INSERT INTO MensagemRetorno(id,descricao,rejeicao,erro)VALUES(556, 'Rejeição: Justific.de entrada em conting.não deve ser informada p/tp.emis.normal',1, 0)</v>
      </c>
    </row>
    <row r="273" spans="1:10" x14ac:dyDescent="0.25">
      <c r="A273">
        <v>557</v>
      </c>
      <c r="B273" t="s">
        <v>496</v>
      </c>
      <c r="C273">
        <f t="shared" si="27"/>
        <v>1</v>
      </c>
      <c r="D273">
        <v>0</v>
      </c>
      <c r="F273">
        <f t="shared" si="28"/>
        <v>557</v>
      </c>
      <c r="G273" t="str">
        <f t="shared" si="29"/>
        <v>Rejeição: A Justificativa de entrada em contingência deve ser informada</v>
      </c>
      <c r="H273">
        <f t="shared" si="30"/>
        <v>1</v>
      </c>
      <c r="I273">
        <f t="shared" si="31"/>
        <v>0</v>
      </c>
      <c r="J273" t="str">
        <f t="shared" si="32"/>
        <v>INSERT INTO MensagemRetorno(id,descricao,rejeicao,erro)VALUES(557, 'Rejeição: A Justificativa de entrada em contingência deve ser informada',1, 0)</v>
      </c>
    </row>
    <row r="274" spans="1:10" x14ac:dyDescent="0.25">
      <c r="A274">
        <v>558</v>
      </c>
      <c r="B274" t="s">
        <v>497</v>
      </c>
      <c r="C274">
        <f t="shared" si="27"/>
        <v>1</v>
      </c>
      <c r="D274">
        <v>0</v>
      </c>
      <c r="F274">
        <f t="shared" si="28"/>
        <v>558</v>
      </c>
      <c r="G274" t="str">
        <f t="shared" si="29"/>
        <v>Rejeição: Data de entrada em contingência posterior a data de emissão</v>
      </c>
      <c r="H274">
        <f t="shared" si="30"/>
        <v>1</v>
      </c>
      <c r="I274">
        <f t="shared" si="31"/>
        <v>0</v>
      </c>
      <c r="J274" t="str">
        <f t="shared" si="32"/>
        <v>INSERT INTO MensagemRetorno(id,descricao,rejeicao,erro)VALUES(558, 'Rejeição: Data de entrada em contingência posterior a data de emissão',1, 0)</v>
      </c>
    </row>
    <row r="275" spans="1:10" x14ac:dyDescent="0.25">
      <c r="A275">
        <v>559</v>
      </c>
      <c r="B275" t="s">
        <v>498</v>
      </c>
      <c r="C275">
        <f t="shared" si="27"/>
        <v>1</v>
      </c>
      <c r="D275">
        <v>0</v>
      </c>
      <c r="F275">
        <f t="shared" si="28"/>
        <v>559</v>
      </c>
      <c r="G275" t="str">
        <f t="shared" si="29"/>
        <v>Rejeição: UF do Transportador não informada</v>
      </c>
      <c r="H275">
        <f t="shared" si="30"/>
        <v>1</v>
      </c>
      <c r="I275">
        <f t="shared" si="31"/>
        <v>0</v>
      </c>
      <c r="J275" t="str">
        <f t="shared" si="32"/>
        <v>INSERT INTO MensagemRetorno(id,descricao,rejeicao,erro)VALUES(559, 'Rejeição: UF do Transportador não informada',1, 0)</v>
      </c>
    </row>
    <row r="276" spans="1:10" x14ac:dyDescent="0.25">
      <c r="A276">
        <v>560</v>
      </c>
      <c r="B276" t="s">
        <v>499</v>
      </c>
      <c r="C276">
        <f t="shared" si="27"/>
        <v>1</v>
      </c>
      <c r="D276">
        <v>0</v>
      </c>
      <c r="F276">
        <f t="shared" si="28"/>
        <v>560</v>
      </c>
      <c r="G276" t="str">
        <f t="shared" si="29"/>
        <v>Rejeição: CNPJ base do emitente &lt;&gt; CNPJ base da primeira NF-e do lote recebido</v>
      </c>
      <c r="H276">
        <f t="shared" si="30"/>
        <v>1</v>
      </c>
      <c r="I276">
        <f t="shared" si="31"/>
        <v>0</v>
      </c>
      <c r="J276" t="str">
        <f t="shared" si="32"/>
        <v>INSERT INTO MensagemRetorno(id,descricao,rejeicao,erro)VALUES(560, 'Rejeição: CNPJ base do emitente &lt;&gt; CNPJ base da primeira NF-e do lote recebido',1, 0)</v>
      </c>
    </row>
    <row r="277" spans="1:10" x14ac:dyDescent="0.25">
      <c r="A277">
        <v>561</v>
      </c>
      <c r="B277" t="s">
        <v>500</v>
      </c>
      <c r="C277">
        <f t="shared" si="27"/>
        <v>1</v>
      </c>
      <c r="D277">
        <v>0</v>
      </c>
      <c r="F277">
        <f t="shared" si="28"/>
        <v>561</v>
      </c>
      <c r="G277" t="str">
        <f t="shared" si="29"/>
        <v>Rejeição: Mês de Emissão informado na Chave de Acesso difere do Mês de Emissão d</v>
      </c>
      <c r="H277">
        <f t="shared" si="30"/>
        <v>1</v>
      </c>
      <c r="I277">
        <f t="shared" si="31"/>
        <v>0</v>
      </c>
      <c r="J277" t="str">
        <f t="shared" si="32"/>
        <v>INSERT INTO MensagemRetorno(id,descricao,rejeicao,erro)VALUES(561, 'Rejeição: Mês de Emissão informado na Chave de Acesso difere do Mês de Emissão d',1, 0)</v>
      </c>
    </row>
    <row r="278" spans="1:10" x14ac:dyDescent="0.25">
      <c r="A278">
        <v>562</v>
      </c>
      <c r="B278" t="s">
        <v>501</v>
      </c>
      <c r="C278">
        <f t="shared" si="27"/>
        <v>1</v>
      </c>
      <c r="D278">
        <v>0</v>
      </c>
      <c r="F278">
        <f t="shared" si="28"/>
        <v>562</v>
      </c>
      <c r="G278" t="str">
        <f t="shared" si="29"/>
        <v>Rejeição: Código Numérico informado da Chave de Acesso &lt;&gt; Código Numérico da NFe</v>
      </c>
      <c r="H278">
        <f t="shared" si="30"/>
        <v>1</v>
      </c>
      <c r="I278">
        <f t="shared" si="31"/>
        <v>0</v>
      </c>
      <c r="J278" t="str">
        <f t="shared" si="32"/>
        <v>INSERT INTO MensagemRetorno(id,descricao,rejeicao,erro)VALUES(562, 'Rejeição: Código Numérico informado da Chave de Acesso &lt;&gt; Código Numérico da NFe',1, 0)</v>
      </c>
    </row>
    <row r="279" spans="1:10" x14ac:dyDescent="0.25">
      <c r="A279">
        <v>563</v>
      </c>
      <c r="B279" t="s">
        <v>502</v>
      </c>
      <c r="C279">
        <f t="shared" si="27"/>
        <v>1</v>
      </c>
      <c r="D279">
        <v>0</v>
      </c>
      <c r="F279">
        <f t="shared" si="28"/>
        <v>563</v>
      </c>
      <c r="G279" t="str">
        <f t="shared" si="29"/>
        <v>Rejeição: Já existe pedido de Inutilização com a mesma faixa de inutilização</v>
      </c>
      <c r="H279">
        <f t="shared" si="30"/>
        <v>1</v>
      </c>
      <c r="I279">
        <f t="shared" si="31"/>
        <v>0</v>
      </c>
      <c r="J279" t="str">
        <f t="shared" si="32"/>
        <v>INSERT INTO MensagemRetorno(id,descricao,rejeicao,erro)VALUES(563, 'Rejeição: Já existe pedido de Inutilização com a mesma faixa de inutilização',1, 0)</v>
      </c>
    </row>
    <row r="280" spans="1:10" x14ac:dyDescent="0.25">
      <c r="A280">
        <v>564</v>
      </c>
      <c r="B280" t="s">
        <v>503</v>
      </c>
      <c r="C280">
        <f t="shared" si="27"/>
        <v>1</v>
      </c>
      <c r="D280">
        <v>0</v>
      </c>
      <c r="F280">
        <f t="shared" si="28"/>
        <v>564</v>
      </c>
      <c r="G280" t="str">
        <f t="shared" si="29"/>
        <v>Rejeição: Total do Produto / Serviço difere do somatório dos itens</v>
      </c>
      <c r="H280">
        <f t="shared" si="30"/>
        <v>1</v>
      </c>
      <c r="I280">
        <f t="shared" si="31"/>
        <v>0</v>
      </c>
      <c r="J280" t="str">
        <f t="shared" si="32"/>
        <v>INSERT INTO MensagemRetorno(id,descricao,rejeicao,erro)VALUES(564, 'Rejeição: Total do Produto / Serviço difere do somatório dos itens',1, 0)</v>
      </c>
    </row>
    <row r="281" spans="1:10" x14ac:dyDescent="0.25">
      <c r="A281">
        <v>565</v>
      </c>
      <c r="B281" t="s">
        <v>504</v>
      </c>
      <c r="C281">
        <f t="shared" si="27"/>
        <v>1</v>
      </c>
      <c r="D281">
        <v>0</v>
      </c>
      <c r="F281">
        <f t="shared" si="28"/>
        <v>565</v>
      </c>
      <c r="G281" t="str">
        <f t="shared" si="29"/>
        <v>Rejeição: Falha no schema XML - inexiste a tag raiz esperada para o lote de NF-e</v>
      </c>
      <c r="H281">
        <f t="shared" si="30"/>
        <v>1</v>
      </c>
      <c r="I281">
        <f t="shared" si="31"/>
        <v>0</v>
      </c>
      <c r="J281" t="str">
        <f t="shared" si="32"/>
        <v>INSERT INTO MensagemRetorno(id,descricao,rejeicao,erro)VALUES(565, 'Rejeição: Falha no schema XML - inexiste a tag raiz esperada para o lote de NF-e',1, 0)</v>
      </c>
    </row>
    <row r="282" spans="1:10" x14ac:dyDescent="0.25">
      <c r="A282">
        <v>567</v>
      </c>
      <c r="B282" t="s">
        <v>505</v>
      </c>
      <c r="C282">
        <f t="shared" si="27"/>
        <v>1</v>
      </c>
      <c r="D282">
        <v>0</v>
      </c>
      <c r="F282">
        <f t="shared" si="28"/>
        <v>567</v>
      </c>
      <c r="G282" t="str">
        <f t="shared" si="29"/>
        <v>Rejeição: Falha schema XML - versão inform.na Dados do SOAPHeader difere do lote</v>
      </c>
      <c r="H282">
        <f t="shared" si="30"/>
        <v>1</v>
      </c>
      <c r="I282">
        <f t="shared" si="31"/>
        <v>0</v>
      </c>
      <c r="J282" t="str">
        <f t="shared" si="32"/>
        <v>INSERT INTO MensagemRetorno(id,descricao,rejeicao,erro)VALUES(567, 'Rejeição: Falha schema XML - versão inform.na Dados do SOAPHeader difere do lote',1, 0)</v>
      </c>
    </row>
    <row r="283" spans="1:10" x14ac:dyDescent="0.25">
      <c r="A283">
        <v>568</v>
      </c>
      <c r="B283" t="s">
        <v>506</v>
      </c>
      <c r="C283">
        <f t="shared" si="27"/>
        <v>1</v>
      </c>
      <c r="D283">
        <v>0</v>
      </c>
      <c r="F283">
        <f t="shared" si="28"/>
        <v>568</v>
      </c>
      <c r="G283" t="str">
        <f t="shared" si="29"/>
        <v>Rejeição: Falha schema XML inexiste atributo versão na tag raiz do lote de NF-e</v>
      </c>
      <c r="H283">
        <f t="shared" si="30"/>
        <v>1</v>
      </c>
      <c r="I283">
        <f t="shared" si="31"/>
        <v>0</v>
      </c>
      <c r="J283" t="str">
        <f t="shared" si="32"/>
        <v>INSERT INTO MensagemRetorno(id,descricao,rejeicao,erro)VALUES(568, 'Rejeição: Falha schema XML inexiste atributo versão na tag raiz do lote de NF-e',1, 0)</v>
      </c>
    </row>
    <row r="284" spans="1:10" x14ac:dyDescent="0.25">
      <c r="A284">
        <v>569</v>
      </c>
      <c r="B284" t="s">
        <v>507</v>
      </c>
      <c r="C284">
        <f t="shared" si="27"/>
        <v>1</v>
      </c>
      <c r="D284">
        <v>0</v>
      </c>
      <c r="F284">
        <f t="shared" si="28"/>
        <v>569</v>
      </c>
      <c r="G284" t="str">
        <f t="shared" si="29"/>
        <v>Rejeição: Data de entrada em contingência muito atrasada</v>
      </c>
      <c r="H284">
        <f t="shared" si="30"/>
        <v>1</v>
      </c>
      <c r="I284">
        <f t="shared" si="31"/>
        <v>0</v>
      </c>
      <c r="J284" t="str">
        <f t="shared" si="32"/>
        <v>INSERT INTO MensagemRetorno(id,descricao,rejeicao,erro)VALUES(569, 'Rejeição: Data de entrada em contingência muito atrasada',1, 0)</v>
      </c>
    </row>
    <row r="285" spans="1:10" x14ac:dyDescent="0.25">
      <c r="A285">
        <v>570</v>
      </c>
      <c r="B285" t="s">
        <v>508</v>
      </c>
      <c r="C285">
        <f t="shared" si="27"/>
        <v>1</v>
      </c>
      <c r="D285">
        <v>0</v>
      </c>
      <c r="F285">
        <f t="shared" si="28"/>
        <v>570</v>
      </c>
      <c r="G285" t="str">
        <f t="shared" si="29"/>
        <v>Rejeição: Tipo de emissão 3, 6 e 7 só é valido nas contingêncis SCAN/SVC</v>
      </c>
      <c r="H285">
        <f t="shared" si="30"/>
        <v>1</v>
      </c>
      <c r="I285">
        <f t="shared" si="31"/>
        <v>0</v>
      </c>
      <c r="J285" t="str">
        <f t="shared" si="32"/>
        <v>INSERT INTO MensagemRetorno(id,descricao,rejeicao,erro)VALUES(570, 'Rejeição: Tipo de emissão 3, 6 e 7 só é valido nas contingêncis SCAN/SVC',1, 0)</v>
      </c>
    </row>
    <row r="286" spans="1:10" x14ac:dyDescent="0.25">
      <c r="A286">
        <v>571</v>
      </c>
      <c r="B286" t="s">
        <v>509</v>
      </c>
      <c r="C286">
        <f t="shared" si="27"/>
        <v>1</v>
      </c>
      <c r="D286">
        <v>0</v>
      </c>
      <c r="F286">
        <f t="shared" si="28"/>
        <v>571</v>
      </c>
      <c r="G286" t="str">
        <f t="shared" si="29"/>
        <v>Rejeição:  O tpEmis informado diferente de 3 para contingência SCAN</v>
      </c>
      <c r="H286">
        <f t="shared" si="30"/>
        <v>1</v>
      </c>
      <c r="I286">
        <f t="shared" si="31"/>
        <v>0</v>
      </c>
      <c r="J286" t="str">
        <f t="shared" si="32"/>
        <v>INSERT INTO MensagemRetorno(id,descricao,rejeicao,erro)VALUES(571, 'Rejeição:  O tpEmis informado diferente de 3 para contingência SCAN',1, 0)</v>
      </c>
    </row>
    <row r="287" spans="1:10" x14ac:dyDescent="0.25">
      <c r="A287">
        <v>572</v>
      </c>
      <c r="B287" t="s">
        <v>510</v>
      </c>
      <c r="C287">
        <f t="shared" si="27"/>
        <v>1</v>
      </c>
      <c r="D287">
        <v>0</v>
      </c>
      <c r="F287">
        <f t="shared" si="28"/>
        <v>572</v>
      </c>
      <c r="G287" t="str">
        <f t="shared" si="29"/>
        <v>Rejeição: Erro Atributo ID do evento erro concatenação dos campos (“ID” + tpEvento + chNFe + nSeq)</v>
      </c>
      <c r="H287">
        <f t="shared" si="30"/>
        <v>1</v>
      </c>
      <c r="I287">
        <f t="shared" si="31"/>
        <v>0</v>
      </c>
      <c r="J287" t="str">
        <f t="shared" si="32"/>
        <v>INSERT INTO MensagemRetorno(id,descricao,rejeicao,erro)VALUES(572, 'Rejeição: Erro Atributo ID do evento erro concatenação dos campos (“ID” + tpEvento + chNFe + nSeq)',1, 0)</v>
      </c>
    </row>
    <row r="288" spans="1:10" x14ac:dyDescent="0.25">
      <c r="A288">
        <v>573</v>
      </c>
      <c r="B288" t="s">
        <v>511</v>
      </c>
      <c r="C288">
        <f t="shared" si="27"/>
        <v>1</v>
      </c>
      <c r="D288">
        <v>0</v>
      </c>
      <c r="F288">
        <f t="shared" si="28"/>
        <v>573</v>
      </c>
      <c r="G288" t="str">
        <f t="shared" si="29"/>
        <v>Rejeição: Duplicidade de Evento</v>
      </c>
      <c r="H288">
        <f t="shared" si="30"/>
        <v>1</v>
      </c>
      <c r="I288">
        <f t="shared" si="31"/>
        <v>0</v>
      </c>
      <c r="J288" t="str">
        <f t="shared" si="32"/>
        <v>INSERT INTO MensagemRetorno(id,descricao,rejeicao,erro)VALUES(573, 'Rejeição: Duplicidade de Evento',1, 0)</v>
      </c>
    </row>
    <row r="289" spans="1:10" x14ac:dyDescent="0.25">
      <c r="A289">
        <v>574</v>
      </c>
      <c r="B289" t="s">
        <v>512</v>
      </c>
      <c r="C289">
        <f t="shared" si="27"/>
        <v>1</v>
      </c>
      <c r="D289">
        <v>0</v>
      </c>
      <c r="F289">
        <f t="shared" si="28"/>
        <v>574</v>
      </c>
      <c r="G289" t="str">
        <f t="shared" si="29"/>
        <v>Rejeição: O autor do evento diverge do emissor da NF-e</v>
      </c>
      <c r="H289">
        <f t="shared" si="30"/>
        <v>1</v>
      </c>
      <c r="I289">
        <f t="shared" si="31"/>
        <v>0</v>
      </c>
      <c r="J289" t="str">
        <f t="shared" si="32"/>
        <v>INSERT INTO MensagemRetorno(id,descricao,rejeicao,erro)VALUES(574, 'Rejeição: O autor do evento diverge do emissor da NF-e',1, 0)</v>
      </c>
    </row>
    <row r="290" spans="1:10" x14ac:dyDescent="0.25">
      <c r="A290">
        <v>575</v>
      </c>
      <c r="B290" t="s">
        <v>513</v>
      </c>
      <c r="C290">
        <f t="shared" si="27"/>
        <v>1</v>
      </c>
      <c r="D290">
        <v>0</v>
      </c>
      <c r="F290">
        <f t="shared" si="28"/>
        <v>575</v>
      </c>
      <c r="G290" t="str">
        <f t="shared" si="29"/>
        <v>Rejeição: O autor do evento diverge do destinatário da NF-e</v>
      </c>
      <c r="H290">
        <f t="shared" si="30"/>
        <v>1</v>
      </c>
      <c r="I290">
        <f t="shared" si="31"/>
        <v>0</v>
      </c>
      <c r="J290" t="str">
        <f t="shared" si="32"/>
        <v>INSERT INTO MensagemRetorno(id,descricao,rejeicao,erro)VALUES(575, 'Rejeição: O autor do evento diverge do destinatário da NF-e',1, 0)</v>
      </c>
    </row>
    <row r="291" spans="1:10" x14ac:dyDescent="0.25">
      <c r="A291">
        <v>576</v>
      </c>
      <c r="B291" t="s">
        <v>514</v>
      </c>
      <c r="C291">
        <f t="shared" si="27"/>
        <v>1</v>
      </c>
      <c r="D291">
        <v>0</v>
      </c>
      <c r="F291">
        <f t="shared" si="28"/>
        <v>576</v>
      </c>
      <c r="G291" t="str">
        <f t="shared" si="29"/>
        <v>Rejeição: O autor do evento não é um órgão autorizado a gerar o evento</v>
      </c>
      <c r="H291">
        <f t="shared" si="30"/>
        <v>1</v>
      </c>
      <c r="I291">
        <f t="shared" si="31"/>
        <v>0</v>
      </c>
      <c r="J291" t="str">
        <f t="shared" si="32"/>
        <v>INSERT INTO MensagemRetorno(id,descricao,rejeicao,erro)VALUES(576, 'Rejeição: O autor do evento não é um órgão autorizado a gerar o evento',1, 0)</v>
      </c>
    </row>
    <row r="292" spans="1:10" x14ac:dyDescent="0.25">
      <c r="A292">
        <v>577</v>
      </c>
      <c r="B292" t="s">
        <v>515</v>
      </c>
      <c r="C292">
        <f t="shared" si="27"/>
        <v>1</v>
      </c>
      <c r="D292">
        <v>0</v>
      </c>
      <c r="F292">
        <f t="shared" si="28"/>
        <v>577</v>
      </c>
      <c r="G292" t="str">
        <f t="shared" si="29"/>
        <v>Rejeição: A data do evento não pode ser menor que a data de emissão da NF-e</v>
      </c>
      <c r="H292">
        <f t="shared" si="30"/>
        <v>1</v>
      </c>
      <c r="I292">
        <f t="shared" si="31"/>
        <v>0</v>
      </c>
      <c r="J292" t="str">
        <f t="shared" si="32"/>
        <v>INSERT INTO MensagemRetorno(id,descricao,rejeicao,erro)VALUES(577, 'Rejeição: A data do evento não pode ser menor que a data de emissão da NF-e',1, 0)</v>
      </c>
    </row>
    <row r="293" spans="1:10" x14ac:dyDescent="0.25">
      <c r="A293">
        <v>578</v>
      </c>
      <c r="B293" t="s">
        <v>516</v>
      </c>
      <c r="C293">
        <f t="shared" si="27"/>
        <v>1</v>
      </c>
      <c r="D293">
        <v>0</v>
      </c>
      <c r="F293">
        <f t="shared" si="28"/>
        <v>578</v>
      </c>
      <c r="G293" t="str">
        <f t="shared" si="29"/>
        <v>Rejeição: A data do evento não pode ser maior que a data do processamento</v>
      </c>
      <c r="H293">
        <f t="shared" si="30"/>
        <v>1</v>
      </c>
      <c r="I293">
        <f t="shared" si="31"/>
        <v>0</v>
      </c>
      <c r="J293" t="str">
        <f t="shared" si="32"/>
        <v>INSERT INTO MensagemRetorno(id,descricao,rejeicao,erro)VALUES(578, 'Rejeição: A data do evento não pode ser maior que a data do processamento',1, 0)</v>
      </c>
    </row>
    <row r="294" spans="1:10" x14ac:dyDescent="0.25">
      <c r="A294">
        <v>579</v>
      </c>
      <c r="B294" t="s">
        <v>517</v>
      </c>
      <c r="C294">
        <f t="shared" si="27"/>
        <v>1</v>
      </c>
      <c r="D294">
        <v>0</v>
      </c>
      <c r="F294">
        <f t="shared" si="28"/>
        <v>579</v>
      </c>
      <c r="G294" t="str">
        <f t="shared" si="29"/>
        <v>Rejeição: A data do evento não pode ser menor que a data de autorização para NF-e não emitida em contingência</v>
      </c>
      <c r="H294">
        <f t="shared" si="30"/>
        <v>1</v>
      </c>
      <c r="I294">
        <f t="shared" si="31"/>
        <v>0</v>
      </c>
      <c r="J294" t="str">
        <f t="shared" si="32"/>
        <v>INSERT INTO MensagemRetorno(id,descricao,rejeicao,erro)VALUES(579, 'Rejeição: A data do evento não pode ser menor que a data de autorização para NF-e não emitida em contingência',1, 0)</v>
      </c>
    </row>
    <row r="295" spans="1:10" x14ac:dyDescent="0.25">
      <c r="A295">
        <v>580</v>
      </c>
      <c r="B295" t="s">
        <v>518</v>
      </c>
      <c r="C295">
        <f t="shared" si="27"/>
        <v>1</v>
      </c>
      <c r="D295">
        <v>0</v>
      </c>
      <c r="F295">
        <f t="shared" si="28"/>
        <v>580</v>
      </c>
      <c r="G295" t="str">
        <f t="shared" si="29"/>
        <v>Rejeição: O evento exige uma NF-e autorizada</v>
      </c>
      <c r="H295">
        <f t="shared" si="30"/>
        <v>1</v>
      </c>
      <c r="I295">
        <f t="shared" si="31"/>
        <v>0</v>
      </c>
      <c r="J295" t="str">
        <f t="shared" si="32"/>
        <v>INSERT INTO MensagemRetorno(id,descricao,rejeicao,erro)VALUES(580, 'Rejeição: O evento exige uma NF-e autorizada',1, 0)</v>
      </c>
    </row>
    <row r="296" spans="1:10" x14ac:dyDescent="0.25">
      <c r="A296">
        <v>587</v>
      </c>
      <c r="B296" t="s">
        <v>519</v>
      </c>
      <c r="C296">
        <f t="shared" si="27"/>
        <v>1</v>
      </c>
      <c r="D296">
        <v>0</v>
      </c>
      <c r="F296">
        <f t="shared" si="28"/>
        <v>587</v>
      </c>
      <c r="G296" t="str">
        <f t="shared" si="29"/>
        <v>Rejeição: Usar somente o namespace padrão da NF-e</v>
      </c>
      <c r="H296">
        <f t="shared" si="30"/>
        <v>1</v>
      </c>
      <c r="I296">
        <f t="shared" si="31"/>
        <v>0</v>
      </c>
      <c r="J296" t="str">
        <f t="shared" si="32"/>
        <v>INSERT INTO MensagemRetorno(id,descricao,rejeicao,erro)VALUES(587, 'Rejeição: Usar somente o namespace padrão da NF-e',1, 0)</v>
      </c>
    </row>
    <row r="297" spans="1:10" x14ac:dyDescent="0.25">
      <c r="A297">
        <v>588</v>
      </c>
      <c r="B297" t="s">
        <v>520</v>
      </c>
      <c r="C297">
        <f t="shared" si="27"/>
        <v>1</v>
      </c>
      <c r="D297">
        <v>0</v>
      </c>
      <c r="F297">
        <f t="shared" si="28"/>
        <v>588</v>
      </c>
      <c r="G297" t="str">
        <f t="shared" si="29"/>
        <v>Rejeição: Não é permitida a presença de caracteres de edição no início/fim da mensagem ou entre as tags da mensagem</v>
      </c>
      <c r="H297">
        <f t="shared" si="30"/>
        <v>1</v>
      </c>
      <c r="I297">
        <f t="shared" si="31"/>
        <v>0</v>
      </c>
      <c r="J297" t="str">
        <f t="shared" si="32"/>
        <v>INSERT INTO MensagemRetorno(id,descricao,rejeicao,erro)VALUES(588, 'Rejeição: Não é permitida a presença de caracteres de edição no início/fim da mensagem ou entre as tags da mensagem',1, 0)</v>
      </c>
    </row>
    <row r="298" spans="1:10" x14ac:dyDescent="0.25">
      <c r="A298">
        <v>589</v>
      </c>
      <c r="B298" t="s">
        <v>521</v>
      </c>
      <c r="C298">
        <f t="shared" si="27"/>
        <v>1</v>
      </c>
      <c r="D298">
        <v>0</v>
      </c>
      <c r="F298">
        <f t="shared" si="28"/>
        <v>589</v>
      </c>
      <c r="G298" t="str">
        <f t="shared" si="29"/>
        <v>Rejeição: Número do NSU informado superior ao maior NSU da base de dados da SEFAZ</v>
      </c>
      <c r="H298">
        <f t="shared" si="30"/>
        <v>1</v>
      </c>
      <c r="I298">
        <f t="shared" si="31"/>
        <v>0</v>
      </c>
      <c r="J298" t="str">
        <f t="shared" si="32"/>
        <v>INSERT INTO MensagemRetorno(id,descricao,rejeicao,erro)VALUES(589, 'Rejeição: Número do NSU informado superior ao maior NSU da base de dados da SEFAZ',1, 0)</v>
      </c>
    </row>
    <row r="299" spans="1:10" x14ac:dyDescent="0.25">
      <c r="A299">
        <v>590</v>
      </c>
      <c r="B299" t="s">
        <v>522</v>
      </c>
      <c r="C299">
        <f t="shared" si="27"/>
        <v>1</v>
      </c>
      <c r="D299">
        <v>0</v>
      </c>
      <c r="F299">
        <f t="shared" si="28"/>
        <v>590</v>
      </c>
      <c r="G299" t="str">
        <f t="shared" si="29"/>
        <v>Rejeição: Informado CST para emissor do Simples Nacional</v>
      </c>
      <c r="H299">
        <f t="shared" si="30"/>
        <v>1</v>
      </c>
      <c r="I299">
        <f t="shared" si="31"/>
        <v>0</v>
      </c>
      <c r="J299" t="str">
        <f t="shared" si="32"/>
        <v>INSERT INTO MensagemRetorno(id,descricao,rejeicao,erro)VALUES(590, 'Rejeição: Informado CST para emissor do Simples Nacional',1, 0)</v>
      </c>
    </row>
    <row r="300" spans="1:10" x14ac:dyDescent="0.25">
      <c r="A300">
        <v>591</v>
      </c>
      <c r="B300" t="s">
        <v>523</v>
      </c>
      <c r="C300">
        <f t="shared" si="27"/>
        <v>1</v>
      </c>
      <c r="D300">
        <v>0</v>
      </c>
      <c r="F300">
        <f t="shared" si="28"/>
        <v>591</v>
      </c>
      <c r="G300" t="str">
        <f t="shared" si="29"/>
        <v>Rejeição: Informado CSOSN para emissor que não é do Simples Nacional (CRT diferente de 1)</v>
      </c>
      <c r="H300">
        <f t="shared" si="30"/>
        <v>1</v>
      </c>
      <c r="I300">
        <f t="shared" si="31"/>
        <v>0</v>
      </c>
      <c r="J300" t="str">
        <f t="shared" si="32"/>
        <v>INSERT INTO MensagemRetorno(id,descricao,rejeicao,erro)VALUES(591, 'Rejeição: Informado CSOSN para emissor que não é do Simples Nacional (CRT diferente de 1)',1, 0)</v>
      </c>
    </row>
    <row r="301" spans="1:10" x14ac:dyDescent="0.25">
      <c r="A301">
        <v>592</v>
      </c>
      <c r="B301" t="s">
        <v>524</v>
      </c>
      <c r="C301">
        <f t="shared" si="27"/>
        <v>1</v>
      </c>
      <c r="D301">
        <v>0</v>
      </c>
      <c r="F301">
        <f t="shared" si="28"/>
        <v>592</v>
      </c>
      <c r="G301" t="str">
        <f t="shared" si="29"/>
        <v>Rejeição: A NF-e deve ter pelo menos um item de produto sujeito ao ICMS</v>
      </c>
      <c r="H301">
        <f t="shared" si="30"/>
        <v>1</v>
      </c>
      <c r="I301">
        <f t="shared" si="31"/>
        <v>0</v>
      </c>
      <c r="J301" t="str">
        <f t="shared" si="32"/>
        <v>INSERT INTO MensagemRetorno(id,descricao,rejeicao,erro)VALUES(592, 'Rejeição: A NF-e deve ter pelo menos um item de produto sujeito ao ICMS',1, 0)</v>
      </c>
    </row>
    <row r="302" spans="1:10" x14ac:dyDescent="0.25">
      <c r="A302">
        <v>593</v>
      </c>
      <c r="B302" t="s">
        <v>525</v>
      </c>
      <c r="C302">
        <f t="shared" si="27"/>
        <v>1</v>
      </c>
      <c r="D302">
        <v>0</v>
      </c>
      <c r="F302">
        <f t="shared" si="28"/>
        <v>593</v>
      </c>
      <c r="G302" t="str">
        <f t="shared" si="29"/>
        <v>Rejeição: CNPJ-Base consultado difere do CNPJ-Base do Certificado Digital</v>
      </c>
      <c r="H302">
        <f t="shared" si="30"/>
        <v>1</v>
      </c>
      <c r="I302">
        <f t="shared" si="31"/>
        <v>0</v>
      </c>
      <c r="J302" t="str">
        <f t="shared" si="32"/>
        <v>INSERT INTO MensagemRetorno(id,descricao,rejeicao,erro)VALUES(593, 'Rejeição: CNPJ-Base consultado difere do CNPJ-Base do Certificado Digital',1, 0)</v>
      </c>
    </row>
    <row r="303" spans="1:10" x14ac:dyDescent="0.25">
      <c r="A303">
        <v>594</v>
      </c>
      <c r="B303" t="s">
        <v>526</v>
      </c>
      <c r="C303">
        <f t="shared" si="27"/>
        <v>1</v>
      </c>
      <c r="D303">
        <v>0</v>
      </c>
      <c r="F303">
        <f t="shared" si="28"/>
        <v>594</v>
      </c>
      <c r="G303" t="str">
        <f t="shared" si="29"/>
        <v>Rejeição: O número de sequencia do evento informado é maior que o permitido</v>
      </c>
      <c r="H303">
        <f t="shared" si="30"/>
        <v>1</v>
      </c>
      <c r="I303">
        <f t="shared" si="31"/>
        <v>0</v>
      </c>
      <c r="J303" t="str">
        <f t="shared" si="32"/>
        <v>INSERT INTO MensagemRetorno(id,descricao,rejeicao,erro)VALUES(594, 'Rejeição: O número de sequencia do evento informado é maior que o permitido',1, 0)</v>
      </c>
    </row>
    <row r="304" spans="1:10" x14ac:dyDescent="0.25">
      <c r="A304">
        <v>595</v>
      </c>
      <c r="B304" t="s">
        <v>527</v>
      </c>
      <c r="C304">
        <f t="shared" si="27"/>
        <v>1</v>
      </c>
      <c r="D304">
        <v>0</v>
      </c>
      <c r="F304">
        <f t="shared" si="28"/>
        <v>595</v>
      </c>
      <c r="G304" t="str">
        <f t="shared" si="29"/>
        <v>Rejeição: Rejeição: A versão do leiaute da NF-e utilizada não é mais válida</v>
      </c>
      <c r="H304">
        <f t="shared" si="30"/>
        <v>1</v>
      </c>
      <c r="I304">
        <f t="shared" si="31"/>
        <v>0</v>
      </c>
      <c r="J304" t="str">
        <f t="shared" si="32"/>
        <v>INSERT INTO MensagemRetorno(id,descricao,rejeicao,erro)VALUES(595, 'Rejeição: Rejeição: A versão do leiaute da NF-e utilizada não é mais válida',1, 0)</v>
      </c>
    </row>
    <row r="305" spans="1:10" x14ac:dyDescent="0.25">
      <c r="A305">
        <v>596</v>
      </c>
      <c r="B305" t="s">
        <v>528</v>
      </c>
      <c r="C305">
        <f t="shared" si="27"/>
        <v>1</v>
      </c>
      <c r="D305">
        <v>0</v>
      </c>
      <c r="F305">
        <f t="shared" si="28"/>
        <v>596</v>
      </c>
      <c r="G305" t="str">
        <f t="shared" si="29"/>
        <v>Rejeição: Rejeição: Ambiente de homologação indisponível para recepção de NF-e da versão 1.10.</v>
      </c>
      <c r="H305">
        <f t="shared" si="30"/>
        <v>1</v>
      </c>
      <c r="I305">
        <f t="shared" si="31"/>
        <v>0</v>
      </c>
      <c r="J305" t="str">
        <f t="shared" si="32"/>
        <v>INSERT INTO MensagemRetorno(id,descricao,rejeicao,erro)VALUES(596, 'Rejeição: Rejeição: Ambiente de homologação indisponível para recepção de NF-e da versão 1.10.',1, 0)</v>
      </c>
    </row>
    <row r="306" spans="1:10" x14ac:dyDescent="0.25">
      <c r="A306">
        <v>597</v>
      </c>
      <c r="B306" t="s">
        <v>529</v>
      </c>
      <c r="C306">
        <f t="shared" si="27"/>
        <v>1</v>
      </c>
      <c r="D306">
        <v>0</v>
      </c>
      <c r="F306">
        <f t="shared" si="28"/>
        <v>597</v>
      </c>
      <c r="G306" t="str">
        <f t="shared" si="29"/>
        <v>Rejeição: CFOP de Importação e não informado dados de IPI</v>
      </c>
      <c r="H306">
        <f t="shared" si="30"/>
        <v>1</v>
      </c>
      <c r="I306">
        <f t="shared" si="31"/>
        <v>0</v>
      </c>
      <c r="J306" t="str">
        <f t="shared" si="32"/>
        <v>INSERT INTO MensagemRetorno(id,descricao,rejeicao,erro)VALUES(597, 'Rejeição: CFOP de Importação e não informado dados de IPI',1, 0)</v>
      </c>
    </row>
    <row r="307" spans="1:10" x14ac:dyDescent="0.25">
      <c r="A307">
        <v>598</v>
      </c>
      <c r="B307" t="s">
        <v>530</v>
      </c>
      <c r="C307">
        <f t="shared" si="27"/>
        <v>1</v>
      </c>
      <c r="D307">
        <v>0</v>
      </c>
      <c r="F307">
        <f t="shared" si="28"/>
        <v>598</v>
      </c>
      <c r="G307" t="str">
        <f t="shared" si="29"/>
        <v>Rejeição: NF-e emitida em ambiente de homologação com razão social &lt;&gt; de NF-e (Emitida homologação - S/vlr fiscal)</v>
      </c>
      <c r="H307">
        <f t="shared" si="30"/>
        <v>1</v>
      </c>
      <c r="I307">
        <f t="shared" si="31"/>
        <v>0</v>
      </c>
      <c r="J307" t="str">
        <f t="shared" si="32"/>
        <v>INSERT INTO MensagemRetorno(id,descricao,rejeicao,erro)VALUES(598, 'Rejeição: NF-e emitida em ambiente de homologação com razão social &lt;&gt; de NF-e (Emitida homologação - S/vlr fiscal)',1, 0)</v>
      </c>
    </row>
    <row r="308" spans="1:10" x14ac:dyDescent="0.25">
      <c r="A308">
        <v>599</v>
      </c>
      <c r="B308" t="s">
        <v>531</v>
      </c>
      <c r="C308">
        <f t="shared" si="27"/>
        <v>1</v>
      </c>
      <c r="D308">
        <v>0</v>
      </c>
      <c r="F308">
        <f t="shared" si="28"/>
        <v>599</v>
      </c>
      <c r="G308" t="str">
        <f t="shared" si="29"/>
        <v>Rejeição: CFOP de Importação e não informado dados de II</v>
      </c>
      <c r="H308">
        <f t="shared" si="30"/>
        <v>1</v>
      </c>
      <c r="I308">
        <f t="shared" si="31"/>
        <v>0</v>
      </c>
      <c r="J308" t="str">
        <f t="shared" si="32"/>
        <v>INSERT INTO MensagemRetorno(id,descricao,rejeicao,erro)VALUES(599, 'Rejeição: CFOP de Importação e não informado dados de II',1, 0)</v>
      </c>
    </row>
    <row r="309" spans="1:10" x14ac:dyDescent="0.25">
      <c r="A309">
        <v>601</v>
      </c>
      <c r="B309" t="s">
        <v>532</v>
      </c>
      <c r="C309">
        <f t="shared" si="27"/>
        <v>1</v>
      </c>
      <c r="D309">
        <v>0</v>
      </c>
      <c r="F309">
        <f t="shared" si="28"/>
        <v>601</v>
      </c>
      <c r="G309" t="str">
        <f t="shared" si="29"/>
        <v>Rejeição: Total do II difere do somatório dos itens</v>
      </c>
      <c r="H309">
        <f t="shared" si="30"/>
        <v>1</v>
      </c>
      <c r="I309">
        <f t="shared" si="31"/>
        <v>0</v>
      </c>
      <c r="J309" t="str">
        <f t="shared" si="32"/>
        <v>INSERT INTO MensagemRetorno(id,descricao,rejeicao,erro)VALUES(601, 'Rejeição: Total do II difere do somatório dos itens',1, 0)</v>
      </c>
    </row>
    <row r="310" spans="1:10" x14ac:dyDescent="0.25">
      <c r="A310">
        <v>602</v>
      </c>
      <c r="B310" t="s">
        <v>533</v>
      </c>
      <c r="C310">
        <f t="shared" si="27"/>
        <v>1</v>
      </c>
      <c r="D310">
        <v>0</v>
      </c>
      <c r="F310">
        <f t="shared" si="28"/>
        <v>602</v>
      </c>
      <c r="G310" t="str">
        <f t="shared" si="29"/>
        <v>Rejeição: Total do PIS difere do somatório dos itens sujeitos ao ICMS</v>
      </c>
      <c r="H310">
        <f t="shared" si="30"/>
        <v>1</v>
      </c>
      <c r="I310">
        <f t="shared" si="31"/>
        <v>0</v>
      </c>
      <c r="J310" t="str">
        <f t="shared" si="32"/>
        <v>INSERT INTO MensagemRetorno(id,descricao,rejeicao,erro)VALUES(602, 'Rejeição: Total do PIS difere do somatório dos itens sujeitos ao ICMS',1, 0)</v>
      </c>
    </row>
    <row r="311" spans="1:10" x14ac:dyDescent="0.25">
      <c r="A311">
        <v>603</v>
      </c>
      <c r="B311" t="s">
        <v>534</v>
      </c>
      <c r="C311">
        <f t="shared" si="27"/>
        <v>1</v>
      </c>
      <c r="D311">
        <v>0</v>
      </c>
      <c r="F311">
        <f t="shared" si="28"/>
        <v>603</v>
      </c>
      <c r="G311" t="str">
        <f t="shared" si="29"/>
        <v>Rejeição: Total do COFINS difere do somatório dos itens sujeitos ao ICMS</v>
      </c>
      <c r="H311">
        <f t="shared" si="30"/>
        <v>1</v>
      </c>
      <c r="I311">
        <f t="shared" si="31"/>
        <v>0</v>
      </c>
      <c r="J311" t="str">
        <f t="shared" si="32"/>
        <v>INSERT INTO MensagemRetorno(id,descricao,rejeicao,erro)VALUES(603, 'Rejeição: Total do COFINS difere do somatório dos itens sujeitos ao ICMS',1, 0)</v>
      </c>
    </row>
    <row r="312" spans="1:10" x14ac:dyDescent="0.25">
      <c r="A312">
        <v>604</v>
      </c>
      <c r="B312" t="s">
        <v>535</v>
      </c>
      <c r="C312">
        <f t="shared" si="27"/>
        <v>1</v>
      </c>
      <c r="D312">
        <v>0</v>
      </c>
      <c r="F312">
        <f t="shared" si="28"/>
        <v>604</v>
      </c>
      <c r="G312" t="str">
        <f t="shared" si="29"/>
        <v>Rejeição: Total do vOutro difere do somatório dos itens</v>
      </c>
      <c r="H312">
        <f t="shared" si="30"/>
        <v>1</v>
      </c>
      <c r="I312">
        <f t="shared" si="31"/>
        <v>0</v>
      </c>
      <c r="J312" t="str">
        <f t="shared" si="32"/>
        <v>INSERT INTO MensagemRetorno(id,descricao,rejeicao,erro)VALUES(604, 'Rejeição: Total do vOutro difere do somatório dos itens',1, 0)</v>
      </c>
    </row>
    <row r="313" spans="1:10" x14ac:dyDescent="0.25">
      <c r="A313">
        <v>605</v>
      </c>
      <c r="B313" t="s">
        <v>536</v>
      </c>
      <c r="C313">
        <f t="shared" si="27"/>
        <v>1</v>
      </c>
      <c r="D313">
        <v>0</v>
      </c>
      <c r="F313">
        <f t="shared" si="28"/>
        <v>605</v>
      </c>
      <c r="G313" t="str">
        <f t="shared" si="29"/>
        <v>Rejeição: Total do vServ difere do somatório do vProd dos itens sujeitos ao ISSQN</v>
      </c>
      <c r="H313">
        <f t="shared" si="30"/>
        <v>1</v>
      </c>
      <c r="I313">
        <f t="shared" si="31"/>
        <v>0</v>
      </c>
      <c r="J313" t="str">
        <f t="shared" si="32"/>
        <v>INSERT INTO MensagemRetorno(id,descricao,rejeicao,erro)VALUES(605, 'Rejeição: Total do vServ difere do somatório do vProd dos itens sujeitos ao ISSQN',1, 0)</v>
      </c>
    </row>
    <row r="314" spans="1:10" x14ac:dyDescent="0.25">
      <c r="A314">
        <v>606</v>
      </c>
      <c r="B314" t="s">
        <v>537</v>
      </c>
      <c r="C314">
        <f t="shared" si="27"/>
        <v>1</v>
      </c>
      <c r="D314">
        <v>0</v>
      </c>
      <c r="F314">
        <f t="shared" si="28"/>
        <v>606</v>
      </c>
      <c r="G314" t="str">
        <f t="shared" si="29"/>
        <v>Rejeição: Total do vBC do ISS difere do somatório dos itens</v>
      </c>
      <c r="H314">
        <f t="shared" si="30"/>
        <v>1</v>
      </c>
      <c r="I314">
        <f t="shared" si="31"/>
        <v>0</v>
      </c>
      <c r="J314" t="str">
        <f t="shared" si="32"/>
        <v>INSERT INTO MensagemRetorno(id,descricao,rejeicao,erro)VALUES(606, 'Rejeição: Total do vBC do ISS difere do somatório dos itens',1, 0)</v>
      </c>
    </row>
    <row r="315" spans="1:10" x14ac:dyDescent="0.25">
      <c r="A315">
        <v>607</v>
      </c>
      <c r="B315" t="s">
        <v>395</v>
      </c>
      <c r="C315">
        <f t="shared" si="27"/>
        <v>1</v>
      </c>
      <c r="D315">
        <v>0</v>
      </c>
      <c r="F315">
        <f t="shared" si="28"/>
        <v>607</v>
      </c>
      <c r="G315" t="str">
        <f t="shared" si="29"/>
        <v>Rejeição: Total do ISS difere do somatório dos itens</v>
      </c>
      <c r="H315">
        <f t="shared" si="30"/>
        <v>1</v>
      </c>
      <c r="I315">
        <f t="shared" si="31"/>
        <v>0</v>
      </c>
      <c r="J315" t="str">
        <f t="shared" si="32"/>
        <v>INSERT INTO MensagemRetorno(id,descricao,rejeicao,erro)VALUES(607, 'Rejeição: Total do ISS difere do somatório dos itens',1, 0)</v>
      </c>
    </row>
    <row r="316" spans="1:10" x14ac:dyDescent="0.25">
      <c r="A316">
        <v>608</v>
      </c>
      <c r="B316" t="s">
        <v>538</v>
      </c>
      <c r="C316">
        <f t="shared" si="27"/>
        <v>1</v>
      </c>
      <c r="D316">
        <v>0</v>
      </c>
      <c r="F316">
        <f t="shared" si="28"/>
        <v>608</v>
      </c>
      <c r="G316" t="str">
        <f t="shared" si="29"/>
        <v>Rejeição: Total do PIS difere do somatório dos itens sujeitos ao ISSQN</v>
      </c>
      <c r="H316">
        <f t="shared" si="30"/>
        <v>1</v>
      </c>
      <c r="I316">
        <f t="shared" si="31"/>
        <v>0</v>
      </c>
      <c r="J316" t="str">
        <f t="shared" si="32"/>
        <v>INSERT INTO MensagemRetorno(id,descricao,rejeicao,erro)VALUES(608, 'Rejeição: Total do PIS difere do somatório dos itens sujeitos ao ISSQN',1, 0)</v>
      </c>
    </row>
    <row r="317" spans="1:10" x14ac:dyDescent="0.25">
      <c r="A317">
        <v>609</v>
      </c>
      <c r="B317" t="s">
        <v>539</v>
      </c>
      <c r="C317">
        <f t="shared" si="27"/>
        <v>1</v>
      </c>
      <c r="D317">
        <v>0</v>
      </c>
      <c r="F317">
        <f t="shared" si="28"/>
        <v>609</v>
      </c>
      <c r="G317" t="str">
        <f t="shared" si="29"/>
        <v>Rejeição: Total do COFINS difere do somatório dos itens sujeitos ao ISSQN</v>
      </c>
      <c r="H317">
        <f t="shared" si="30"/>
        <v>1</v>
      </c>
      <c r="I317">
        <f t="shared" si="31"/>
        <v>0</v>
      </c>
      <c r="J317" t="str">
        <f t="shared" si="32"/>
        <v>INSERT INTO MensagemRetorno(id,descricao,rejeicao,erro)VALUES(609, 'Rejeição: Total do COFINS difere do somatório dos itens sujeitos ao ISSQN',1, 0)</v>
      </c>
    </row>
    <row r="318" spans="1:10" x14ac:dyDescent="0.25">
      <c r="A318">
        <v>610</v>
      </c>
      <c r="B318" t="s">
        <v>540</v>
      </c>
      <c r="C318">
        <f t="shared" si="27"/>
        <v>1</v>
      </c>
      <c r="D318">
        <v>0</v>
      </c>
      <c r="F318">
        <f t="shared" si="28"/>
        <v>610</v>
      </c>
      <c r="G318" t="str">
        <f t="shared" si="29"/>
        <v>Rejeição: Total da NF difere do somatório dos Valores compõe o valor Total da NF</v>
      </c>
      <c r="H318">
        <f t="shared" si="30"/>
        <v>1</v>
      </c>
      <c r="I318">
        <f t="shared" si="31"/>
        <v>0</v>
      </c>
      <c r="J318" t="str">
        <f t="shared" si="32"/>
        <v>INSERT INTO MensagemRetorno(id,descricao,rejeicao,erro)VALUES(610, 'Rejeição: Total da NF difere do somatório dos Valores compõe o valor Total da NF',1, 0)</v>
      </c>
    </row>
    <row r="319" spans="1:10" x14ac:dyDescent="0.25">
      <c r="A319">
        <v>611</v>
      </c>
      <c r="B319" t="s">
        <v>541</v>
      </c>
      <c r="C319">
        <f t="shared" si="27"/>
        <v>1</v>
      </c>
      <c r="D319">
        <v>0</v>
      </c>
      <c r="F319">
        <f t="shared" si="28"/>
        <v>611</v>
      </c>
      <c r="G319" t="str">
        <f t="shared" si="29"/>
        <v>Rejeição: cEAN inválido</v>
      </c>
      <c r="H319">
        <f t="shared" si="30"/>
        <v>1</v>
      </c>
      <c r="I319">
        <f t="shared" si="31"/>
        <v>0</v>
      </c>
      <c r="J319" t="str">
        <f t="shared" si="32"/>
        <v>INSERT INTO MensagemRetorno(id,descricao,rejeicao,erro)VALUES(611, 'Rejeição: cEAN inválido',1, 0)</v>
      </c>
    </row>
    <row r="320" spans="1:10" x14ac:dyDescent="0.25">
      <c r="A320">
        <v>612</v>
      </c>
      <c r="B320" t="s">
        <v>542</v>
      </c>
      <c r="C320">
        <f t="shared" si="27"/>
        <v>1</v>
      </c>
      <c r="D320">
        <v>0</v>
      </c>
      <c r="F320">
        <f t="shared" si="28"/>
        <v>612</v>
      </c>
      <c r="G320" t="str">
        <f t="shared" si="29"/>
        <v>Rejeição: cEANTrib inválido</v>
      </c>
      <c r="H320">
        <f t="shared" si="30"/>
        <v>1</v>
      </c>
      <c r="I320">
        <f t="shared" si="31"/>
        <v>0</v>
      </c>
      <c r="J320" t="str">
        <f t="shared" si="32"/>
        <v>INSERT INTO MensagemRetorno(id,descricao,rejeicao,erro)VALUES(612, 'Rejeição: cEANTrib inválido',1, 0)</v>
      </c>
    </row>
    <row r="321" spans="1:10" x14ac:dyDescent="0.25">
      <c r="A321">
        <v>613</v>
      </c>
      <c r="B321" t="s">
        <v>543</v>
      </c>
      <c r="C321">
        <f t="shared" si="27"/>
        <v>1</v>
      </c>
      <c r="D321">
        <v>0</v>
      </c>
      <c r="F321">
        <f t="shared" si="28"/>
        <v>613</v>
      </c>
      <c r="G321" t="str">
        <f t="shared" si="29"/>
        <v>Rejeição: Chave de Acesso difere da existente em BD</v>
      </c>
      <c r="H321">
        <f t="shared" si="30"/>
        <v>1</v>
      </c>
      <c r="I321">
        <f t="shared" si="31"/>
        <v>0</v>
      </c>
      <c r="J321" t="str">
        <f t="shared" si="32"/>
        <v>INSERT INTO MensagemRetorno(id,descricao,rejeicao,erro)VALUES(613, 'Rejeição: Chave de Acesso difere da existente em BD',1, 0)</v>
      </c>
    </row>
    <row r="322" spans="1:10" x14ac:dyDescent="0.25">
      <c r="A322">
        <v>614</v>
      </c>
      <c r="B322" t="s">
        <v>544</v>
      </c>
      <c r="C322">
        <f t="shared" si="27"/>
        <v>1</v>
      </c>
      <c r="D322">
        <v>0</v>
      </c>
      <c r="F322">
        <f t="shared" si="28"/>
        <v>614</v>
      </c>
      <c r="G322" t="str">
        <f t="shared" si="29"/>
        <v>Rejeição: Chave de Acesso inválida (Código UF inválido)</v>
      </c>
      <c r="H322">
        <f t="shared" si="30"/>
        <v>1</v>
      </c>
      <c r="I322">
        <f t="shared" si="31"/>
        <v>0</v>
      </c>
      <c r="J322" t="str">
        <f t="shared" si="32"/>
        <v>INSERT INTO MensagemRetorno(id,descricao,rejeicao,erro)VALUES(614, 'Rejeição: Chave de Acesso inválida (Código UF inválido)',1, 0)</v>
      </c>
    </row>
    <row r="323" spans="1:10" x14ac:dyDescent="0.25">
      <c r="A323">
        <v>615</v>
      </c>
      <c r="B323" t="s">
        <v>545</v>
      </c>
      <c r="C323">
        <f t="shared" ref="C323:C386" si="33">IF(ISERROR(SEARCH("REJEIÇÃO", B323)), 0,1)</f>
        <v>1</v>
      </c>
      <c r="D323">
        <v>0</v>
      </c>
      <c r="F323">
        <f t="shared" ref="F323:F386" si="34">A323</f>
        <v>615</v>
      </c>
      <c r="G323" t="str">
        <f t="shared" ref="G323:G386" si="35">B323</f>
        <v>Rejeição: Chave de Acesso inválida (Ano &lt; 05 ou Ano maior que Ano corrente)</v>
      </c>
      <c r="H323">
        <f t="shared" ref="H323:H386" si="36">C323</f>
        <v>1</v>
      </c>
      <c r="I323">
        <f t="shared" ref="I323:I386" si="37">D323</f>
        <v>0</v>
      </c>
      <c r="J323" t="str">
        <f t="shared" ref="J323:J386" si="38">SUBSTITUTE(SUBSTITUTE(SUBSTITUTE(SUBSTITUTE($J$1,"%I",F323), "%D",G323),"%R",H323),"%E",I323)</f>
        <v>INSERT INTO MensagemRetorno(id,descricao,rejeicao,erro)VALUES(615, 'Rejeição: Chave de Acesso inválida (Ano &lt; 05 ou Ano maior que Ano corrente)',1, 0)</v>
      </c>
    </row>
    <row r="324" spans="1:10" x14ac:dyDescent="0.25">
      <c r="A324">
        <v>616</v>
      </c>
      <c r="B324" t="s">
        <v>546</v>
      </c>
      <c r="C324">
        <f t="shared" si="33"/>
        <v>1</v>
      </c>
      <c r="D324">
        <v>0</v>
      </c>
      <c r="F324">
        <f t="shared" si="34"/>
        <v>616</v>
      </c>
      <c r="G324" t="str">
        <f t="shared" si="35"/>
        <v>Rejeição: Chave de Acesso inválida (Mês &lt; 1 ou Mês &gt; 12)</v>
      </c>
      <c r="H324">
        <f t="shared" si="36"/>
        <v>1</v>
      </c>
      <c r="I324">
        <f t="shared" si="37"/>
        <v>0</v>
      </c>
      <c r="J324" t="str">
        <f t="shared" si="38"/>
        <v>INSERT INTO MensagemRetorno(id,descricao,rejeicao,erro)VALUES(616, 'Rejeição: Chave de Acesso inválida (Mês &lt; 1 ou Mês &gt; 12)',1, 0)</v>
      </c>
    </row>
    <row r="325" spans="1:10" x14ac:dyDescent="0.25">
      <c r="A325">
        <v>617</v>
      </c>
      <c r="B325" t="s">
        <v>547</v>
      </c>
      <c r="C325">
        <f t="shared" si="33"/>
        <v>1</v>
      </c>
      <c r="D325">
        <v>0</v>
      </c>
      <c r="F325">
        <f t="shared" si="34"/>
        <v>617</v>
      </c>
      <c r="G325" t="str">
        <f t="shared" si="35"/>
        <v>Rejeição: Chave de Acesso inválida (CNPJ zerado ou dígito inválido)</v>
      </c>
      <c r="H325">
        <f t="shared" si="36"/>
        <v>1</v>
      </c>
      <c r="I325">
        <f t="shared" si="37"/>
        <v>0</v>
      </c>
      <c r="J325" t="str">
        <f t="shared" si="38"/>
        <v>INSERT INTO MensagemRetorno(id,descricao,rejeicao,erro)VALUES(617, 'Rejeição: Chave de Acesso inválida (CNPJ zerado ou dígito inválido)',1, 0)</v>
      </c>
    </row>
    <row r="326" spans="1:10" x14ac:dyDescent="0.25">
      <c r="A326">
        <v>618</v>
      </c>
      <c r="B326" t="s">
        <v>548</v>
      </c>
      <c r="C326">
        <f t="shared" si="33"/>
        <v>1</v>
      </c>
      <c r="D326">
        <v>0</v>
      </c>
      <c r="F326">
        <f t="shared" si="34"/>
        <v>618</v>
      </c>
      <c r="G326" t="str">
        <f t="shared" si="35"/>
        <v>Rejeição: Chave de Acesso inválida (modelo diferente de 55 e 65 )</v>
      </c>
      <c r="H326">
        <f t="shared" si="36"/>
        <v>1</v>
      </c>
      <c r="I326">
        <f t="shared" si="37"/>
        <v>0</v>
      </c>
      <c r="J326" t="str">
        <f t="shared" si="38"/>
        <v>INSERT INTO MensagemRetorno(id,descricao,rejeicao,erro)VALUES(618, 'Rejeição: Chave de Acesso inválida (modelo diferente de 55 e 65 )',1, 0)</v>
      </c>
    </row>
    <row r="327" spans="1:10" x14ac:dyDescent="0.25">
      <c r="A327">
        <v>619</v>
      </c>
      <c r="B327" t="s">
        <v>549</v>
      </c>
      <c r="C327">
        <f t="shared" si="33"/>
        <v>1</v>
      </c>
      <c r="D327">
        <v>0</v>
      </c>
      <c r="F327">
        <f t="shared" si="34"/>
        <v>619</v>
      </c>
      <c r="G327" t="str">
        <f t="shared" si="35"/>
        <v>Rejeição: Chave de Acesso inválida (número NF = 0)</v>
      </c>
      <c r="H327">
        <f t="shared" si="36"/>
        <v>1</v>
      </c>
      <c r="I327">
        <f t="shared" si="37"/>
        <v>0</v>
      </c>
      <c r="J327" t="str">
        <f t="shared" si="38"/>
        <v>INSERT INTO MensagemRetorno(id,descricao,rejeicao,erro)VALUES(619, 'Rejeição: Chave de Acesso inválida (número NF = 0)',1, 0)</v>
      </c>
    </row>
    <row r="328" spans="1:10" x14ac:dyDescent="0.25">
      <c r="A328">
        <v>620</v>
      </c>
      <c r="B328" t="s">
        <v>543</v>
      </c>
      <c r="C328">
        <f t="shared" si="33"/>
        <v>1</v>
      </c>
      <c r="D328">
        <v>0</v>
      </c>
      <c r="F328">
        <f t="shared" si="34"/>
        <v>620</v>
      </c>
      <c r="G328" t="str">
        <f t="shared" si="35"/>
        <v>Rejeição: Chave de Acesso difere da existente em BD</v>
      </c>
      <c r="H328">
        <f t="shared" si="36"/>
        <v>1</v>
      </c>
      <c r="I328">
        <f t="shared" si="37"/>
        <v>0</v>
      </c>
      <c r="J328" t="str">
        <f t="shared" si="38"/>
        <v>INSERT INTO MensagemRetorno(id,descricao,rejeicao,erro)VALUES(620, 'Rejeição: Chave de Acesso difere da existente em BD',1, 0)</v>
      </c>
    </row>
    <row r="329" spans="1:10" x14ac:dyDescent="0.25">
      <c r="A329">
        <v>621</v>
      </c>
      <c r="B329" t="s">
        <v>550</v>
      </c>
      <c r="C329">
        <f t="shared" si="33"/>
        <v>1</v>
      </c>
      <c r="D329">
        <v>0</v>
      </c>
      <c r="F329">
        <f t="shared" si="34"/>
        <v>621</v>
      </c>
      <c r="G329" t="str">
        <f t="shared" si="35"/>
        <v>Rejeição: CPF Emitente não cadastrado</v>
      </c>
      <c r="H329">
        <f t="shared" si="36"/>
        <v>1</v>
      </c>
      <c r="I329">
        <f t="shared" si="37"/>
        <v>0</v>
      </c>
      <c r="J329" t="str">
        <f t="shared" si="38"/>
        <v>INSERT INTO MensagemRetorno(id,descricao,rejeicao,erro)VALUES(621, 'Rejeição: CPF Emitente não cadastrado',1, 0)</v>
      </c>
    </row>
    <row r="330" spans="1:10" x14ac:dyDescent="0.25">
      <c r="A330">
        <v>622</v>
      </c>
      <c r="B330" t="s">
        <v>551</v>
      </c>
      <c r="C330">
        <f t="shared" si="33"/>
        <v>1</v>
      </c>
      <c r="D330">
        <v>0</v>
      </c>
      <c r="F330">
        <f t="shared" si="34"/>
        <v>622</v>
      </c>
      <c r="G330" t="str">
        <f t="shared" si="35"/>
        <v>Rejeição: IE emitente não vinculada ao CPF</v>
      </c>
      <c r="H330">
        <f t="shared" si="36"/>
        <v>1</v>
      </c>
      <c r="I330">
        <f t="shared" si="37"/>
        <v>0</v>
      </c>
      <c r="J330" t="str">
        <f t="shared" si="38"/>
        <v>INSERT INTO MensagemRetorno(id,descricao,rejeicao,erro)VALUES(622, 'Rejeição: IE emitente não vinculada ao CPF',1, 0)</v>
      </c>
    </row>
    <row r="331" spans="1:10" x14ac:dyDescent="0.25">
      <c r="A331">
        <v>623</v>
      </c>
      <c r="B331" t="s">
        <v>552</v>
      </c>
      <c r="C331">
        <f t="shared" si="33"/>
        <v>1</v>
      </c>
      <c r="D331">
        <v>0</v>
      </c>
      <c r="F331">
        <f t="shared" si="34"/>
        <v>623</v>
      </c>
      <c r="G331" t="str">
        <f t="shared" si="35"/>
        <v>Rejeição: CPF Destinatário não cadastrado</v>
      </c>
      <c r="H331">
        <f t="shared" si="36"/>
        <v>1</v>
      </c>
      <c r="I331">
        <f t="shared" si="37"/>
        <v>0</v>
      </c>
      <c r="J331" t="str">
        <f t="shared" si="38"/>
        <v>INSERT INTO MensagemRetorno(id,descricao,rejeicao,erro)VALUES(623, 'Rejeição: CPF Destinatário não cadastrado',1, 0)</v>
      </c>
    </row>
    <row r="332" spans="1:10" x14ac:dyDescent="0.25">
      <c r="A332">
        <v>624</v>
      </c>
      <c r="B332" t="s">
        <v>553</v>
      </c>
      <c r="C332">
        <f t="shared" si="33"/>
        <v>1</v>
      </c>
      <c r="D332">
        <v>0</v>
      </c>
      <c r="F332">
        <f t="shared" si="34"/>
        <v>624</v>
      </c>
      <c r="G332" t="str">
        <f t="shared" si="35"/>
        <v>Rejeição: IE Destinatário não vinculada ao CPF</v>
      </c>
      <c r="H332">
        <f t="shared" si="36"/>
        <v>1</v>
      </c>
      <c r="I332">
        <f t="shared" si="37"/>
        <v>0</v>
      </c>
      <c r="J332" t="str">
        <f t="shared" si="38"/>
        <v>INSERT INTO MensagemRetorno(id,descricao,rejeicao,erro)VALUES(624, 'Rejeição: IE Destinatário não vinculada ao CPF',1, 0)</v>
      </c>
    </row>
    <row r="333" spans="1:10" x14ac:dyDescent="0.25">
      <c r="A333">
        <v>625</v>
      </c>
      <c r="B333" t="s">
        <v>554</v>
      </c>
      <c r="C333">
        <f t="shared" si="33"/>
        <v>1</v>
      </c>
      <c r="D333">
        <v>0</v>
      </c>
      <c r="F333">
        <f t="shared" si="34"/>
        <v>625</v>
      </c>
      <c r="G333" t="str">
        <f t="shared" si="35"/>
        <v>Rejeição: Inscrição SUFRAMA deve ser informada na venda com isenção para ZFM</v>
      </c>
      <c r="H333">
        <f t="shared" si="36"/>
        <v>1</v>
      </c>
      <c r="I333">
        <f t="shared" si="37"/>
        <v>0</v>
      </c>
      <c r="J333" t="str">
        <f t="shared" si="38"/>
        <v>INSERT INTO MensagemRetorno(id,descricao,rejeicao,erro)VALUES(625, 'Rejeição: Inscrição SUFRAMA deve ser informada na venda com isenção para ZFM',1, 0)</v>
      </c>
    </row>
    <row r="334" spans="1:10" x14ac:dyDescent="0.25">
      <c r="A334">
        <v>626</v>
      </c>
      <c r="B334" t="s">
        <v>555</v>
      </c>
      <c r="C334">
        <f t="shared" si="33"/>
        <v>1</v>
      </c>
      <c r="D334">
        <v>0</v>
      </c>
      <c r="F334">
        <f t="shared" si="34"/>
        <v>626</v>
      </c>
      <c r="G334" t="str">
        <f t="shared" si="35"/>
        <v>Rejeição: O CFOP de operação isenta para ZFM diferente do previsto</v>
      </c>
      <c r="H334">
        <f t="shared" si="36"/>
        <v>1</v>
      </c>
      <c r="I334">
        <f t="shared" si="37"/>
        <v>0</v>
      </c>
      <c r="J334" t="str">
        <f t="shared" si="38"/>
        <v>INSERT INTO MensagemRetorno(id,descricao,rejeicao,erro)VALUES(626, 'Rejeição: O CFOP de operação isenta para ZFM diferente do previsto',1, 0)</v>
      </c>
    </row>
    <row r="335" spans="1:10" x14ac:dyDescent="0.25">
      <c r="A335">
        <v>627</v>
      </c>
      <c r="B335" t="s">
        <v>556</v>
      </c>
      <c r="C335">
        <f t="shared" si="33"/>
        <v>1</v>
      </c>
      <c r="D335">
        <v>0</v>
      </c>
      <c r="F335">
        <f t="shared" si="34"/>
        <v>627</v>
      </c>
      <c r="G335" t="str">
        <f t="shared" si="35"/>
        <v>Rejeição: O valor do ICMS desonerado deve ser informado</v>
      </c>
      <c r="H335">
        <f t="shared" si="36"/>
        <v>1</v>
      </c>
      <c r="I335">
        <f t="shared" si="37"/>
        <v>0</v>
      </c>
      <c r="J335" t="str">
        <f t="shared" si="38"/>
        <v>INSERT INTO MensagemRetorno(id,descricao,rejeicao,erro)VALUES(627, 'Rejeição: O valor do ICMS desonerado deve ser informado',1, 0)</v>
      </c>
    </row>
    <row r="336" spans="1:10" x14ac:dyDescent="0.25">
      <c r="A336">
        <v>628</v>
      </c>
      <c r="B336" t="s">
        <v>557</v>
      </c>
      <c r="C336">
        <f t="shared" si="33"/>
        <v>1</v>
      </c>
      <c r="D336">
        <v>0</v>
      </c>
      <c r="F336">
        <f t="shared" si="34"/>
        <v>628</v>
      </c>
      <c r="G336" t="str">
        <f t="shared" si="35"/>
        <v>Rejeição: Total da NF superior ao valor limite estabelecido pela SEFAZ [Limite]</v>
      </c>
      <c r="H336">
        <f t="shared" si="36"/>
        <v>1</v>
      </c>
      <c r="I336">
        <f t="shared" si="37"/>
        <v>0</v>
      </c>
      <c r="J336" t="str">
        <f t="shared" si="38"/>
        <v>INSERT INTO MensagemRetorno(id,descricao,rejeicao,erro)VALUES(628, 'Rejeição: Total da NF superior ao valor limite estabelecido pela SEFAZ [Limite]',1, 0)</v>
      </c>
    </row>
    <row r="337" spans="1:10" x14ac:dyDescent="0.25">
      <c r="A337">
        <v>629</v>
      </c>
      <c r="B337" t="s">
        <v>558</v>
      </c>
      <c r="C337">
        <f t="shared" si="33"/>
        <v>1</v>
      </c>
      <c r="D337">
        <v>0</v>
      </c>
      <c r="F337">
        <f t="shared" si="34"/>
        <v>629</v>
      </c>
      <c r="G337" t="str">
        <f t="shared" si="35"/>
        <v>Rejeição: Vlr Produto difere do produto Valor Unitário de Comercialização e quantidade comercial</v>
      </c>
      <c r="H337">
        <f t="shared" si="36"/>
        <v>1</v>
      </c>
      <c r="I337">
        <f t="shared" si="37"/>
        <v>0</v>
      </c>
      <c r="J337" t="str">
        <f t="shared" si="38"/>
        <v>INSERT INTO MensagemRetorno(id,descricao,rejeicao,erro)VALUES(629, 'Rejeição: Vlr Produto difere do produto Valor Unitário de Comercialização e quantidade comercial',1, 0)</v>
      </c>
    </row>
    <row r="338" spans="1:10" x14ac:dyDescent="0.25">
      <c r="A338">
        <v>630</v>
      </c>
      <c r="B338" t="s">
        <v>559</v>
      </c>
      <c r="C338">
        <f t="shared" si="33"/>
        <v>1</v>
      </c>
      <c r="D338">
        <v>0</v>
      </c>
      <c r="F338">
        <f t="shared" si="34"/>
        <v>630</v>
      </c>
      <c r="G338" t="str">
        <f t="shared" si="35"/>
        <v>Rejeição: Vlr Produto difere do produto Valor Unitário de Tributação e quantidade tributável</v>
      </c>
      <c r="H338">
        <f t="shared" si="36"/>
        <v>1</v>
      </c>
      <c r="I338">
        <f t="shared" si="37"/>
        <v>0</v>
      </c>
      <c r="J338" t="str">
        <f t="shared" si="38"/>
        <v>INSERT INTO MensagemRetorno(id,descricao,rejeicao,erro)VALUES(630, 'Rejeição: Vlr Produto difere do produto Valor Unitário de Tributação e quantidade tributável',1, 0)</v>
      </c>
    </row>
    <row r="339" spans="1:10" x14ac:dyDescent="0.25">
      <c r="A339">
        <v>631</v>
      </c>
      <c r="B339" t="s">
        <v>560</v>
      </c>
      <c r="C339">
        <f t="shared" si="33"/>
        <v>1</v>
      </c>
      <c r="D339">
        <v>0</v>
      </c>
      <c r="F339">
        <f t="shared" si="34"/>
        <v>631</v>
      </c>
      <c r="G339" t="str">
        <f t="shared" si="35"/>
        <v>Rejeição: CNPJ-Base do Destinatário difere do CNPJ-Base do Certificado Digital</v>
      </c>
      <c r="H339">
        <f t="shared" si="36"/>
        <v>1</v>
      </c>
      <c r="I339">
        <f t="shared" si="37"/>
        <v>0</v>
      </c>
      <c r="J339" t="str">
        <f t="shared" si="38"/>
        <v>INSERT INTO MensagemRetorno(id,descricao,rejeicao,erro)VALUES(631, 'Rejeição: CNPJ-Base do Destinatário difere do CNPJ-Base do Certificado Digital',1, 0)</v>
      </c>
    </row>
    <row r="340" spans="1:10" x14ac:dyDescent="0.25">
      <c r="A340">
        <v>632</v>
      </c>
      <c r="B340" t="s">
        <v>561</v>
      </c>
      <c r="C340">
        <f t="shared" si="33"/>
        <v>1</v>
      </c>
      <c r="D340">
        <v>0</v>
      </c>
      <c r="F340">
        <f t="shared" si="34"/>
        <v>632</v>
      </c>
      <c r="G340" t="str">
        <f t="shared" si="35"/>
        <v>Rejeição: Solicitação fora de prazo, a NF-e não está mais disponível para download</v>
      </c>
      <c r="H340">
        <f t="shared" si="36"/>
        <v>1</v>
      </c>
      <c r="I340">
        <f t="shared" si="37"/>
        <v>0</v>
      </c>
      <c r="J340" t="str">
        <f t="shared" si="38"/>
        <v>INSERT INTO MensagemRetorno(id,descricao,rejeicao,erro)VALUES(632, 'Rejeição: Solicitação fora de prazo, a NF-e não está mais disponível para download',1, 0)</v>
      </c>
    </row>
    <row r="341" spans="1:10" x14ac:dyDescent="0.25">
      <c r="A341">
        <v>633</v>
      </c>
      <c r="B341" t="s">
        <v>562</v>
      </c>
      <c r="C341">
        <f t="shared" si="33"/>
        <v>1</v>
      </c>
      <c r="D341">
        <v>0</v>
      </c>
      <c r="F341">
        <f t="shared" si="34"/>
        <v>633</v>
      </c>
      <c r="G341" t="str">
        <f t="shared" si="35"/>
        <v>Rejeição: NF-e indisponível para download devido a ausência de Manifestação do Destinatário</v>
      </c>
      <c r="H341">
        <f t="shared" si="36"/>
        <v>1</v>
      </c>
      <c r="I341">
        <f t="shared" si="37"/>
        <v>0</v>
      </c>
      <c r="J341" t="str">
        <f t="shared" si="38"/>
        <v>INSERT INTO MensagemRetorno(id,descricao,rejeicao,erro)VALUES(633, 'Rejeição: NF-e indisponível para download devido a ausência de Manifestação do Destinatário',1, 0)</v>
      </c>
    </row>
    <row r="342" spans="1:10" x14ac:dyDescent="0.25">
      <c r="A342">
        <v>634</v>
      </c>
      <c r="B342" t="s">
        <v>563</v>
      </c>
      <c r="C342">
        <f t="shared" si="33"/>
        <v>1</v>
      </c>
      <c r="D342">
        <v>0</v>
      </c>
      <c r="F342">
        <f t="shared" si="34"/>
        <v>634</v>
      </c>
      <c r="G342" t="str">
        <f t="shared" si="35"/>
        <v>Rejeição: Destinatário da NF-e não tem o mesmo CNPJ raiz do solicitante do download</v>
      </c>
      <c r="H342">
        <f t="shared" si="36"/>
        <v>1</v>
      </c>
      <c r="I342">
        <f t="shared" si="37"/>
        <v>0</v>
      </c>
      <c r="J342" t="str">
        <f t="shared" si="38"/>
        <v>INSERT INTO MensagemRetorno(id,descricao,rejeicao,erro)VALUES(634, 'Rejeição: Destinatário da NF-e não tem o mesmo CNPJ raiz do solicitante do download',1, 0)</v>
      </c>
    </row>
    <row r="343" spans="1:10" x14ac:dyDescent="0.25">
      <c r="A343">
        <v>635</v>
      </c>
      <c r="B343" t="s">
        <v>564</v>
      </c>
      <c r="C343">
        <f t="shared" si="33"/>
        <v>1</v>
      </c>
      <c r="D343">
        <v>0</v>
      </c>
      <c r="F343">
        <f t="shared" si="34"/>
        <v>635</v>
      </c>
      <c r="G343" t="str">
        <f t="shared" si="35"/>
        <v>Rejeição: NF-e com mesmo número e série já transmitida e aguardando processamento</v>
      </c>
      <c r="H343">
        <f t="shared" si="36"/>
        <v>1</v>
      </c>
      <c r="I343">
        <f t="shared" si="37"/>
        <v>0</v>
      </c>
      <c r="J343" t="str">
        <f t="shared" si="38"/>
        <v>INSERT INTO MensagemRetorno(id,descricao,rejeicao,erro)VALUES(635, 'Rejeição: NF-e com mesmo número e série já transmitida e aguardando processamento',1, 0)</v>
      </c>
    </row>
    <row r="344" spans="1:10" x14ac:dyDescent="0.25">
      <c r="A344">
        <v>650</v>
      </c>
      <c r="B344" t="s">
        <v>565</v>
      </c>
      <c r="C344">
        <f t="shared" si="33"/>
        <v>1</v>
      </c>
      <c r="D344">
        <v>0</v>
      </c>
      <c r="F344">
        <f t="shared" si="34"/>
        <v>650</v>
      </c>
      <c r="G344" t="str">
        <f t="shared" si="35"/>
        <v>Rejeição: Evento de "Ciência da Operação" para NF-e Cancelada ou Denegada</v>
      </c>
      <c r="H344">
        <f t="shared" si="36"/>
        <v>1</v>
      </c>
      <c r="I344">
        <f t="shared" si="37"/>
        <v>0</v>
      </c>
      <c r="J344" t="str">
        <f t="shared" si="38"/>
        <v>INSERT INTO MensagemRetorno(id,descricao,rejeicao,erro)VALUES(650, 'Rejeição: Evento de "Ciência da Operação" para NF-e Cancelada ou Denegada',1, 0)</v>
      </c>
    </row>
    <row r="345" spans="1:10" x14ac:dyDescent="0.25">
      <c r="A345">
        <v>651</v>
      </c>
      <c r="B345" t="s">
        <v>566</v>
      </c>
      <c r="C345">
        <f t="shared" si="33"/>
        <v>1</v>
      </c>
      <c r="D345">
        <v>0</v>
      </c>
      <c r="F345">
        <f t="shared" si="34"/>
        <v>651</v>
      </c>
      <c r="G345" t="str">
        <f t="shared" si="35"/>
        <v>Rejeição: Evento de "Desconhecimento da Operação" para NF-e Cancelada ou Denegada</v>
      </c>
      <c r="H345">
        <f t="shared" si="36"/>
        <v>1</v>
      </c>
      <c r="I345">
        <f t="shared" si="37"/>
        <v>0</v>
      </c>
      <c r="J345" t="str">
        <f t="shared" si="38"/>
        <v>INSERT INTO MensagemRetorno(id,descricao,rejeicao,erro)VALUES(651, 'Rejeição: Evento de "Desconhecimento da Operação" para NF-e Cancelada ou Denegada',1, 0)</v>
      </c>
    </row>
    <row r="346" spans="1:10" x14ac:dyDescent="0.25">
      <c r="A346">
        <v>653</v>
      </c>
      <c r="B346" t="s">
        <v>567</v>
      </c>
      <c r="C346">
        <f t="shared" si="33"/>
        <v>1</v>
      </c>
      <c r="D346">
        <v>0</v>
      </c>
      <c r="F346">
        <f t="shared" si="34"/>
        <v>653</v>
      </c>
      <c r="G346" t="str">
        <f t="shared" si="35"/>
        <v>Rejeição: NF-e Cancelada, arquivo indisponível para download</v>
      </c>
      <c r="H346">
        <f t="shared" si="36"/>
        <v>1</v>
      </c>
      <c r="I346">
        <f t="shared" si="37"/>
        <v>0</v>
      </c>
      <c r="J346" t="str">
        <f t="shared" si="38"/>
        <v>INSERT INTO MensagemRetorno(id,descricao,rejeicao,erro)VALUES(653, 'Rejeição: NF-e Cancelada, arquivo indisponível para download',1, 0)</v>
      </c>
    </row>
    <row r="347" spans="1:10" x14ac:dyDescent="0.25">
      <c r="A347">
        <v>654</v>
      </c>
      <c r="B347" t="s">
        <v>568</v>
      </c>
      <c r="C347">
        <f t="shared" si="33"/>
        <v>1</v>
      </c>
      <c r="D347">
        <v>0</v>
      </c>
      <c r="F347">
        <f t="shared" si="34"/>
        <v>654</v>
      </c>
      <c r="G347" t="str">
        <f t="shared" si="35"/>
        <v>Rejeição: NF-e Denegada, arquivo indisponível para download</v>
      </c>
      <c r="H347">
        <f t="shared" si="36"/>
        <v>1</v>
      </c>
      <c r="I347">
        <f t="shared" si="37"/>
        <v>0</v>
      </c>
      <c r="J347" t="str">
        <f t="shared" si="38"/>
        <v>INSERT INTO MensagemRetorno(id,descricao,rejeicao,erro)VALUES(654, 'Rejeição: NF-e Denegada, arquivo indisponível para download',1, 0)</v>
      </c>
    </row>
    <row r="348" spans="1:10" x14ac:dyDescent="0.25">
      <c r="A348">
        <v>655</v>
      </c>
      <c r="B348" t="s">
        <v>569</v>
      </c>
      <c r="C348">
        <f t="shared" si="33"/>
        <v>1</v>
      </c>
      <c r="D348">
        <v>0</v>
      </c>
      <c r="F348">
        <f t="shared" si="34"/>
        <v>655</v>
      </c>
      <c r="G348" t="str">
        <f t="shared" si="35"/>
        <v>Rejeição: Evento de Ciência da Operação informado após a manifestação final do destinatário</v>
      </c>
      <c r="H348">
        <f t="shared" si="36"/>
        <v>1</v>
      </c>
      <c r="I348">
        <f t="shared" si="37"/>
        <v>0</v>
      </c>
      <c r="J348" t="str">
        <f t="shared" si="38"/>
        <v>INSERT INTO MensagemRetorno(id,descricao,rejeicao,erro)VALUES(655, 'Rejeição: Evento de Ciência da Operação informado após a manifestação final do destinatário',1, 0)</v>
      </c>
    </row>
    <row r="349" spans="1:10" x14ac:dyDescent="0.25">
      <c r="A349">
        <v>656</v>
      </c>
      <c r="B349" t="s">
        <v>570</v>
      </c>
      <c r="C349">
        <f t="shared" si="33"/>
        <v>1</v>
      </c>
      <c r="D349">
        <v>0</v>
      </c>
      <c r="F349">
        <f t="shared" si="34"/>
        <v>656</v>
      </c>
      <c r="G349" t="str">
        <f t="shared" si="35"/>
        <v>Rejeição: Consumo indevido</v>
      </c>
      <c r="H349">
        <f t="shared" si="36"/>
        <v>1</v>
      </c>
      <c r="I349">
        <f t="shared" si="37"/>
        <v>0</v>
      </c>
      <c r="J349" t="str">
        <f t="shared" si="38"/>
        <v>INSERT INTO MensagemRetorno(id,descricao,rejeicao,erro)VALUES(656, 'Rejeição: Consumo indevido',1, 0)</v>
      </c>
    </row>
    <row r="350" spans="1:10" x14ac:dyDescent="0.25">
      <c r="A350">
        <v>657</v>
      </c>
      <c r="B350" t="s">
        <v>571</v>
      </c>
      <c r="C350">
        <f t="shared" si="33"/>
        <v>1</v>
      </c>
      <c r="D350">
        <v>0</v>
      </c>
      <c r="F350">
        <f t="shared" si="34"/>
        <v>657</v>
      </c>
      <c r="G350" t="str">
        <f t="shared" si="35"/>
        <v>Rejeição: Código do Órgão diverge do órgão autorizador</v>
      </c>
      <c r="H350">
        <f t="shared" si="36"/>
        <v>1</v>
      </c>
      <c r="I350">
        <f t="shared" si="37"/>
        <v>0</v>
      </c>
      <c r="J350" t="str">
        <f t="shared" si="38"/>
        <v>INSERT INTO MensagemRetorno(id,descricao,rejeicao,erro)VALUES(657, 'Rejeição: Código do Órgão diverge do órgão autorizador',1, 0)</v>
      </c>
    </row>
    <row r="351" spans="1:10" x14ac:dyDescent="0.25">
      <c r="A351">
        <v>658</v>
      </c>
      <c r="B351" t="s">
        <v>572</v>
      </c>
      <c r="C351">
        <f t="shared" si="33"/>
        <v>1</v>
      </c>
      <c r="D351">
        <v>0</v>
      </c>
      <c r="F351">
        <f t="shared" si="34"/>
        <v>658</v>
      </c>
      <c r="G351" t="str">
        <f t="shared" si="35"/>
        <v>Rejeição: UF do destinatário da Chave de Acesso diverge da UF autorizadora</v>
      </c>
      <c r="H351">
        <f t="shared" si="36"/>
        <v>1</v>
      </c>
      <c r="I351">
        <f t="shared" si="37"/>
        <v>0</v>
      </c>
      <c r="J351" t="str">
        <f t="shared" si="38"/>
        <v>INSERT INTO MensagemRetorno(id,descricao,rejeicao,erro)VALUES(658, 'Rejeição: UF do destinatário da Chave de Acesso diverge da UF autorizadora',1, 0)</v>
      </c>
    </row>
    <row r="352" spans="1:10" x14ac:dyDescent="0.25">
      <c r="A352">
        <v>660</v>
      </c>
      <c r="B352" t="s">
        <v>573</v>
      </c>
      <c r="C352">
        <f t="shared" si="33"/>
        <v>1</v>
      </c>
      <c r="D352">
        <v>0</v>
      </c>
      <c r="F352">
        <f t="shared" si="34"/>
        <v>660</v>
      </c>
      <c r="G352" t="str">
        <f t="shared" si="35"/>
        <v>Rejeição: CFOP de Combustível e não informado grupo de combustível da NF-e</v>
      </c>
      <c r="H352">
        <f t="shared" si="36"/>
        <v>1</v>
      </c>
      <c r="I352">
        <f t="shared" si="37"/>
        <v>0</v>
      </c>
      <c r="J352" t="str">
        <f t="shared" si="38"/>
        <v>INSERT INTO MensagemRetorno(id,descricao,rejeicao,erro)VALUES(660, 'Rejeição: CFOP de Combustível e não informado grupo de combustível da NF-e',1, 0)</v>
      </c>
    </row>
    <row r="353" spans="1:10" x14ac:dyDescent="0.25">
      <c r="A353">
        <v>661</v>
      </c>
      <c r="B353" t="s">
        <v>574</v>
      </c>
      <c r="C353">
        <f t="shared" si="33"/>
        <v>1</v>
      </c>
      <c r="D353">
        <v>0</v>
      </c>
      <c r="F353">
        <f t="shared" si="34"/>
        <v>661</v>
      </c>
      <c r="G353" t="str">
        <f t="shared" si="35"/>
        <v>Rejeição: NF-e já existente para o número da DPEC informada</v>
      </c>
      <c r="H353">
        <f t="shared" si="36"/>
        <v>1</v>
      </c>
      <c r="I353">
        <f t="shared" si="37"/>
        <v>0</v>
      </c>
      <c r="J353" t="str">
        <f t="shared" si="38"/>
        <v>INSERT INTO MensagemRetorno(id,descricao,rejeicao,erro)VALUES(661, 'Rejeição: NF-e já existente para o número da DPEC informada',1, 0)</v>
      </c>
    </row>
    <row r="354" spans="1:10" x14ac:dyDescent="0.25">
      <c r="A354">
        <v>662</v>
      </c>
      <c r="B354" t="s">
        <v>575</v>
      </c>
      <c r="C354">
        <f t="shared" si="33"/>
        <v>1</v>
      </c>
      <c r="D354">
        <v>0</v>
      </c>
      <c r="F354">
        <f t="shared" si="34"/>
        <v>662</v>
      </c>
      <c r="G354" t="str">
        <f t="shared" si="35"/>
        <v>Rejeição: Numeração da DPEC está inutilizada na Base de Dados da SEFAZ</v>
      </c>
      <c r="H354">
        <f t="shared" si="36"/>
        <v>1</v>
      </c>
      <c r="I354">
        <f t="shared" si="37"/>
        <v>0</v>
      </c>
      <c r="J354" t="str">
        <f t="shared" si="38"/>
        <v>INSERT INTO MensagemRetorno(id,descricao,rejeicao,erro)VALUES(662, 'Rejeição: Numeração da DPEC está inutilizada na Base de Dados da SEFAZ',1, 0)</v>
      </c>
    </row>
    <row r="355" spans="1:10" x14ac:dyDescent="0.25">
      <c r="A355">
        <v>663</v>
      </c>
      <c r="B355" t="s">
        <v>576</v>
      </c>
      <c r="C355">
        <f t="shared" si="33"/>
        <v>1</v>
      </c>
      <c r="D355">
        <v>0</v>
      </c>
      <c r="F355">
        <f t="shared" si="34"/>
        <v>663</v>
      </c>
      <c r="G355" t="str">
        <f t="shared" si="35"/>
        <v>Rejeição: Alíq. ICMS maior que 4% na saída interestadual com produtos importados</v>
      </c>
      <c r="H355">
        <f t="shared" si="36"/>
        <v>1</v>
      </c>
      <c r="I355">
        <f t="shared" si="37"/>
        <v>0</v>
      </c>
      <c r="J355" t="str">
        <f t="shared" si="38"/>
        <v>INSERT INTO MensagemRetorno(id,descricao,rejeicao,erro)VALUES(663, 'Rejeição: Alíq. ICMS maior que 4% na saída interestadual com produtos importados',1, 0)</v>
      </c>
    </row>
    <row r="356" spans="1:10" x14ac:dyDescent="0.25">
      <c r="A356">
        <v>678</v>
      </c>
      <c r="B356" t="s">
        <v>577</v>
      </c>
      <c r="C356">
        <f t="shared" si="33"/>
        <v>1</v>
      </c>
      <c r="D356">
        <v>0</v>
      </c>
      <c r="F356">
        <f t="shared" si="34"/>
        <v>678</v>
      </c>
      <c r="G356" t="str">
        <f t="shared" si="35"/>
        <v>Rejeição: NF referenciada com UF diferente da UF da NF-e complementar</v>
      </c>
      <c r="H356">
        <f t="shared" si="36"/>
        <v>1</v>
      </c>
      <c r="I356">
        <f t="shared" si="37"/>
        <v>0</v>
      </c>
      <c r="J356" t="str">
        <f t="shared" si="38"/>
        <v>INSERT INTO MensagemRetorno(id,descricao,rejeicao,erro)VALUES(678, 'Rejeição: NF referenciada com UF diferente da UF da NF-e complementar',1, 0)</v>
      </c>
    </row>
    <row r="357" spans="1:10" x14ac:dyDescent="0.25">
      <c r="A357">
        <v>679</v>
      </c>
      <c r="B357" t="s">
        <v>578</v>
      </c>
      <c r="C357">
        <f t="shared" si="33"/>
        <v>1</v>
      </c>
      <c r="D357">
        <v>0</v>
      </c>
      <c r="F357">
        <f t="shared" si="34"/>
        <v>679</v>
      </c>
      <c r="G357" t="str">
        <f t="shared" si="35"/>
        <v>Rejeição: Modelo da NF-e referenciada diferente de 55</v>
      </c>
      <c r="H357">
        <f t="shared" si="36"/>
        <v>1</v>
      </c>
      <c r="I357">
        <f t="shared" si="37"/>
        <v>0</v>
      </c>
      <c r="J357" t="str">
        <f t="shared" si="38"/>
        <v>INSERT INTO MensagemRetorno(id,descricao,rejeicao,erro)VALUES(679, 'Rejeição: Modelo da NF-e referenciada diferente de 55',1, 0)</v>
      </c>
    </row>
    <row r="358" spans="1:10" x14ac:dyDescent="0.25">
      <c r="A358">
        <v>680</v>
      </c>
      <c r="B358" t="s">
        <v>579</v>
      </c>
      <c r="C358">
        <f t="shared" si="33"/>
        <v>1</v>
      </c>
      <c r="D358">
        <v>0</v>
      </c>
      <c r="F358">
        <f t="shared" si="34"/>
        <v>680</v>
      </c>
      <c r="G358" t="str">
        <f t="shared" si="35"/>
        <v>Rejeição: Duplicidade de NF-e referenciada (chave de acesso ref mais de uma vez)</v>
      </c>
      <c r="H358">
        <f t="shared" si="36"/>
        <v>1</v>
      </c>
      <c r="I358">
        <f t="shared" si="37"/>
        <v>0</v>
      </c>
      <c r="J358" t="str">
        <f t="shared" si="38"/>
        <v>INSERT INTO MensagemRetorno(id,descricao,rejeicao,erro)VALUES(680, 'Rejeição: Duplicidade de NF-e referenciada (chave de acesso ref mais de uma vez)',1, 0)</v>
      </c>
    </row>
    <row r="359" spans="1:10" x14ac:dyDescent="0.25">
      <c r="A359">
        <v>681</v>
      </c>
      <c r="B359" t="s">
        <v>580</v>
      </c>
      <c r="C359">
        <f t="shared" si="33"/>
        <v>1</v>
      </c>
      <c r="D359">
        <v>0</v>
      </c>
      <c r="F359">
        <f t="shared" si="34"/>
        <v>681</v>
      </c>
      <c r="G359" t="str">
        <f t="shared" si="35"/>
        <v>Rejeição: Duplicidade de NF Modelo 1 referenciada (CNPJ, Modelo Série e Número)</v>
      </c>
      <c r="H359">
        <f t="shared" si="36"/>
        <v>1</v>
      </c>
      <c r="I359">
        <f t="shared" si="37"/>
        <v>0</v>
      </c>
      <c r="J359" t="str">
        <f t="shared" si="38"/>
        <v>INSERT INTO MensagemRetorno(id,descricao,rejeicao,erro)VALUES(681, 'Rejeição: Duplicidade de NF Modelo 1 referenciada (CNPJ, Modelo Série e Número)',1, 0)</v>
      </c>
    </row>
    <row r="360" spans="1:10" x14ac:dyDescent="0.25">
      <c r="A360">
        <v>682</v>
      </c>
      <c r="B360" t="s">
        <v>581</v>
      </c>
      <c r="C360">
        <f t="shared" si="33"/>
        <v>1</v>
      </c>
      <c r="D360">
        <v>0</v>
      </c>
      <c r="F360">
        <f t="shared" si="34"/>
        <v>682</v>
      </c>
      <c r="G360" t="str">
        <f t="shared" si="35"/>
        <v>Rejeição: Duplicidade de NF de produtor referenciada (IE, Modelo, Série e Número)</v>
      </c>
      <c r="H360">
        <f t="shared" si="36"/>
        <v>1</v>
      </c>
      <c r="I360">
        <f t="shared" si="37"/>
        <v>0</v>
      </c>
      <c r="J360" t="str">
        <f t="shared" si="38"/>
        <v>INSERT INTO MensagemRetorno(id,descricao,rejeicao,erro)VALUES(682, 'Rejeição: Duplicidade de NF de produtor referenciada (IE, Modelo, Série e Número)',1, 0)</v>
      </c>
    </row>
    <row r="361" spans="1:10" x14ac:dyDescent="0.25">
      <c r="A361">
        <v>683</v>
      </c>
      <c r="B361" t="s">
        <v>582</v>
      </c>
      <c r="C361">
        <f t="shared" si="33"/>
        <v>1</v>
      </c>
      <c r="D361">
        <v>0</v>
      </c>
      <c r="F361">
        <f t="shared" si="34"/>
        <v>683</v>
      </c>
      <c r="G361" t="str">
        <f t="shared" si="35"/>
        <v>Rejeição: Modelo do CT-e referenciado diferente de 57</v>
      </c>
      <c r="H361">
        <f t="shared" si="36"/>
        <v>1</v>
      </c>
      <c r="I361">
        <f t="shared" si="37"/>
        <v>0</v>
      </c>
      <c r="J361" t="str">
        <f t="shared" si="38"/>
        <v>INSERT INTO MensagemRetorno(id,descricao,rejeicao,erro)VALUES(683, 'Rejeição: Modelo do CT-e referenciado diferente de 57',1, 0)</v>
      </c>
    </row>
    <row r="362" spans="1:10" x14ac:dyDescent="0.25">
      <c r="A362">
        <v>684</v>
      </c>
      <c r="B362" t="s">
        <v>583</v>
      </c>
      <c r="C362">
        <f t="shared" si="33"/>
        <v>1</v>
      </c>
      <c r="D362">
        <v>0</v>
      </c>
      <c r="F362">
        <f t="shared" si="34"/>
        <v>684</v>
      </c>
      <c r="G362" t="str">
        <f t="shared" si="35"/>
        <v>Rejeição: Duplicidade de Cupom Fiscal referenciado (Modelo, Número e Ordem e COO)</v>
      </c>
      <c r="H362">
        <f t="shared" si="36"/>
        <v>1</v>
      </c>
      <c r="I362">
        <f t="shared" si="37"/>
        <v>0</v>
      </c>
      <c r="J362" t="str">
        <f t="shared" si="38"/>
        <v>INSERT INTO MensagemRetorno(id,descricao,rejeicao,erro)VALUES(684, 'Rejeição: Duplicidade de Cupom Fiscal referenciado (Modelo, Número e Ordem e COO)',1, 0)</v>
      </c>
    </row>
    <row r="363" spans="1:10" x14ac:dyDescent="0.25">
      <c r="A363">
        <v>685</v>
      </c>
      <c r="B363" t="s">
        <v>584</v>
      </c>
      <c r="C363">
        <f t="shared" si="33"/>
        <v>1</v>
      </c>
      <c r="D363">
        <v>0</v>
      </c>
      <c r="F363">
        <f t="shared" si="34"/>
        <v>685</v>
      </c>
      <c r="G363" t="str">
        <f t="shared" si="35"/>
        <v>Rejeição: Total do valor aproximado dos tributos difere do somatório dos itens</v>
      </c>
      <c r="H363">
        <f t="shared" si="36"/>
        <v>1</v>
      </c>
      <c r="I363">
        <f t="shared" si="37"/>
        <v>0</v>
      </c>
      <c r="J363" t="str">
        <f t="shared" si="38"/>
        <v>INSERT INTO MensagemRetorno(id,descricao,rejeicao,erro)VALUES(685, 'Rejeição: Total do valor aproximado dos tributos difere do somatório dos itens',1, 0)</v>
      </c>
    </row>
    <row r="364" spans="1:10" x14ac:dyDescent="0.25">
      <c r="A364">
        <v>686</v>
      </c>
      <c r="B364" t="s">
        <v>585</v>
      </c>
      <c r="C364">
        <f t="shared" si="33"/>
        <v>1</v>
      </c>
      <c r="D364">
        <v>0</v>
      </c>
      <c r="F364">
        <f t="shared" si="34"/>
        <v>686</v>
      </c>
      <c r="G364" t="str">
        <f t="shared" si="35"/>
        <v>Rejeição: NF complementar referencia uma NF-e cancelada</v>
      </c>
      <c r="H364">
        <f t="shared" si="36"/>
        <v>1</v>
      </c>
      <c r="I364">
        <f t="shared" si="37"/>
        <v>0</v>
      </c>
      <c r="J364" t="str">
        <f t="shared" si="38"/>
        <v>INSERT INTO MensagemRetorno(id,descricao,rejeicao,erro)VALUES(686, 'Rejeição: NF complementar referencia uma NF-e cancelada',1, 0)</v>
      </c>
    </row>
    <row r="365" spans="1:10" x14ac:dyDescent="0.25">
      <c r="A365">
        <v>687</v>
      </c>
      <c r="B365" t="s">
        <v>586</v>
      </c>
      <c r="C365">
        <f t="shared" si="33"/>
        <v>1</v>
      </c>
      <c r="D365">
        <v>0</v>
      </c>
      <c r="F365">
        <f t="shared" si="34"/>
        <v>687</v>
      </c>
      <c r="G365" t="str">
        <f t="shared" si="35"/>
        <v>Rejeição: NF complementar referencia uma NF-e denegada</v>
      </c>
      <c r="H365">
        <f t="shared" si="36"/>
        <v>1</v>
      </c>
      <c r="I365">
        <f t="shared" si="37"/>
        <v>0</v>
      </c>
      <c r="J365" t="str">
        <f t="shared" si="38"/>
        <v>INSERT INTO MensagemRetorno(id,descricao,rejeicao,erro)VALUES(687, 'Rejeição: NF complementar referencia uma NF-e denegada',1, 0)</v>
      </c>
    </row>
    <row r="366" spans="1:10" x14ac:dyDescent="0.25">
      <c r="A366">
        <v>688</v>
      </c>
      <c r="B366" t="s">
        <v>587</v>
      </c>
      <c r="C366">
        <f t="shared" si="33"/>
        <v>1</v>
      </c>
      <c r="D366">
        <v>0</v>
      </c>
      <c r="F366">
        <f t="shared" si="34"/>
        <v>688</v>
      </c>
      <c r="G366" t="str">
        <f t="shared" si="35"/>
        <v>Rejeição: NF referenciada de produtor com IE inexistente (nREF: xxx)</v>
      </c>
      <c r="H366">
        <f t="shared" si="36"/>
        <v>1</v>
      </c>
      <c r="I366">
        <f t="shared" si="37"/>
        <v>0</v>
      </c>
      <c r="J366" t="str">
        <f t="shared" si="38"/>
        <v>INSERT INTO MensagemRetorno(id,descricao,rejeicao,erro)VALUES(688, 'Rejeição: NF referenciada de produtor com IE inexistente (nREF: xxx)',1, 0)</v>
      </c>
    </row>
    <row r="367" spans="1:10" x14ac:dyDescent="0.25">
      <c r="A367">
        <v>689</v>
      </c>
      <c r="B367" t="s">
        <v>588</v>
      </c>
      <c r="C367">
        <f t="shared" si="33"/>
        <v>1</v>
      </c>
      <c r="D367">
        <v>0</v>
      </c>
      <c r="F367">
        <f t="shared" si="34"/>
        <v>689</v>
      </c>
      <c r="G367" t="str">
        <f t="shared" si="35"/>
        <v>Rejeição: NF referenciada de produtor com IE não vinculada ao CNPJ/CPF informado (nREF: xxx)</v>
      </c>
      <c r="H367">
        <f t="shared" si="36"/>
        <v>1</v>
      </c>
      <c r="I367">
        <f t="shared" si="37"/>
        <v>0</v>
      </c>
      <c r="J367" t="str">
        <f t="shared" si="38"/>
        <v>INSERT INTO MensagemRetorno(id,descricao,rejeicao,erro)VALUES(689, 'Rejeição: NF referenciada de produtor com IE não vinculada ao CNPJ/CPF informado (nREF: xxx)',1, 0)</v>
      </c>
    </row>
    <row r="368" spans="1:10" x14ac:dyDescent="0.25">
      <c r="A368">
        <v>690</v>
      </c>
      <c r="B368" t="s">
        <v>589</v>
      </c>
      <c r="C368">
        <f t="shared" si="33"/>
        <v>1</v>
      </c>
      <c r="D368">
        <v>0</v>
      </c>
      <c r="F368">
        <f t="shared" si="34"/>
        <v>690</v>
      </c>
      <c r="G368" t="str">
        <f t="shared" si="35"/>
        <v>Rejeição: Pedido de cancelamento para NF-e com CT-e ou MDF-e</v>
      </c>
      <c r="H368">
        <f t="shared" si="36"/>
        <v>1</v>
      </c>
      <c r="I368">
        <f t="shared" si="37"/>
        <v>0</v>
      </c>
      <c r="J368" t="str">
        <f t="shared" si="38"/>
        <v>INSERT INTO MensagemRetorno(id,descricao,rejeicao,erro)VALUES(690, 'Rejeição: Pedido de cancelamento para NF-e com CT-e ou MDF-e',1, 0)</v>
      </c>
    </row>
    <row r="369" spans="1:10" x14ac:dyDescent="0.25">
      <c r="A369">
        <v>701</v>
      </c>
      <c r="B369" t="s">
        <v>590</v>
      </c>
      <c r="C369">
        <f t="shared" si="33"/>
        <v>1</v>
      </c>
      <c r="D369">
        <v>0</v>
      </c>
      <c r="F369">
        <f t="shared" si="34"/>
        <v>701</v>
      </c>
      <c r="G369" t="str">
        <f t="shared" si="35"/>
        <v>Rejeição: NF-e não pode utilizar verão 3.00</v>
      </c>
      <c r="H369">
        <f t="shared" si="36"/>
        <v>1</v>
      </c>
      <c r="I369">
        <f t="shared" si="37"/>
        <v>0</v>
      </c>
      <c r="J369" t="str">
        <f t="shared" si="38"/>
        <v>INSERT INTO MensagemRetorno(id,descricao,rejeicao,erro)VALUES(701, 'Rejeição: NF-e não pode utilizar verão 3.00',1, 0)</v>
      </c>
    </row>
    <row r="370" spans="1:10" x14ac:dyDescent="0.25">
      <c r="A370">
        <v>702</v>
      </c>
      <c r="B370" t="s">
        <v>591</v>
      </c>
      <c r="C370">
        <f t="shared" si="33"/>
        <v>1</v>
      </c>
      <c r="D370">
        <v>0</v>
      </c>
      <c r="F370">
        <f t="shared" si="34"/>
        <v>702</v>
      </c>
      <c r="G370" t="str">
        <f t="shared" si="35"/>
        <v>Rejeição: NFC-e não é aceita pela UF do Emitente</v>
      </c>
      <c r="H370">
        <f t="shared" si="36"/>
        <v>1</v>
      </c>
      <c r="I370">
        <f t="shared" si="37"/>
        <v>0</v>
      </c>
      <c r="J370" t="str">
        <f t="shared" si="38"/>
        <v>INSERT INTO MensagemRetorno(id,descricao,rejeicao,erro)VALUES(702, 'Rejeição: NFC-e não é aceita pela UF do Emitente',1, 0)</v>
      </c>
    </row>
    <row r="371" spans="1:10" x14ac:dyDescent="0.25">
      <c r="A371">
        <v>703</v>
      </c>
      <c r="B371" t="s">
        <v>592</v>
      </c>
      <c r="C371">
        <f t="shared" si="33"/>
        <v>1</v>
      </c>
      <c r="D371">
        <v>0</v>
      </c>
      <c r="F371">
        <f t="shared" si="34"/>
        <v>703</v>
      </c>
      <c r="G371" t="str">
        <f t="shared" si="35"/>
        <v>Rejeição: Data-hora de emissão posterior ao horário de recebimento</v>
      </c>
      <c r="H371">
        <f t="shared" si="36"/>
        <v>1</v>
      </c>
      <c r="I371">
        <f t="shared" si="37"/>
        <v>0</v>
      </c>
      <c r="J371" t="str">
        <f t="shared" si="38"/>
        <v>INSERT INTO MensagemRetorno(id,descricao,rejeicao,erro)VALUES(703, 'Rejeição: Data-hora de emissão posterior ao horário de recebimento',1, 0)</v>
      </c>
    </row>
    <row r="372" spans="1:10" x14ac:dyDescent="0.25">
      <c r="A372">
        <v>704</v>
      </c>
      <c r="B372" t="s">
        <v>593</v>
      </c>
      <c r="C372">
        <f t="shared" si="33"/>
        <v>1</v>
      </c>
      <c r="D372">
        <v>0</v>
      </c>
      <c r="F372">
        <f t="shared" si="34"/>
        <v>704</v>
      </c>
      <c r="G372" t="str">
        <f t="shared" si="35"/>
        <v>Rejeição: NFC-e com data-hora de emissão atrasada</v>
      </c>
      <c r="H372">
        <f t="shared" si="36"/>
        <v>1</v>
      </c>
      <c r="I372">
        <f t="shared" si="37"/>
        <v>0</v>
      </c>
      <c r="J372" t="str">
        <f t="shared" si="38"/>
        <v>INSERT INTO MensagemRetorno(id,descricao,rejeicao,erro)VALUES(704, 'Rejeição: NFC-e com data-hora de emissão atrasada',1, 0)</v>
      </c>
    </row>
    <row r="373" spans="1:10" x14ac:dyDescent="0.25">
      <c r="A373">
        <v>705</v>
      </c>
      <c r="B373" t="s">
        <v>594</v>
      </c>
      <c r="C373">
        <f t="shared" si="33"/>
        <v>1</v>
      </c>
      <c r="D373">
        <v>0</v>
      </c>
      <c r="F373">
        <f t="shared" si="34"/>
        <v>705</v>
      </c>
      <c r="G373" t="str">
        <f t="shared" si="35"/>
        <v>Rejeição: NFC-e com data de entrada/saida</v>
      </c>
      <c r="H373">
        <f t="shared" si="36"/>
        <v>1</v>
      </c>
      <c r="I373">
        <f t="shared" si="37"/>
        <v>0</v>
      </c>
      <c r="J373" t="str">
        <f t="shared" si="38"/>
        <v>INSERT INTO MensagemRetorno(id,descricao,rejeicao,erro)VALUES(705, 'Rejeição: NFC-e com data de entrada/saida',1, 0)</v>
      </c>
    </row>
    <row r="374" spans="1:10" x14ac:dyDescent="0.25">
      <c r="A374">
        <v>706</v>
      </c>
      <c r="B374" t="s">
        <v>595</v>
      </c>
      <c r="C374">
        <f t="shared" si="33"/>
        <v>1</v>
      </c>
      <c r="D374">
        <v>0</v>
      </c>
      <c r="F374">
        <f t="shared" si="34"/>
        <v>706</v>
      </c>
      <c r="G374" t="str">
        <f t="shared" si="35"/>
        <v>Rejeição: NFC-e para operação de entrada</v>
      </c>
      <c r="H374">
        <f t="shared" si="36"/>
        <v>1</v>
      </c>
      <c r="I374">
        <f t="shared" si="37"/>
        <v>0</v>
      </c>
      <c r="J374" t="str">
        <f t="shared" si="38"/>
        <v>INSERT INTO MensagemRetorno(id,descricao,rejeicao,erro)VALUES(706, 'Rejeição: NFC-e para operação de entrada',1, 0)</v>
      </c>
    </row>
    <row r="375" spans="1:10" x14ac:dyDescent="0.25">
      <c r="A375">
        <v>707</v>
      </c>
      <c r="B375" t="s">
        <v>596</v>
      </c>
      <c r="C375">
        <f t="shared" si="33"/>
        <v>1</v>
      </c>
      <c r="D375">
        <v>0</v>
      </c>
      <c r="F375">
        <f t="shared" si="34"/>
        <v>707</v>
      </c>
      <c r="G375" t="str">
        <f t="shared" si="35"/>
        <v>Rejeição: NFC-e para operação interestadual ou com o exterior</v>
      </c>
      <c r="H375">
        <f t="shared" si="36"/>
        <v>1</v>
      </c>
      <c r="I375">
        <f t="shared" si="37"/>
        <v>0</v>
      </c>
      <c r="J375" t="str">
        <f t="shared" si="38"/>
        <v>INSERT INTO MensagemRetorno(id,descricao,rejeicao,erro)VALUES(707, 'Rejeição: NFC-e para operação interestadual ou com o exterior',1, 0)</v>
      </c>
    </row>
    <row r="376" spans="1:10" x14ac:dyDescent="0.25">
      <c r="A376">
        <v>708</v>
      </c>
      <c r="B376" t="s">
        <v>597</v>
      </c>
      <c r="C376">
        <f t="shared" si="33"/>
        <v>1</v>
      </c>
      <c r="D376">
        <v>0</v>
      </c>
      <c r="F376">
        <f t="shared" si="34"/>
        <v>708</v>
      </c>
      <c r="G376" t="str">
        <f t="shared" si="35"/>
        <v>Rejeição: NFC-e nao pode referenciar um documento fiscal</v>
      </c>
      <c r="H376">
        <f t="shared" si="36"/>
        <v>1</v>
      </c>
      <c r="I376">
        <f t="shared" si="37"/>
        <v>0</v>
      </c>
      <c r="J376" t="str">
        <f t="shared" si="38"/>
        <v>INSERT INTO MensagemRetorno(id,descricao,rejeicao,erro)VALUES(708, 'Rejeição: NFC-e nao pode referenciar um documento fiscal',1, 0)</v>
      </c>
    </row>
    <row r="377" spans="1:10" x14ac:dyDescent="0.25">
      <c r="A377">
        <v>709</v>
      </c>
      <c r="B377" t="s">
        <v>598</v>
      </c>
      <c r="C377">
        <f t="shared" si="33"/>
        <v>1</v>
      </c>
      <c r="D377">
        <v>0</v>
      </c>
      <c r="F377">
        <f t="shared" si="34"/>
        <v>709</v>
      </c>
      <c r="G377" t="str">
        <f t="shared" si="35"/>
        <v>Rejeição: NFC-e com formato de DANFE inválido</v>
      </c>
      <c r="H377">
        <f t="shared" si="36"/>
        <v>1</v>
      </c>
      <c r="I377">
        <f t="shared" si="37"/>
        <v>0</v>
      </c>
      <c r="J377" t="str">
        <f t="shared" si="38"/>
        <v>INSERT INTO MensagemRetorno(id,descricao,rejeicao,erro)VALUES(709, 'Rejeição: NFC-e com formato de DANFE inválido',1, 0)</v>
      </c>
    </row>
    <row r="378" spans="1:10" x14ac:dyDescent="0.25">
      <c r="A378">
        <v>710</v>
      </c>
      <c r="B378" t="s">
        <v>599</v>
      </c>
      <c r="C378">
        <f t="shared" si="33"/>
        <v>1</v>
      </c>
      <c r="D378">
        <v>0</v>
      </c>
      <c r="F378">
        <f t="shared" si="34"/>
        <v>710</v>
      </c>
      <c r="G378" t="str">
        <f t="shared" si="35"/>
        <v>Rejeição: NF-e com formado de DANFE inválido</v>
      </c>
      <c r="H378">
        <f t="shared" si="36"/>
        <v>1</v>
      </c>
      <c r="I378">
        <f t="shared" si="37"/>
        <v>0</v>
      </c>
      <c r="J378" t="str">
        <f t="shared" si="38"/>
        <v>INSERT INTO MensagemRetorno(id,descricao,rejeicao,erro)VALUES(710, 'Rejeição: NF-e com formado de DANFE inválido',1, 0)</v>
      </c>
    </row>
    <row r="379" spans="1:10" x14ac:dyDescent="0.25">
      <c r="A379">
        <v>711</v>
      </c>
      <c r="B379" t="s">
        <v>600</v>
      </c>
      <c r="C379">
        <f t="shared" si="33"/>
        <v>1</v>
      </c>
      <c r="D379">
        <v>0</v>
      </c>
      <c r="F379">
        <f t="shared" si="34"/>
        <v>711</v>
      </c>
      <c r="G379" t="str">
        <f t="shared" si="35"/>
        <v>Rejeição: NF-e com contingência off-line</v>
      </c>
      <c r="H379">
        <f t="shared" si="36"/>
        <v>1</v>
      </c>
      <c r="I379">
        <f t="shared" si="37"/>
        <v>0</v>
      </c>
      <c r="J379" t="str">
        <f t="shared" si="38"/>
        <v>INSERT INTO MensagemRetorno(id,descricao,rejeicao,erro)VALUES(711, 'Rejeição: NF-e com contingência off-line',1, 0)</v>
      </c>
    </row>
    <row r="380" spans="1:10" x14ac:dyDescent="0.25">
      <c r="A380">
        <v>712</v>
      </c>
      <c r="B380" t="s">
        <v>601</v>
      </c>
      <c r="C380">
        <f t="shared" si="33"/>
        <v>1</v>
      </c>
      <c r="D380">
        <v>0</v>
      </c>
      <c r="F380">
        <f t="shared" si="34"/>
        <v>712</v>
      </c>
      <c r="G380" t="str">
        <f t="shared" si="35"/>
        <v>Rejeição: NFC-e com contingência off-line para a UF</v>
      </c>
      <c r="H380">
        <f t="shared" si="36"/>
        <v>1</v>
      </c>
      <c r="I380">
        <f t="shared" si="37"/>
        <v>0</v>
      </c>
      <c r="J380" t="str">
        <f t="shared" si="38"/>
        <v>INSERT INTO MensagemRetorno(id,descricao,rejeicao,erro)VALUES(712, 'Rejeição: NFC-e com contingência off-line para a UF',1, 0)</v>
      </c>
    </row>
    <row r="381" spans="1:10" x14ac:dyDescent="0.25">
      <c r="A381">
        <v>713</v>
      </c>
      <c r="B381" t="s">
        <v>602</v>
      </c>
      <c r="C381">
        <f t="shared" si="33"/>
        <v>1</v>
      </c>
      <c r="D381">
        <v>0</v>
      </c>
      <c r="F381">
        <f t="shared" si="34"/>
        <v>713</v>
      </c>
      <c r="G381" t="str">
        <f t="shared" si="35"/>
        <v>Rejeição: Tipo de emissão diferente de 6 ou 7 para contingência da SVC acessada</v>
      </c>
      <c r="H381">
        <f t="shared" si="36"/>
        <v>1</v>
      </c>
      <c r="I381">
        <f t="shared" si="37"/>
        <v>0</v>
      </c>
      <c r="J381" t="str">
        <f t="shared" si="38"/>
        <v>INSERT INTO MensagemRetorno(id,descricao,rejeicao,erro)VALUES(713, 'Rejeição: Tipo de emissão diferente de 6 ou 7 para contingência da SVC acessada',1, 0)</v>
      </c>
    </row>
    <row r="382" spans="1:10" x14ac:dyDescent="0.25">
      <c r="A382">
        <v>714</v>
      </c>
      <c r="B382" t="s">
        <v>603</v>
      </c>
      <c r="C382">
        <f t="shared" si="33"/>
        <v>1</v>
      </c>
      <c r="D382">
        <v>0</v>
      </c>
      <c r="F382">
        <f t="shared" si="34"/>
        <v>714</v>
      </c>
      <c r="G382" t="str">
        <f t="shared" si="35"/>
        <v>Rejeição: NFC-e com contingência DPEC inexistente</v>
      </c>
      <c r="H382">
        <f t="shared" si="36"/>
        <v>1</v>
      </c>
      <c r="I382">
        <f t="shared" si="37"/>
        <v>0</v>
      </c>
      <c r="J382" t="str">
        <f t="shared" si="38"/>
        <v>INSERT INTO MensagemRetorno(id,descricao,rejeicao,erro)VALUES(714, 'Rejeição: NFC-e com contingência DPEC inexistente',1, 0)</v>
      </c>
    </row>
    <row r="383" spans="1:10" x14ac:dyDescent="0.25">
      <c r="A383">
        <v>715</v>
      </c>
      <c r="B383" t="s">
        <v>604</v>
      </c>
      <c r="C383">
        <f t="shared" si="33"/>
        <v>1</v>
      </c>
      <c r="D383">
        <v>0</v>
      </c>
      <c r="F383">
        <f t="shared" si="34"/>
        <v>715</v>
      </c>
      <c r="G383" t="str">
        <f t="shared" si="35"/>
        <v>Rejeição: NFC-e com finalidade inválida</v>
      </c>
      <c r="H383">
        <f t="shared" si="36"/>
        <v>1</v>
      </c>
      <c r="I383">
        <f t="shared" si="37"/>
        <v>0</v>
      </c>
      <c r="J383" t="str">
        <f t="shared" si="38"/>
        <v>INSERT INTO MensagemRetorno(id,descricao,rejeicao,erro)VALUES(715, 'Rejeição: NFC-e com finalidade inválida',1, 0)</v>
      </c>
    </row>
    <row r="384" spans="1:10" x14ac:dyDescent="0.25">
      <c r="A384">
        <v>716</v>
      </c>
      <c r="B384" t="s">
        <v>605</v>
      </c>
      <c r="C384">
        <f t="shared" si="33"/>
        <v>1</v>
      </c>
      <c r="D384">
        <v>0</v>
      </c>
      <c r="F384">
        <f t="shared" si="34"/>
        <v>716</v>
      </c>
      <c r="G384" t="str">
        <f t="shared" si="35"/>
        <v>Rejeição: NFC-e em operaçoã não destinada a consumidor final</v>
      </c>
      <c r="H384">
        <f t="shared" si="36"/>
        <v>1</v>
      </c>
      <c r="I384">
        <f t="shared" si="37"/>
        <v>0</v>
      </c>
      <c r="J384" t="str">
        <f t="shared" si="38"/>
        <v>INSERT INTO MensagemRetorno(id,descricao,rejeicao,erro)VALUES(716, 'Rejeição: NFC-e em operaçoã não destinada a consumidor final',1, 0)</v>
      </c>
    </row>
    <row r="385" spans="1:10" x14ac:dyDescent="0.25">
      <c r="A385">
        <v>717</v>
      </c>
      <c r="B385" t="s">
        <v>606</v>
      </c>
      <c r="C385">
        <f t="shared" si="33"/>
        <v>1</v>
      </c>
      <c r="D385">
        <v>0</v>
      </c>
      <c r="F385">
        <f t="shared" si="34"/>
        <v>717</v>
      </c>
      <c r="G385" t="str">
        <f t="shared" si="35"/>
        <v>Rejeição: NFC-e em operação não presencial</v>
      </c>
      <c r="H385">
        <f t="shared" si="36"/>
        <v>1</v>
      </c>
      <c r="I385">
        <f t="shared" si="37"/>
        <v>0</v>
      </c>
      <c r="J385" t="str">
        <f t="shared" si="38"/>
        <v>INSERT INTO MensagemRetorno(id,descricao,rejeicao,erro)VALUES(717, 'Rejeição: NFC-e em operação não presencial',1, 0)</v>
      </c>
    </row>
    <row r="386" spans="1:10" x14ac:dyDescent="0.25">
      <c r="A386">
        <v>718</v>
      </c>
      <c r="B386" t="s">
        <v>607</v>
      </c>
      <c r="C386">
        <f t="shared" si="33"/>
        <v>1</v>
      </c>
      <c r="D386">
        <v>0</v>
      </c>
      <c r="F386">
        <f t="shared" si="34"/>
        <v>718</v>
      </c>
      <c r="G386" t="str">
        <f t="shared" si="35"/>
        <v>Rejeição: NFC-e não deve informar IE de substituto tributário</v>
      </c>
      <c r="H386">
        <f t="shared" si="36"/>
        <v>1</v>
      </c>
      <c r="I386">
        <f t="shared" si="37"/>
        <v>0</v>
      </c>
      <c r="J386" t="str">
        <f t="shared" si="38"/>
        <v>INSERT INTO MensagemRetorno(id,descricao,rejeicao,erro)VALUES(718, 'Rejeição: NFC-e não deve informar IE de substituto tributário',1, 0)</v>
      </c>
    </row>
    <row r="387" spans="1:10" x14ac:dyDescent="0.25">
      <c r="A387">
        <v>719</v>
      </c>
      <c r="B387" t="s">
        <v>608</v>
      </c>
      <c r="C387">
        <f t="shared" ref="C387:C450" si="39">IF(ISERROR(SEARCH("REJEIÇÃO", B387)), 0,1)</f>
        <v>1</v>
      </c>
      <c r="D387">
        <v>0</v>
      </c>
      <c r="F387">
        <f t="shared" ref="F387:F450" si="40">A387</f>
        <v>719</v>
      </c>
      <c r="G387" t="str">
        <f t="shared" ref="G387:G450" si="41">B387</f>
        <v>Rejeição: NF-e sem identificação do destinatário</v>
      </c>
      <c r="H387">
        <f t="shared" ref="H387:H450" si="42">C387</f>
        <v>1</v>
      </c>
      <c r="I387">
        <f t="shared" ref="I387:I450" si="43">D387</f>
        <v>0</v>
      </c>
      <c r="J387" t="str">
        <f t="shared" ref="J387:J450" si="44">SUBSTITUTE(SUBSTITUTE(SUBSTITUTE(SUBSTITUTE($J$1,"%I",F387), "%D",G387),"%R",H387),"%E",I387)</f>
        <v>INSERT INTO MensagemRetorno(id,descricao,rejeicao,erro)VALUES(719, 'Rejeição: NF-e sem identificação do destinatário',1, 0)</v>
      </c>
    </row>
    <row r="388" spans="1:10" x14ac:dyDescent="0.25">
      <c r="A388">
        <v>720</v>
      </c>
      <c r="B388" t="s">
        <v>609</v>
      </c>
      <c r="C388">
        <f t="shared" si="39"/>
        <v>1</v>
      </c>
      <c r="D388">
        <v>0</v>
      </c>
      <c r="F388">
        <f t="shared" si="40"/>
        <v>720</v>
      </c>
      <c r="G388" t="str">
        <f t="shared" si="41"/>
        <v>Rejeição: Na operação com exterior deve ser informada tag id Estrangeiro</v>
      </c>
      <c r="H388">
        <f t="shared" si="42"/>
        <v>1</v>
      </c>
      <c r="I388">
        <f t="shared" si="43"/>
        <v>0</v>
      </c>
      <c r="J388" t="str">
        <f t="shared" si="44"/>
        <v>INSERT INTO MensagemRetorno(id,descricao,rejeicao,erro)VALUES(720, 'Rejeição: Na operação com exterior deve ser informada tag id Estrangeiro',1, 0)</v>
      </c>
    </row>
    <row r="389" spans="1:10" x14ac:dyDescent="0.25">
      <c r="A389">
        <v>721</v>
      </c>
      <c r="B389" t="s">
        <v>610</v>
      </c>
      <c r="C389">
        <f t="shared" si="39"/>
        <v>0</v>
      </c>
      <c r="D389">
        <v>0</v>
      </c>
      <c r="F389">
        <f t="shared" si="40"/>
        <v>721</v>
      </c>
      <c r="G389" t="str">
        <f t="shared" si="41"/>
        <v>Rejieção: Operação interestadual deve informar CNPJ ou CPF</v>
      </c>
      <c r="H389">
        <f t="shared" si="42"/>
        <v>0</v>
      </c>
      <c r="I389">
        <f t="shared" si="43"/>
        <v>0</v>
      </c>
      <c r="J389" t="str">
        <f t="shared" si="44"/>
        <v>INSERT INTO MensagemRetorno(id,descricao,rejeicao,erro)VALUES(721, 'Rejieção: Operação interestadual deve informar CNPJ ou CPF',0, 0)</v>
      </c>
    </row>
    <row r="390" spans="1:10" x14ac:dyDescent="0.25">
      <c r="A390">
        <v>722</v>
      </c>
      <c r="B390" t="s">
        <v>611</v>
      </c>
      <c r="C390">
        <f t="shared" si="39"/>
        <v>1</v>
      </c>
      <c r="D390">
        <v>0</v>
      </c>
      <c r="F390">
        <f t="shared" si="40"/>
        <v>722</v>
      </c>
      <c r="G390" t="str">
        <f t="shared" si="41"/>
        <v>Rejeição: Operação interna com idEstrangeiro informado deve ser presencial</v>
      </c>
      <c r="H390">
        <f t="shared" si="42"/>
        <v>1</v>
      </c>
      <c r="I390">
        <f t="shared" si="43"/>
        <v>0</v>
      </c>
      <c r="J390" t="str">
        <f t="shared" si="44"/>
        <v>INSERT INTO MensagemRetorno(id,descricao,rejeicao,erro)VALUES(722, 'Rejeição: Operação interna com idEstrangeiro informado deve ser presencial',1, 0)</v>
      </c>
    </row>
    <row r="391" spans="1:10" x14ac:dyDescent="0.25">
      <c r="A391">
        <v>723</v>
      </c>
      <c r="B391" t="s">
        <v>612</v>
      </c>
      <c r="C391">
        <f t="shared" si="39"/>
        <v>1</v>
      </c>
      <c r="D391">
        <v>0</v>
      </c>
      <c r="F391">
        <f t="shared" si="40"/>
        <v>723</v>
      </c>
      <c r="G391" t="str">
        <f t="shared" si="41"/>
        <v>Rejeição: Operação interna com idEstrangeiro informado deve ser para consumidor final</v>
      </c>
      <c r="H391">
        <f t="shared" si="42"/>
        <v>1</v>
      </c>
      <c r="I391">
        <f t="shared" si="43"/>
        <v>0</v>
      </c>
      <c r="J391" t="str">
        <f t="shared" si="44"/>
        <v>INSERT INTO MensagemRetorno(id,descricao,rejeicao,erro)VALUES(723, 'Rejeição: Operação interna com idEstrangeiro informado deve ser para consumidor final',1, 0)</v>
      </c>
    </row>
    <row r="392" spans="1:10" x14ac:dyDescent="0.25">
      <c r="A392">
        <v>724</v>
      </c>
      <c r="B392" t="s">
        <v>613</v>
      </c>
      <c r="C392">
        <f t="shared" si="39"/>
        <v>1</v>
      </c>
      <c r="D392">
        <v>0</v>
      </c>
      <c r="F392">
        <f t="shared" si="40"/>
        <v>724</v>
      </c>
      <c r="G392" t="str">
        <f t="shared" si="41"/>
        <v>Rejeição: NF-e sem o nome do destinatário</v>
      </c>
      <c r="H392">
        <f t="shared" si="42"/>
        <v>1</v>
      </c>
      <c r="I392">
        <f t="shared" si="43"/>
        <v>0</v>
      </c>
      <c r="J392" t="str">
        <f t="shared" si="44"/>
        <v>INSERT INTO MensagemRetorno(id,descricao,rejeicao,erro)VALUES(724, 'Rejeição: NF-e sem o nome do destinatário',1, 0)</v>
      </c>
    </row>
    <row r="393" spans="1:10" x14ac:dyDescent="0.25">
      <c r="A393">
        <v>725</v>
      </c>
      <c r="B393" t="s">
        <v>614</v>
      </c>
      <c r="C393">
        <f t="shared" si="39"/>
        <v>1</v>
      </c>
      <c r="D393">
        <v>0</v>
      </c>
      <c r="F393">
        <f t="shared" si="40"/>
        <v>725</v>
      </c>
      <c r="G393" t="str">
        <f t="shared" si="41"/>
        <v>Rejeição: NFC-e com CFOP inválido</v>
      </c>
      <c r="H393">
        <f t="shared" si="42"/>
        <v>1</v>
      </c>
      <c r="I393">
        <f t="shared" si="43"/>
        <v>0</v>
      </c>
      <c r="J393" t="str">
        <f t="shared" si="44"/>
        <v>INSERT INTO MensagemRetorno(id,descricao,rejeicao,erro)VALUES(725, 'Rejeição: NFC-e com CFOP inválido',1, 0)</v>
      </c>
    </row>
    <row r="394" spans="1:10" x14ac:dyDescent="0.25">
      <c r="A394">
        <v>726</v>
      </c>
      <c r="B394" t="s">
        <v>615</v>
      </c>
      <c r="C394">
        <f t="shared" si="39"/>
        <v>1</v>
      </c>
      <c r="D394">
        <v>0</v>
      </c>
      <c r="F394">
        <f t="shared" si="40"/>
        <v>726</v>
      </c>
      <c r="G394" t="str">
        <f t="shared" si="41"/>
        <v>Rejeição: NF-e sem a informação de endereço do destinatário</v>
      </c>
      <c r="H394">
        <f t="shared" si="42"/>
        <v>1</v>
      </c>
      <c r="I394">
        <f t="shared" si="43"/>
        <v>0</v>
      </c>
      <c r="J394" t="str">
        <f t="shared" si="44"/>
        <v>INSERT INTO MensagemRetorno(id,descricao,rejeicao,erro)VALUES(726, 'Rejeição: NF-e sem a informação de endereço do destinatário',1, 0)</v>
      </c>
    </row>
    <row r="395" spans="1:10" x14ac:dyDescent="0.25">
      <c r="A395">
        <v>727</v>
      </c>
      <c r="B395" t="s">
        <v>616</v>
      </c>
      <c r="C395">
        <f t="shared" si="39"/>
        <v>1</v>
      </c>
      <c r="D395">
        <v>0</v>
      </c>
      <c r="F395">
        <f t="shared" si="40"/>
        <v>727</v>
      </c>
      <c r="G395" t="str">
        <f t="shared" si="41"/>
        <v>Rejeição: Operação com exterior e UF diferente de EX</v>
      </c>
      <c r="H395">
        <f t="shared" si="42"/>
        <v>1</v>
      </c>
      <c r="I395">
        <f t="shared" si="43"/>
        <v>0</v>
      </c>
      <c r="J395" t="str">
        <f t="shared" si="44"/>
        <v>INSERT INTO MensagemRetorno(id,descricao,rejeicao,erro)VALUES(727, 'Rejeição: Operação com exterior e UF diferente de EX',1, 0)</v>
      </c>
    </row>
    <row r="396" spans="1:10" x14ac:dyDescent="0.25">
      <c r="A396">
        <v>728</v>
      </c>
      <c r="B396" t="s">
        <v>617</v>
      </c>
      <c r="C396">
        <f t="shared" si="39"/>
        <v>1</v>
      </c>
      <c r="D396">
        <v>0</v>
      </c>
      <c r="F396">
        <f t="shared" si="40"/>
        <v>728</v>
      </c>
      <c r="G396" t="str">
        <f t="shared" si="41"/>
        <v>Rejeição: NF-e sem informação da IE do destinatário</v>
      </c>
      <c r="H396">
        <f t="shared" si="42"/>
        <v>1</v>
      </c>
      <c r="I396">
        <f t="shared" si="43"/>
        <v>0</v>
      </c>
      <c r="J396" t="str">
        <f t="shared" si="44"/>
        <v>INSERT INTO MensagemRetorno(id,descricao,rejeicao,erro)VALUES(728, 'Rejeição: NF-e sem informação da IE do destinatário',1, 0)</v>
      </c>
    </row>
    <row r="397" spans="1:10" x14ac:dyDescent="0.25">
      <c r="A397">
        <v>729</v>
      </c>
      <c r="B397" t="s">
        <v>618</v>
      </c>
      <c r="C397">
        <f t="shared" si="39"/>
        <v>1</v>
      </c>
      <c r="D397">
        <v>0</v>
      </c>
      <c r="F397">
        <f t="shared" si="40"/>
        <v>729</v>
      </c>
      <c r="G397" t="str">
        <f t="shared" si="41"/>
        <v>Rejeição: NFC-e sem informação da IE do destinatário</v>
      </c>
      <c r="H397">
        <f t="shared" si="42"/>
        <v>1</v>
      </c>
      <c r="I397">
        <f t="shared" si="43"/>
        <v>0</v>
      </c>
      <c r="J397" t="str">
        <f t="shared" si="44"/>
        <v>INSERT INTO MensagemRetorno(id,descricao,rejeicao,erro)VALUES(729, 'Rejeição: NFC-e sem informação da IE do destinatário',1, 0)</v>
      </c>
    </row>
    <row r="398" spans="1:10" x14ac:dyDescent="0.25">
      <c r="A398">
        <v>730</v>
      </c>
      <c r="B398" t="s">
        <v>619</v>
      </c>
      <c r="C398">
        <f t="shared" si="39"/>
        <v>1</v>
      </c>
      <c r="D398">
        <v>0</v>
      </c>
      <c r="F398">
        <f t="shared" si="40"/>
        <v>730</v>
      </c>
      <c r="G398" t="str">
        <f t="shared" si="41"/>
        <v>Rejeição: NFC-e com inscrição SUFRAMA</v>
      </c>
      <c r="H398">
        <f t="shared" si="42"/>
        <v>1</v>
      </c>
      <c r="I398">
        <f t="shared" si="43"/>
        <v>0</v>
      </c>
      <c r="J398" t="str">
        <f t="shared" si="44"/>
        <v>INSERT INTO MensagemRetorno(id,descricao,rejeicao,erro)VALUES(730, 'Rejeição: NFC-e com inscrição SUFRAMA',1, 0)</v>
      </c>
    </row>
    <row r="399" spans="1:10" x14ac:dyDescent="0.25">
      <c r="A399">
        <v>731</v>
      </c>
      <c r="B399" t="s">
        <v>620</v>
      </c>
      <c r="C399">
        <f t="shared" si="39"/>
        <v>1</v>
      </c>
      <c r="D399">
        <v>0</v>
      </c>
      <c r="F399">
        <f t="shared" si="40"/>
        <v>731</v>
      </c>
      <c r="G399" t="str">
        <f t="shared" si="41"/>
        <v>Rejeição: CFOP de operação com exterior e idDest &lt;&gt; 3</v>
      </c>
      <c r="H399">
        <f t="shared" si="42"/>
        <v>1</v>
      </c>
      <c r="I399">
        <f t="shared" si="43"/>
        <v>0</v>
      </c>
      <c r="J399" t="str">
        <f t="shared" si="44"/>
        <v>INSERT INTO MensagemRetorno(id,descricao,rejeicao,erro)VALUES(731, 'Rejeição: CFOP de operação com exterior e idDest &lt;&gt; 3',1, 0)</v>
      </c>
    </row>
    <row r="400" spans="1:10" x14ac:dyDescent="0.25">
      <c r="A400">
        <v>732</v>
      </c>
      <c r="B400" t="s">
        <v>621</v>
      </c>
      <c r="C400">
        <f t="shared" si="39"/>
        <v>1</v>
      </c>
      <c r="D400">
        <v>0</v>
      </c>
      <c r="F400">
        <f t="shared" si="40"/>
        <v>732</v>
      </c>
      <c r="G400" t="str">
        <f t="shared" si="41"/>
        <v>Rejeição: CFOP de operação com interestadual e idDest &lt;&gt; 2</v>
      </c>
      <c r="H400">
        <f t="shared" si="42"/>
        <v>1</v>
      </c>
      <c r="I400">
        <f t="shared" si="43"/>
        <v>0</v>
      </c>
      <c r="J400" t="str">
        <f t="shared" si="44"/>
        <v>INSERT INTO MensagemRetorno(id,descricao,rejeicao,erro)VALUES(732, 'Rejeição: CFOP de operação com interestadual e idDest &lt;&gt; 2',1, 0)</v>
      </c>
    </row>
    <row r="401" spans="1:10" x14ac:dyDescent="0.25">
      <c r="A401">
        <v>733</v>
      </c>
      <c r="B401" t="s">
        <v>622</v>
      </c>
      <c r="C401">
        <f t="shared" si="39"/>
        <v>1</v>
      </c>
      <c r="D401">
        <v>0</v>
      </c>
      <c r="F401">
        <f t="shared" si="40"/>
        <v>733</v>
      </c>
      <c r="G401" t="str">
        <f t="shared" si="41"/>
        <v>Rejeição: CFOP de operação interna e idDest &lt;&gt; 1</v>
      </c>
      <c r="H401">
        <f t="shared" si="42"/>
        <v>1</v>
      </c>
      <c r="I401">
        <f t="shared" si="43"/>
        <v>0</v>
      </c>
      <c r="J401" t="str">
        <f t="shared" si="44"/>
        <v>INSERT INTO MensagemRetorno(id,descricao,rejeicao,erro)VALUES(733, 'Rejeição: CFOP de operação interna e idDest &lt;&gt; 1',1, 0)</v>
      </c>
    </row>
    <row r="402" spans="1:10" x14ac:dyDescent="0.25">
      <c r="A402">
        <v>734</v>
      </c>
      <c r="B402" t="s">
        <v>623</v>
      </c>
      <c r="C402">
        <f t="shared" si="39"/>
        <v>1</v>
      </c>
      <c r="D402">
        <v>0</v>
      </c>
      <c r="F402">
        <f t="shared" si="40"/>
        <v>734</v>
      </c>
      <c r="G402" t="str">
        <f t="shared" si="41"/>
        <v>Rejeição: NFC-e com unidade de comercialização inválida</v>
      </c>
      <c r="H402">
        <f t="shared" si="42"/>
        <v>1</v>
      </c>
      <c r="I402">
        <f t="shared" si="43"/>
        <v>0</v>
      </c>
      <c r="J402" t="str">
        <f t="shared" si="44"/>
        <v>INSERT INTO MensagemRetorno(id,descricao,rejeicao,erro)VALUES(734, 'Rejeição: NFC-e com unidade de comercialização inválida',1, 0)</v>
      </c>
    </row>
    <row r="403" spans="1:10" x14ac:dyDescent="0.25">
      <c r="A403">
        <v>735</v>
      </c>
      <c r="B403" t="s">
        <v>624</v>
      </c>
      <c r="C403">
        <f t="shared" si="39"/>
        <v>1</v>
      </c>
      <c r="D403">
        <v>0</v>
      </c>
      <c r="F403">
        <f t="shared" si="40"/>
        <v>735</v>
      </c>
      <c r="G403" t="str">
        <f t="shared" si="41"/>
        <v>Rejeição: NFC-e com unidade de tributação inválida</v>
      </c>
      <c r="H403">
        <f t="shared" si="42"/>
        <v>1</v>
      </c>
      <c r="I403">
        <f t="shared" si="43"/>
        <v>0</v>
      </c>
      <c r="J403" t="str">
        <f t="shared" si="44"/>
        <v>INSERT INTO MensagemRetorno(id,descricao,rejeicao,erro)VALUES(735, 'Rejeição: NFC-e com unidade de tributação inválida',1, 0)</v>
      </c>
    </row>
    <row r="404" spans="1:10" x14ac:dyDescent="0.25">
      <c r="A404">
        <v>736</v>
      </c>
      <c r="B404" t="s">
        <v>625</v>
      </c>
      <c r="C404">
        <f t="shared" si="39"/>
        <v>1</v>
      </c>
      <c r="D404">
        <v>0</v>
      </c>
      <c r="F404">
        <f t="shared" si="40"/>
        <v>736</v>
      </c>
      <c r="G404" t="str">
        <f t="shared" si="41"/>
        <v>Rejeição: NFC-e com grupo de veículos novos</v>
      </c>
      <c r="H404">
        <f t="shared" si="42"/>
        <v>1</v>
      </c>
      <c r="I404">
        <f t="shared" si="43"/>
        <v>0</v>
      </c>
      <c r="J404" t="str">
        <f t="shared" si="44"/>
        <v>INSERT INTO MensagemRetorno(id,descricao,rejeicao,erro)VALUES(736, 'Rejeição: NFC-e com grupo de veículos novos',1, 0)</v>
      </c>
    </row>
    <row r="405" spans="1:10" x14ac:dyDescent="0.25">
      <c r="A405">
        <v>737</v>
      </c>
      <c r="B405" t="s">
        <v>626</v>
      </c>
      <c r="C405">
        <f t="shared" si="39"/>
        <v>1</v>
      </c>
      <c r="D405">
        <v>0</v>
      </c>
      <c r="F405">
        <f t="shared" si="40"/>
        <v>737</v>
      </c>
      <c r="G405" t="str">
        <f t="shared" si="41"/>
        <v>Rejeição: NFC-e com grupo de medicamentos</v>
      </c>
      <c r="H405">
        <f t="shared" si="42"/>
        <v>1</v>
      </c>
      <c r="I405">
        <f t="shared" si="43"/>
        <v>0</v>
      </c>
      <c r="J405" t="str">
        <f t="shared" si="44"/>
        <v>INSERT INTO MensagemRetorno(id,descricao,rejeicao,erro)VALUES(737, 'Rejeição: NFC-e com grupo de medicamentos',1, 0)</v>
      </c>
    </row>
    <row r="406" spans="1:10" x14ac:dyDescent="0.25">
      <c r="A406">
        <v>738</v>
      </c>
      <c r="B406" t="s">
        <v>627</v>
      </c>
      <c r="C406">
        <f t="shared" si="39"/>
        <v>1</v>
      </c>
      <c r="D406">
        <v>0</v>
      </c>
      <c r="F406">
        <f t="shared" si="40"/>
        <v>738</v>
      </c>
      <c r="G406" t="str">
        <f t="shared" si="41"/>
        <v>Rejeição: NFC-e com grupo de armamentos</v>
      </c>
      <c r="H406">
        <f t="shared" si="42"/>
        <v>1</v>
      </c>
      <c r="I406">
        <f t="shared" si="43"/>
        <v>0</v>
      </c>
      <c r="J406" t="str">
        <f t="shared" si="44"/>
        <v>INSERT INTO MensagemRetorno(id,descricao,rejeicao,erro)VALUES(738, 'Rejeição: NFC-e com grupo de armamentos',1, 0)</v>
      </c>
    </row>
    <row r="407" spans="1:10" x14ac:dyDescent="0.25">
      <c r="A407">
        <v>739</v>
      </c>
      <c r="B407" t="s">
        <v>628</v>
      </c>
      <c r="C407">
        <f t="shared" si="39"/>
        <v>1</v>
      </c>
      <c r="D407">
        <v>0</v>
      </c>
      <c r="F407">
        <f t="shared" si="40"/>
        <v>739</v>
      </c>
      <c r="G407" t="str">
        <f t="shared" si="41"/>
        <v>Rejeição: NFC-e com grupo de combustíveis</v>
      </c>
      <c r="H407">
        <f t="shared" si="42"/>
        <v>1</v>
      </c>
      <c r="I407">
        <f t="shared" si="43"/>
        <v>0</v>
      </c>
      <c r="J407" t="str">
        <f t="shared" si="44"/>
        <v>INSERT INTO MensagemRetorno(id,descricao,rejeicao,erro)VALUES(739, 'Rejeição: NFC-e com grupo de combustíveis',1, 0)</v>
      </c>
    </row>
    <row r="408" spans="1:10" x14ac:dyDescent="0.25">
      <c r="A408">
        <v>740</v>
      </c>
      <c r="B408" t="s">
        <v>629</v>
      </c>
      <c r="C408">
        <f t="shared" si="39"/>
        <v>1</v>
      </c>
      <c r="D408">
        <v>0</v>
      </c>
      <c r="F408">
        <f t="shared" si="40"/>
        <v>740</v>
      </c>
      <c r="G408" t="str">
        <f t="shared" si="41"/>
        <v>Rejeição: NFC-e com CST 51 - diferimento</v>
      </c>
      <c r="H408">
        <f t="shared" si="42"/>
        <v>1</v>
      </c>
      <c r="I408">
        <f t="shared" si="43"/>
        <v>0</v>
      </c>
      <c r="J408" t="str">
        <f t="shared" si="44"/>
        <v>INSERT INTO MensagemRetorno(id,descricao,rejeicao,erro)VALUES(740, 'Rejeição: NFC-e com CST 51 - diferimento',1, 0)</v>
      </c>
    </row>
    <row r="409" spans="1:10" x14ac:dyDescent="0.25">
      <c r="A409">
        <v>741</v>
      </c>
      <c r="B409" t="s">
        <v>630</v>
      </c>
      <c r="C409">
        <f t="shared" si="39"/>
        <v>1</v>
      </c>
      <c r="D409">
        <v>0</v>
      </c>
      <c r="F409">
        <f t="shared" si="40"/>
        <v>741</v>
      </c>
      <c r="G409" t="str">
        <f t="shared" si="41"/>
        <v>Rejeição: NFC-e com partilha de CIMS entre UF</v>
      </c>
      <c r="H409">
        <f t="shared" si="42"/>
        <v>1</v>
      </c>
      <c r="I409">
        <f t="shared" si="43"/>
        <v>0</v>
      </c>
      <c r="J409" t="str">
        <f t="shared" si="44"/>
        <v>INSERT INTO MensagemRetorno(id,descricao,rejeicao,erro)VALUES(741, 'Rejeição: NFC-e com partilha de CIMS entre UF',1, 0)</v>
      </c>
    </row>
    <row r="410" spans="1:10" x14ac:dyDescent="0.25">
      <c r="A410">
        <v>742</v>
      </c>
      <c r="B410" t="s">
        <v>631</v>
      </c>
      <c r="C410">
        <f t="shared" si="39"/>
        <v>1</v>
      </c>
      <c r="D410">
        <v>0</v>
      </c>
      <c r="F410">
        <f t="shared" si="40"/>
        <v>742</v>
      </c>
      <c r="G410" t="str">
        <f t="shared" si="41"/>
        <v>Rejeição: NFC-e com grupo do IPI</v>
      </c>
      <c r="H410">
        <f t="shared" si="42"/>
        <v>1</v>
      </c>
      <c r="I410">
        <f t="shared" si="43"/>
        <v>0</v>
      </c>
      <c r="J410" t="str">
        <f t="shared" si="44"/>
        <v>INSERT INTO MensagemRetorno(id,descricao,rejeicao,erro)VALUES(742, 'Rejeição: NFC-e com grupo do IPI',1, 0)</v>
      </c>
    </row>
    <row r="411" spans="1:10" x14ac:dyDescent="0.25">
      <c r="A411">
        <v>743</v>
      </c>
      <c r="B411" t="s">
        <v>632</v>
      </c>
      <c r="C411">
        <f t="shared" si="39"/>
        <v>1</v>
      </c>
      <c r="D411">
        <v>0</v>
      </c>
      <c r="F411">
        <f t="shared" si="40"/>
        <v>743</v>
      </c>
      <c r="G411" t="str">
        <f t="shared" si="41"/>
        <v>Rejeição: NFC-e com grupo do II</v>
      </c>
      <c r="H411">
        <f t="shared" si="42"/>
        <v>1</v>
      </c>
      <c r="I411">
        <f t="shared" si="43"/>
        <v>0</v>
      </c>
      <c r="J411" t="str">
        <f t="shared" si="44"/>
        <v>INSERT INTO MensagemRetorno(id,descricao,rejeicao,erro)VALUES(743, 'Rejeição: NFC-e com grupo do II',1, 0)</v>
      </c>
    </row>
    <row r="412" spans="1:10" x14ac:dyDescent="0.25">
      <c r="A412">
        <v>745</v>
      </c>
      <c r="B412" t="s">
        <v>633</v>
      </c>
      <c r="C412">
        <f t="shared" si="39"/>
        <v>1</v>
      </c>
      <c r="D412">
        <v>0</v>
      </c>
      <c r="F412">
        <f t="shared" si="40"/>
        <v>745</v>
      </c>
      <c r="G412" t="str">
        <f t="shared" si="41"/>
        <v>Rejeição: NF-e sem grupo do PIS</v>
      </c>
      <c r="H412">
        <f t="shared" si="42"/>
        <v>1</v>
      </c>
      <c r="I412">
        <f t="shared" si="43"/>
        <v>0</v>
      </c>
      <c r="J412" t="str">
        <f t="shared" si="44"/>
        <v>INSERT INTO MensagemRetorno(id,descricao,rejeicao,erro)VALUES(745, 'Rejeição: NF-e sem grupo do PIS',1, 0)</v>
      </c>
    </row>
    <row r="413" spans="1:10" x14ac:dyDescent="0.25">
      <c r="A413">
        <v>746</v>
      </c>
      <c r="B413" t="s">
        <v>634</v>
      </c>
      <c r="C413">
        <f t="shared" si="39"/>
        <v>1</v>
      </c>
      <c r="D413">
        <v>0</v>
      </c>
      <c r="F413">
        <f t="shared" si="40"/>
        <v>746</v>
      </c>
      <c r="G413" t="str">
        <f t="shared" si="41"/>
        <v>Rejeição: NFC-e com grupo do PIS-ST</v>
      </c>
      <c r="H413">
        <f t="shared" si="42"/>
        <v>1</v>
      </c>
      <c r="I413">
        <f t="shared" si="43"/>
        <v>0</v>
      </c>
      <c r="J413" t="str">
        <f t="shared" si="44"/>
        <v>INSERT INTO MensagemRetorno(id,descricao,rejeicao,erro)VALUES(746, 'Rejeição: NFC-e com grupo do PIS-ST',1, 0)</v>
      </c>
    </row>
    <row r="414" spans="1:10" x14ac:dyDescent="0.25">
      <c r="A414">
        <v>748</v>
      </c>
      <c r="B414" t="s">
        <v>635</v>
      </c>
      <c r="C414">
        <f t="shared" si="39"/>
        <v>1</v>
      </c>
      <c r="D414">
        <v>0</v>
      </c>
      <c r="F414">
        <f t="shared" si="40"/>
        <v>748</v>
      </c>
      <c r="G414" t="str">
        <f t="shared" si="41"/>
        <v>Rejeição: NF-e sem grupo do COFINS</v>
      </c>
      <c r="H414">
        <f t="shared" si="42"/>
        <v>1</v>
      </c>
      <c r="I414">
        <f t="shared" si="43"/>
        <v>0</v>
      </c>
      <c r="J414" t="str">
        <f t="shared" si="44"/>
        <v>INSERT INTO MensagemRetorno(id,descricao,rejeicao,erro)VALUES(748, 'Rejeição: NF-e sem grupo do COFINS',1, 0)</v>
      </c>
    </row>
    <row r="415" spans="1:10" x14ac:dyDescent="0.25">
      <c r="A415">
        <v>749</v>
      </c>
      <c r="B415" t="s">
        <v>636</v>
      </c>
      <c r="C415">
        <f t="shared" si="39"/>
        <v>1</v>
      </c>
      <c r="D415">
        <v>0</v>
      </c>
      <c r="F415">
        <f t="shared" si="40"/>
        <v>749</v>
      </c>
      <c r="G415" t="str">
        <f t="shared" si="41"/>
        <v>Rejeição: NF-e sem grupo do COFINS-ST</v>
      </c>
      <c r="H415">
        <f t="shared" si="42"/>
        <v>1</v>
      </c>
      <c r="I415">
        <f t="shared" si="43"/>
        <v>0</v>
      </c>
      <c r="J415" t="str">
        <f t="shared" si="44"/>
        <v>INSERT INTO MensagemRetorno(id,descricao,rejeicao,erro)VALUES(749, 'Rejeição: NF-e sem grupo do COFINS-ST',1, 0)</v>
      </c>
    </row>
    <row r="416" spans="1:10" x14ac:dyDescent="0.25">
      <c r="A416">
        <v>750</v>
      </c>
      <c r="B416" t="s">
        <v>637</v>
      </c>
      <c r="C416">
        <f t="shared" si="39"/>
        <v>1</v>
      </c>
      <c r="D416">
        <v>0</v>
      </c>
      <c r="F416">
        <f t="shared" si="40"/>
        <v>750</v>
      </c>
      <c r="G416" t="str">
        <f t="shared" si="41"/>
        <v>Rejeição: NFC-e com valor total superior ao permitido para destinatário não identificado (código)</v>
      </c>
      <c r="H416">
        <f t="shared" si="42"/>
        <v>1</v>
      </c>
      <c r="I416">
        <f t="shared" si="43"/>
        <v>0</v>
      </c>
      <c r="J416" t="str">
        <f t="shared" si="44"/>
        <v>INSERT INTO MensagemRetorno(id,descricao,rejeicao,erro)VALUES(750, 'Rejeição: NFC-e com valor total superior ao permitido para destinatário não identificado (código)',1, 0)</v>
      </c>
    </row>
    <row r="417" spans="1:10" x14ac:dyDescent="0.25">
      <c r="A417">
        <v>751</v>
      </c>
      <c r="B417" t="s">
        <v>638</v>
      </c>
      <c r="C417">
        <f t="shared" si="39"/>
        <v>1</v>
      </c>
      <c r="D417">
        <v>0</v>
      </c>
      <c r="F417">
        <f t="shared" si="40"/>
        <v>751</v>
      </c>
      <c r="G417" t="str">
        <f t="shared" si="41"/>
        <v>Rejeição: NFC-e com valor total superior ao permitido para destinatário não identificado (nome)</v>
      </c>
      <c r="H417">
        <f t="shared" si="42"/>
        <v>1</v>
      </c>
      <c r="I417">
        <f t="shared" si="43"/>
        <v>0</v>
      </c>
      <c r="J417" t="str">
        <f t="shared" si="44"/>
        <v>INSERT INTO MensagemRetorno(id,descricao,rejeicao,erro)VALUES(751, 'Rejeição: NFC-e com valor total superior ao permitido para destinatário não identificado (nome)',1, 0)</v>
      </c>
    </row>
    <row r="418" spans="1:10" x14ac:dyDescent="0.25">
      <c r="A418">
        <v>752</v>
      </c>
      <c r="B418" t="s">
        <v>639</v>
      </c>
      <c r="C418">
        <f t="shared" si="39"/>
        <v>1</v>
      </c>
      <c r="D418">
        <v>0</v>
      </c>
      <c r="F418">
        <f t="shared" si="40"/>
        <v>752</v>
      </c>
      <c r="G418" t="str">
        <f t="shared" si="41"/>
        <v>Rejeição: NFC-e com valor total superior ao permitido para destinatário não identificado (endereço)</v>
      </c>
      <c r="H418">
        <f t="shared" si="42"/>
        <v>1</v>
      </c>
      <c r="I418">
        <f t="shared" si="43"/>
        <v>0</v>
      </c>
      <c r="J418" t="str">
        <f t="shared" si="44"/>
        <v>INSERT INTO MensagemRetorno(id,descricao,rejeicao,erro)VALUES(752, 'Rejeição: NFC-e com valor total superior ao permitido para destinatário não identificado (endereço)',1, 0)</v>
      </c>
    </row>
    <row r="419" spans="1:10" x14ac:dyDescent="0.25">
      <c r="A419">
        <v>753</v>
      </c>
      <c r="B419" t="s">
        <v>640</v>
      </c>
      <c r="C419">
        <f t="shared" si="39"/>
        <v>1</v>
      </c>
      <c r="D419">
        <v>0</v>
      </c>
      <c r="F419">
        <f t="shared" si="40"/>
        <v>753</v>
      </c>
      <c r="G419" t="str">
        <f t="shared" si="41"/>
        <v>Rejeição: NFC-e sem frete</v>
      </c>
      <c r="H419">
        <f t="shared" si="42"/>
        <v>1</v>
      </c>
      <c r="I419">
        <f t="shared" si="43"/>
        <v>0</v>
      </c>
      <c r="J419" t="str">
        <f t="shared" si="44"/>
        <v>INSERT INTO MensagemRetorno(id,descricao,rejeicao,erro)VALUES(753, 'Rejeição: NFC-e sem frete',1, 0)</v>
      </c>
    </row>
    <row r="420" spans="1:10" x14ac:dyDescent="0.25">
      <c r="A420">
        <v>754</v>
      </c>
      <c r="B420" t="s">
        <v>641</v>
      </c>
      <c r="C420">
        <f t="shared" si="39"/>
        <v>1</v>
      </c>
      <c r="D420">
        <v>0</v>
      </c>
      <c r="F420">
        <f t="shared" si="40"/>
        <v>754</v>
      </c>
      <c r="G420" t="str">
        <f t="shared" si="41"/>
        <v>Rejeição: NFC-e com dados do transportador</v>
      </c>
      <c r="H420">
        <f t="shared" si="42"/>
        <v>1</v>
      </c>
      <c r="I420">
        <f t="shared" si="43"/>
        <v>0</v>
      </c>
      <c r="J420" t="str">
        <f t="shared" si="44"/>
        <v>INSERT INTO MensagemRetorno(id,descricao,rejeicao,erro)VALUES(754, 'Rejeição: NFC-e com dados do transportador',1, 0)</v>
      </c>
    </row>
    <row r="421" spans="1:10" x14ac:dyDescent="0.25">
      <c r="A421">
        <v>755</v>
      </c>
      <c r="B421" t="s">
        <v>642</v>
      </c>
      <c r="C421">
        <f t="shared" si="39"/>
        <v>1</v>
      </c>
      <c r="D421">
        <v>0</v>
      </c>
      <c r="F421">
        <f t="shared" si="40"/>
        <v>755</v>
      </c>
      <c r="G421" t="str">
        <f t="shared" si="41"/>
        <v>Rejeição: NFC-e com dados de retenção do ICMS no transporte</v>
      </c>
      <c r="H421">
        <f t="shared" si="42"/>
        <v>1</v>
      </c>
      <c r="I421">
        <f t="shared" si="43"/>
        <v>0</v>
      </c>
      <c r="J421" t="str">
        <f t="shared" si="44"/>
        <v>INSERT INTO MensagemRetorno(id,descricao,rejeicao,erro)VALUES(755, 'Rejeição: NFC-e com dados de retenção do ICMS no transporte',1, 0)</v>
      </c>
    </row>
    <row r="422" spans="1:10" x14ac:dyDescent="0.25">
      <c r="A422">
        <v>756</v>
      </c>
      <c r="B422" t="s">
        <v>643</v>
      </c>
      <c r="C422">
        <f t="shared" si="39"/>
        <v>1</v>
      </c>
      <c r="D422">
        <v>0</v>
      </c>
      <c r="F422">
        <f t="shared" si="40"/>
        <v>756</v>
      </c>
      <c r="G422" t="str">
        <f t="shared" si="41"/>
        <v>Rejeição: NFC-e com dados do veículo de transporte</v>
      </c>
      <c r="H422">
        <f t="shared" si="42"/>
        <v>1</v>
      </c>
      <c r="I422">
        <f t="shared" si="43"/>
        <v>0</v>
      </c>
      <c r="J422" t="str">
        <f t="shared" si="44"/>
        <v>INSERT INTO MensagemRetorno(id,descricao,rejeicao,erro)VALUES(756, 'Rejeição: NFC-e com dados do veículo de transporte',1, 0)</v>
      </c>
    </row>
    <row r="423" spans="1:10" x14ac:dyDescent="0.25">
      <c r="A423">
        <v>757</v>
      </c>
      <c r="B423" t="s">
        <v>644</v>
      </c>
      <c r="C423">
        <f t="shared" si="39"/>
        <v>1</v>
      </c>
      <c r="D423">
        <v>0</v>
      </c>
      <c r="F423">
        <f t="shared" si="40"/>
        <v>757</v>
      </c>
      <c r="G423" t="str">
        <f t="shared" si="41"/>
        <v>Rejeição: NFC-e com dados de reboque do veículo de transporte</v>
      </c>
      <c r="H423">
        <f t="shared" si="42"/>
        <v>1</v>
      </c>
      <c r="I423">
        <f t="shared" si="43"/>
        <v>0</v>
      </c>
      <c r="J423" t="str">
        <f t="shared" si="44"/>
        <v>INSERT INTO MensagemRetorno(id,descricao,rejeicao,erro)VALUES(757, 'Rejeição: NFC-e com dados de reboque do veículo de transporte',1, 0)</v>
      </c>
    </row>
    <row r="424" spans="1:10" x14ac:dyDescent="0.25">
      <c r="A424">
        <v>758</v>
      </c>
      <c r="B424" t="s">
        <v>645</v>
      </c>
      <c r="C424">
        <f t="shared" si="39"/>
        <v>1</v>
      </c>
      <c r="D424">
        <v>0</v>
      </c>
      <c r="F424">
        <f t="shared" si="40"/>
        <v>758</v>
      </c>
      <c r="G424" t="str">
        <f t="shared" si="41"/>
        <v>Rejeição: NFC-e com dados do vagão de transporte</v>
      </c>
      <c r="H424">
        <f t="shared" si="42"/>
        <v>1</v>
      </c>
      <c r="I424">
        <f t="shared" si="43"/>
        <v>0</v>
      </c>
      <c r="J424" t="str">
        <f t="shared" si="44"/>
        <v>INSERT INTO MensagemRetorno(id,descricao,rejeicao,erro)VALUES(758, 'Rejeição: NFC-e com dados do vagão de transporte',1, 0)</v>
      </c>
    </row>
    <row r="425" spans="1:10" x14ac:dyDescent="0.25">
      <c r="A425">
        <v>759</v>
      </c>
      <c r="B425" t="s">
        <v>646</v>
      </c>
      <c r="C425">
        <f t="shared" si="39"/>
        <v>1</v>
      </c>
      <c r="D425">
        <v>0</v>
      </c>
      <c r="F425">
        <f t="shared" si="40"/>
        <v>759</v>
      </c>
      <c r="G425" t="str">
        <f t="shared" si="41"/>
        <v>Rejeição: NFC-e co dados da balsa de transporte</v>
      </c>
      <c r="H425">
        <f t="shared" si="42"/>
        <v>1</v>
      </c>
      <c r="I425">
        <f t="shared" si="43"/>
        <v>0</v>
      </c>
      <c r="J425" t="str">
        <f t="shared" si="44"/>
        <v>INSERT INTO MensagemRetorno(id,descricao,rejeicao,erro)VALUES(759, 'Rejeição: NFC-e co dados da balsa de transporte',1, 0)</v>
      </c>
    </row>
    <row r="426" spans="1:10" x14ac:dyDescent="0.25">
      <c r="A426">
        <v>760</v>
      </c>
      <c r="B426" t="s">
        <v>647</v>
      </c>
      <c r="C426">
        <f t="shared" si="39"/>
        <v>1</v>
      </c>
      <c r="D426">
        <v>0</v>
      </c>
      <c r="F426">
        <f t="shared" si="40"/>
        <v>760</v>
      </c>
      <c r="G426" t="str">
        <f t="shared" si="41"/>
        <v>Rejeição: NFC-e com dados de cobrança (fatura, duplicata)</v>
      </c>
      <c r="H426">
        <f t="shared" si="42"/>
        <v>1</v>
      </c>
      <c r="I426">
        <f t="shared" si="43"/>
        <v>0</v>
      </c>
      <c r="J426" t="str">
        <f t="shared" si="44"/>
        <v>INSERT INTO MensagemRetorno(id,descricao,rejeicao,erro)VALUES(760, 'Rejeição: NFC-e com dados de cobrança (fatura, duplicata)',1, 0)</v>
      </c>
    </row>
    <row r="427" spans="1:10" x14ac:dyDescent="0.25">
      <c r="A427">
        <v>762</v>
      </c>
      <c r="B427" t="s">
        <v>648</v>
      </c>
      <c r="C427">
        <f t="shared" si="39"/>
        <v>1</v>
      </c>
      <c r="D427">
        <v>0</v>
      </c>
      <c r="F427">
        <f t="shared" si="40"/>
        <v>762</v>
      </c>
      <c r="G427" t="str">
        <f t="shared" si="41"/>
        <v>Rejeição: NFC-e com dados de compra (empenho, pedido, contrato)</v>
      </c>
      <c r="H427">
        <f t="shared" si="42"/>
        <v>1</v>
      </c>
      <c r="I427">
        <f t="shared" si="43"/>
        <v>0</v>
      </c>
      <c r="J427" t="str">
        <f t="shared" si="44"/>
        <v>INSERT INTO MensagemRetorno(id,descricao,rejeicao,erro)VALUES(762, 'Rejeição: NFC-e com dados de compra (empenho, pedido, contrato)',1, 0)</v>
      </c>
    </row>
    <row r="428" spans="1:10" x14ac:dyDescent="0.25">
      <c r="A428">
        <v>763</v>
      </c>
      <c r="B428" t="s">
        <v>649</v>
      </c>
      <c r="C428">
        <f t="shared" si="39"/>
        <v>1</v>
      </c>
      <c r="D428">
        <v>0</v>
      </c>
      <c r="F428">
        <f t="shared" si="40"/>
        <v>763</v>
      </c>
      <c r="G428" t="str">
        <f t="shared" si="41"/>
        <v>Rejeição: NFC-e com dados de aquisiçãod e cana</v>
      </c>
      <c r="H428">
        <f t="shared" si="42"/>
        <v>1</v>
      </c>
      <c r="I428">
        <f t="shared" si="43"/>
        <v>0</v>
      </c>
      <c r="J428" t="str">
        <f t="shared" si="44"/>
        <v>INSERT INTO MensagemRetorno(id,descricao,rejeicao,erro)VALUES(763, 'Rejeição: NFC-e com dados de aquisiçãod e cana',1, 0)</v>
      </c>
    </row>
    <row r="429" spans="1:10" x14ac:dyDescent="0.25">
      <c r="A429">
        <v>765</v>
      </c>
      <c r="B429" t="s">
        <v>650</v>
      </c>
      <c r="C429">
        <f t="shared" si="39"/>
        <v>1</v>
      </c>
      <c r="D429">
        <v>0</v>
      </c>
      <c r="F429">
        <f t="shared" si="40"/>
        <v>765</v>
      </c>
      <c r="G429" t="str">
        <f t="shared" si="41"/>
        <v>Rejeição: Lote só poderá conter NF-e ou NFC-e</v>
      </c>
      <c r="H429">
        <f t="shared" si="42"/>
        <v>1</v>
      </c>
      <c r="I429">
        <f t="shared" si="43"/>
        <v>0</v>
      </c>
      <c r="J429" t="str">
        <f t="shared" si="44"/>
        <v>INSERT INTO MensagemRetorno(id,descricao,rejeicao,erro)VALUES(765, 'Rejeição: Lote só poderá conter NF-e ou NFC-e',1, 0)</v>
      </c>
    </row>
    <row r="430" spans="1:10" x14ac:dyDescent="0.25">
      <c r="A430">
        <v>766</v>
      </c>
      <c r="B430" t="s">
        <v>651</v>
      </c>
      <c r="C430">
        <f t="shared" si="39"/>
        <v>1</v>
      </c>
      <c r="D430">
        <v>0</v>
      </c>
      <c r="F430">
        <f t="shared" si="40"/>
        <v>766</v>
      </c>
      <c r="G430" t="str">
        <f t="shared" si="41"/>
        <v>Rejeição: NFC-e com CST 50-suspenção</v>
      </c>
      <c r="H430">
        <f t="shared" si="42"/>
        <v>1</v>
      </c>
      <c r="I430">
        <f t="shared" si="43"/>
        <v>0</v>
      </c>
      <c r="J430" t="str">
        <f t="shared" si="44"/>
        <v>INSERT INTO MensagemRetorno(id,descricao,rejeicao,erro)VALUES(766, 'Rejeição: NFC-e com CST 50-suspenção',1, 0)</v>
      </c>
    </row>
    <row r="431" spans="1:10" x14ac:dyDescent="0.25">
      <c r="A431">
        <v>767</v>
      </c>
      <c r="B431" t="s">
        <v>652</v>
      </c>
      <c r="C431">
        <f t="shared" si="39"/>
        <v>1</v>
      </c>
      <c r="D431">
        <v>0</v>
      </c>
      <c r="F431">
        <f t="shared" si="40"/>
        <v>767</v>
      </c>
      <c r="G431" t="str">
        <f t="shared" si="41"/>
        <v>Rejeição: NFC-e com somatório dos pagamentos diferente do total da Nota Fiscal</v>
      </c>
      <c r="H431">
        <f t="shared" si="42"/>
        <v>1</v>
      </c>
      <c r="I431">
        <f t="shared" si="43"/>
        <v>0</v>
      </c>
      <c r="J431" t="str">
        <f t="shared" si="44"/>
        <v>INSERT INTO MensagemRetorno(id,descricao,rejeicao,erro)VALUES(767, 'Rejeição: NFC-e com somatório dos pagamentos diferente do total da Nota Fiscal',1, 0)</v>
      </c>
    </row>
    <row r="432" spans="1:10" x14ac:dyDescent="0.25">
      <c r="A432">
        <v>768</v>
      </c>
      <c r="B432" t="s">
        <v>653</v>
      </c>
      <c r="C432">
        <f t="shared" si="39"/>
        <v>1</v>
      </c>
      <c r="D432">
        <v>0</v>
      </c>
      <c r="F432">
        <f t="shared" si="40"/>
        <v>768</v>
      </c>
      <c r="G432" t="str">
        <f t="shared" si="41"/>
        <v>Rejeição: NF-e não deve possuir o grupo de formas de pagamento</v>
      </c>
      <c r="H432">
        <f t="shared" si="42"/>
        <v>1</v>
      </c>
      <c r="I432">
        <f t="shared" si="43"/>
        <v>0</v>
      </c>
      <c r="J432" t="str">
        <f t="shared" si="44"/>
        <v>INSERT INTO MensagemRetorno(id,descricao,rejeicao,erro)VALUES(768, 'Rejeição: NF-e não deve possuir o grupo de formas de pagamento',1, 0)</v>
      </c>
    </row>
    <row r="433" spans="1:10" x14ac:dyDescent="0.25">
      <c r="A433">
        <v>769</v>
      </c>
      <c r="B433" t="s">
        <v>654</v>
      </c>
      <c r="C433">
        <f t="shared" si="39"/>
        <v>1</v>
      </c>
      <c r="D433">
        <v>0</v>
      </c>
      <c r="F433">
        <f t="shared" si="40"/>
        <v>769</v>
      </c>
      <c r="G433" t="str">
        <f t="shared" si="41"/>
        <v>Rejeição: NFC-e deve possuir o grupo de formas de pagamento</v>
      </c>
      <c r="H433">
        <f t="shared" si="42"/>
        <v>1</v>
      </c>
      <c r="I433">
        <f t="shared" si="43"/>
        <v>0</v>
      </c>
      <c r="J433" t="str">
        <f t="shared" si="44"/>
        <v>INSERT INTO MensagemRetorno(id,descricao,rejeicao,erro)VALUES(769, 'Rejeição: NFC-e deve possuir o grupo de formas de pagamento',1, 0)</v>
      </c>
    </row>
    <row r="434" spans="1:10" x14ac:dyDescent="0.25">
      <c r="A434">
        <v>771</v>
      </c>
      <c r="B434" t="s">
        <v>655</v>
      </c>
      <c r="C434">
        <f t="shared" si="39"/>
        <v>1</v>
      </c>
      <c r="D434">
        <v>0</v>
      </c>
      <c r="F434">
        <f t="shared" si="40"/>
        <v>771</v>
      </c>
      <c r="G434" t="str">
        <f t="shared" si="41"/>
        <v>Rejeição: Operação interestadual e UF de destino com EX</v>
      </c>
      <c r="H434">
        <f t="shared" si="42"/>
        <v>1</v>
      </c>
      <c r="I434">
        <f t="shared" si="43"/>
        <v>0</v>
      </c>
      <c r="J434" t="str">
        <f t="shared" si="44"/>
        <v>INSERT INTO MensagemRetorno(id,descricao,rejeicao,erro)VALUES(771, 'Rejeição: Operação interestadual e UF de destino com EX',1, 0)</v>
      </c>
    </row>
    <row r="435" spans="1:10" x14ac:dyDescent="0.25">
      <c r="A435">
        <v>772</v>
      </c>
      <c r="B435" t="s">
        <v>656</v>
      </c>
      <c r="C435">
        <f t="shared" si="39"/>
        <v>1</v>
      </c>
      <c r="D435">
        <v>0</v>
      </c>
      <c r="F435">
        <f t="shared" si="40"/>
        <v>772</v>
      </c>
      <c r="G435" t="str">
        <f t="shared" si="41"/>
        <v>Rejeição: Operação interestadual e UF de destino igual à UF do emitente</v>
      </c>
      <c r="H435">
        <f t="shared" si="42"/>
        <v>1</v>
      </c>
      <c r="I435">
        <f t="shared" si="43"/>
        <v>0</v>
      </c>
      <c r="J435" t="str">
        <f t="shared" si="44"/>
        <v>INSERT INTO MensagemRetorno(id,descricao,rejeicao,erro)VALUES(772, 'Rejeição: Operação interestadual e UF de destino igual à UF do emitente',1, 0)</v>
      </c>
    </row>
    <row r="436" spans="1:10" x14ac:dyDescent="0.25">
      <c r="A436">
        <v>773</v>
      </c>
      <c r="B436" t="s">
        <v>657</v>
      </c>
      <c r="C436">
        <f t="shared" si="39"/>
        <v>1</v>
      </c>
      <c r="D436">
        <v>0</v>
      </c>
      <c r="F436">
        <f t="shared" si="40"/>
        <v>773</v>
      </c>
      <c r="G436" t="str">
        <f t="shared" si="41"/>
        <v>Rejeição: Operação interna e UF de destino difere da UF do emitente</v>
      </c>
      <c r="H436">
        <f t="shared" si="42"/>
        <v>1</v>
      </c>
      <c r="I436">
        <f t="shared" si="43"/>
        <v>0</v>
      </c>
      <c r="J436" t="str">
        <f t="shared" si="44"/>
        <v>INSERT INTO MensagemRetorno(id,descricao,rejeicao,erro)VALUES(773, 'Rejeição: Operação interna e UF de destino difere da UF do emitente',1, 0)</v>
      </c>
    </row>
    <row r="437" spans="1:10" x14ac:dyDescent="0.25">
      <c r="A437">
        <v>774</v>
      </c>
      <c r="B437" t="s">
        <v>658</v>
      </c>
      <c r="C437">
        <f t="shared" si="39"/>
        <v>1</v>
      </c>
      <c r="D437">
        <v>0</v>
      </c>
      <c r="F437">
        <f t="shared" si="40"/>
        <v>774</v>
      </c>
      <c r="G437" t="str">
        <f t="shared" si="41"/>
        <v>Rejeição: NFC-e com indicador de item não participante do total</v>
      </c>
      <c r="H437">
        <f t="shared" si="42"/>
        <v>1</v>
      </c>
      <c r="I437">
        <f t="shared" si="43"/>
        <v>0</v>
      </c>
      <c r="J437" t="str">
        <f t="shared" si="44"/>
        <v>INSERT INTO MensagemRetorno(id,descricao,rejeicao,erro)VALUES(774, 'Rejeição: NFC-e com indicador de item não participante do total',1, 0)</v>
      </c>
    </row>
    <row r="438" spans="1:10" x14ac:dyDescent="0.25">
      <c r="A438">
        <v>775</v>
      </c>
      <c r="B438" t="s">
        <v>659</v>
      </c>
      <c r="C438">
        <f t="shared" si="39"/>
        <v>1</v>
      </c>
      <c r="D438">
        <v>0</v>
      </c>
      <c r="F438">
        <f t="shared" si="40"/>
        <v>775</v>
      </c>
      <c r="G438" t="str">
        <f t="shared" si="41"/>
        <v>Rejeição: Modelo da NFC-e diferente de 65</v>
      </c>
      <c r="H438">
        <f t="shared" si="42"/>
        <v>1</v>
      </c>
      <c r="I438">
        <f t="shared" si="43"/>
        <v>0</v>
      </c>
      <c r="J438" t="str">
        <f t="shared" si="44"/>
        <v>INSERT INTO MensagemRetorno(id,descricao,rejeicao,erro)VALUES(775, 'Rejeição: Modelo da NFC-e diferente de 65',1, 0)</v>
      </c>
    </row>
    <row r="439" spans="1:10" x14ac:dyDescent="0.25">
      <c r="A439">
        <v>777</v>
      </c>
      <c r="B439" t="s">
        <v>660</v>
      </c>
      <c r="C439">
        <f t="shared" si="39"/>
        <v>1</v>
      </c>
      <c r="D439">
        <v>0</v>
      </c>
      <c r="F439">
        <f t="shared" si="40"/>
        <v>777</v>
      </c>
      <c r="G439" t="str">
        <f t="shared" si="41"/>
        <v>Rejeição: NFC-e deve informar NCM completo</v>
      </c>
      <c r="H439">
        <f t="shared" si="42"/>
        <v>1</v>
      </c>
      <c r="I439">
        <f t="shared" si="43"/>
        <v>0</v>
      </c>
      <c r="J439" t="str">
        <f t="shared" si="44"/>
        <v>INSERT INTO MensagemRetorno(id,descricao,rejeicao,erro)VALUES(777, 'Rejeição: NFC-e deve informar NCM completo',1, 0)</v>
      </c>
    </row>
    <row r="440" spans="1:10" x14ac:dyDescent="0.25">
      <c r="A440">
        <v>778</v>
      </c>
      <c r="B440" t="s">
        <v>661</v>
      </c>
      <c r="C440">
        <f t="shared" si="39"/>
        <v>1</v>
      </c>
      <c r="D440">
        <v>0</v>
      </c>
      <c r="F440">
        <f t="shared" si="40"/>
        <v>778</v>
      </c>
      <c r="G440" t="str">
        <f t="shared" si="41"/>
        <v>Rejeição: Informado NCM inexistente</v>
      </c>
      <c r="H440">
        <f t="shared" si="42"/>
        <v>1</v>
      </c>
      <c r="I440">
        <f t="shared" si="43"/>
        <v>0</v>
      </c>
      <c r="J440" t="str">
        <f t="shared" si="44"/>
        <v>INSERT INTO MensagemRetorno(id,descricao,rejeicao,erro)VALUES(778, 'Rejeição: Informado NCM inexistente',1, 0)</v>
      </c>
    </row>
    <row r="441" spans="1:10" x14ac:dyDescent="0.25">
      <c r="A441">
        <v>779</v>
      </c>
      <c r="B441" t="s">
        <v>662</v>
      </c>
      <c r="C441">
        <f t="shared" si="39"/>
        <v>1</v>
      </c>
      <c r="D441">
        <v>0</v>
      </c>
      <c r="F441">
        <f t="shared" si="40"/>
        <v>779</v>
      </c>
      <c r="G441" t="str">
        <f t="shared" si="41"/>
        <v>Rejeição:NFC-e com NCM incompatível</v>
      </c>
      <c r="H441">
        <f t="shared" si="42"/>
        <v>1</v>
      </c>
      <c r="I441">
        <f t="shared" si="43"/>
        <v>0</v>
      </c>
      <c r="J441" t="str">
        <f t="shared" si="44"/>
        <v>INSERT INTO MensagemRetorno(id,descricao,rejeicao,erro)VALUES(779, 'Rejeição:NFC-e com NCM incompatível',1, 0)</v>
      </c>
    </row>
    <row r="442" spans="1:10" x14ac:dyDescent="0.25">
      <c r="A442">
        <v>780</v>
      </c>
      <c r="B442" t="s">
        <v>663</v>
      </c>
      <c r="C442">
        <f t="shared" si="39"/>
        <v>1</v>
      </c>
      <c r="D442">
        <v>0</v>
      </c>
      <c r="F442">
        <f t="shared" si="40"/>
        <v>780</v>
      </c>
      <c r="G442" t="str">
        <f t="shared" si="41"/>
        <v>Rejeição: Total da NFC-e superior ao valor limite estabelecido pela SEFAZ</v>
      </c>
      <c r="H442">
        <f t="shared" si="42"/>
        <v>1</v>
      </c>
      <c r="I442">
        <f t="shared" si="43"/>
        <v>0</v>
      </c>
      <c r="J442" t="str">
        <f t="shared" si="44"/>
        <v>INSERT INTO MensagemRetorno(id,descricao,rejeicao,erro)VALUES(780, 'Rejeição: Total da NFC-e superior ao valor limite estabelecido pela SEFAZ',1, 0)</v>
      </c>
    </row>
    <row r="443" spans="1:10" x14ac:dyDescent="0.25">
      <c r="A443">
        <v>781</v>
      </c>
      <c r="B443" t="s">
        <v>664</v>
      </c>
      <c r="C443">
        <f t="shared" si="39"/>
        <v>1</v>
      </c>
      <c r="D443">
        <v>0</v>
      </c>
      <c r="F443">
        <f t="shared" si="40"/>
        <v>781</v>
      </c>
      <c r="G443" t="str">
        <f t="shared" si="41"/>
        <v>Rejeição: Emissor não habilitado para emissão de NFC-e</v>
      </c>
      <c r="H443">
        <f t="shared" si="42"/>
        <v>1</v>
      </c>
      <c r="I443">
        <f t="shared" si="43"/>
        <v>0</v>
      </c>
      <c r="J443" t="str">
        <f t="shared" si="44"/>
        <v>INSERT INTO MensagemRetorno(id,descricao,rejeicao,erro)VALUES(781, 'Rejeição: Emissor não habilitado para emissão de NFC-e',1, 0)</v>
      </c>
    </row>
    <row r="444" spans="1:10" x14ac:dyDescent="0.25">
      <c r="A444">
        <v>782</v>
      </c>
      <c r="B444" t="s">
        <v>665</v>
      </c>
      <c r="C444">
        <f t="shared" si="39"/>
        <v>1</v>
      </c>
      <c r="D444">
        <v>0</v>
      </c>
      <c r="F444">
        <f t="shared" si="40"/>
        <v>782</v>
      </c>
      <c r="G444" t="str">
        <f t="shared" si="41"/>
        <v>Rejeição: NFC-e não é autorizada pelo SCAN</v>
      </c>
      <c r="H444">
        <f t="shared" si="42"/>
        <v>1</v>
      </c>
      <c r="I444">
        <f t="shared" si="43"/>
        <v>0</v>
      </c>
      <c r="J444" t="str">
        <f t="shared" si="44"/>
        <v>INSERT INTO MensagemRetorno(id,descricao,rejeicao,erro)VALUES(782, 'Rejeição: NFC-e não é autorizada pelo SCAN',1, 0)</v>
      </c>
    </row>
    <row r="445" spans="1:10" x14ac:dyDescent="0.25">
      <c r="A445">
        <v>783</v>
      </c>
      <c r="B445" t="s">
        <v>666</v>
      </c>
      <c r="C445">
        <f t="shared" si="39"/>
        <v>1</v>
      </c>
      <c r="D445">
        <v>0</v>
      </c>
      <c r="F445">
        <f t="shared" si="40"/>
        <v>783</v>
      </c>
      <c r="G445" t="str">
        <f t="shared" si="41"/>
        <v>Rejeição: NFC-e não é autorizada pelo SVC</v>
      </c>
      <c r="H445">
        <f t="shared" si="42"/>
        <v>1</v>
      </c>
      <c r="I445">
        <f t="shared" si="43"/>
        <v>0</v>
      </c>
      <c r="J445" t="str">
        <f t="shared" si="44"/>
        <v>INSERT INTO MensagemRetorno(id,descricao,rejeicao,erro)VALUES(783, 'Rejeição: NFC-e não é autorizada pelo SVC',1, 0)</v>
      </c>
    </row>
    <row r="446" spans="1:10" x14ac:dyDescent="0.25">
      <c r="A446">
        <v>784</v>
      </c>
      <c r="B446" t="s">
        <v>667</v>
      </c>
      <c r="C446">
        <f t="shared" si="39"/>
        <v>1</v>
      </c>
      <c r="D446">
        <v>0</v>
      </c>
      <c r="F446">
        <f t="shared" si="40"/>
        <v>784</v>
      </c>
      <c r="G446" t="str">
        <f t="shared" si="41"/>
        <v>Rejeição: NF-e com indicativo de NFC-e com entrega a domicilio</v>
      </c>
      <c r="H446">
        <f t="shared" si="42"/>
        <v>1</v>
      </c>
      <c r="I446">
        <f t="shared" si="43"/>
        <v>0</v>
      </c>
      <c r="J446" t="str">
        <f t="shared" si="44"/>
        <v>INSERT INTO MensagemRetorno(id,descricao,rejeicao,erro)VALUES(784, 'Rejeição: NF-e com indicativo de NFC-e com entrega a domicilio',1, 0)</v>
      </c>
    </row>
    <row r="447" spans="1:10" x14ac:dyDescent="0.25">
      <c r="A447">
        <v>785</v>
      </c>
      <c r="B447" t="s">
        <v>668</v>
      </c>
      <c r="C447">
        <f t="shared" si="39"/>
        <v>1</v>
      </c>
      <c r="D447">
        <v>0</v>
      </c>
      <c r="F447">
        <f t="shared" si="40"/>
        <v>785</v>
      </c>
      <c r="G447" t="str">
        <f t="shared" si="41"/>
        <v>Rejeição: NFC-e com entrega a domicilio não permitida pela UF</v>
      </c>
      <c r="H447">
        <f t="shared" si="42"/>
        <v>1</v>
      </c>
      <c r="I447">
        <f t="shared" si="43"/>
        <v>0</v>
      </c>
      <c r="J447" t="str">
        <f t="shared" si="44"/>
        <v>INSERT INTO MensagemRetorno(id,descricao,rejeicao,erro)VALUES(785, 'Rejeição: NFC-e com entrega a domicilio não permitida pela UF',1, 0)</v>
      </c>
    </row>
    <row r="448" spans="1:10" x14ac:dyDescent="0.25">
      <c r="A448">
        <v>786</v>
      </c>
      <c r="B448" t="s">
        <v>677</v>
      </c>
      <c r="C448">
        <f t="shared" si="39"/>
        <v>1</v>
      </c>
      <c r="D448">
        <v>0</v>
      </c>
      <c r="F448">
        <f t="shared" si="40"/>
        <v>786</v>
      </c>
      <c r="G448" t="str">
        <f t="shared" si="41"/>
        <v>Rejeição: NFC-e de entrega a domicilio sem dados dos transportador</v>
      </c>
      <c r="H448">
        <f t="shared" si="42"/>
        <v>1</v>
      </c>
      <c r="I448">
        <f t="shared" si="43"/>
        <v>0</v>
      </c>
      <c r="J448" t="str">
        <f t="shared" si="44"/>
        <v>INSERT INTO MensagemRetorno(id,descricao,rejeicao,erro)VALUES(786, 'Rejeição: NFC-e de entrega a domicilio sem dados dos transportador',1, 0)</v>
      </c>
    </row>
    <row r="449" spans="1:10" x14ac:dyDescent="0.25">
      <c r="A449">
        <v>787</v>
      </c>
      <c r="B449" t="s">
        <v>669</v>
      </c>
      <c r="C449">
        <f t="shared" si="39"/>
        <v>1</v>
      </c>
      <c r="D449">
        <v>0</v>
      </c>
      <c r="F449">
        <f t="shared" si="40"/>
        <v>787</v>
      </c>
      <c r="G449" t="str">
        <f t="shared" si="41"/>
        <v>Rejeição: NFC-e de entrega a domicilio sem a identificação do destinatário</v>
      </c>
      <c r="H449">
        <f t="shared" si="42"/>
        <v>1</v>
      </c>
      <c r="I449">
        <f t="shared" si="43"/>
        <v>0</v>
      </c>
      <c r="J449" t="str">
        <f t="shared" si="44"/>
        <v>INSERT INTO MensagemRetorno(id,descricao,rejeicao,erro)VALUES(787, 'Rejeição: NFC-e de entrega a domicilio sem a identificação do destinatário',1, 0)</v>
      </c>
    </row>
    <row r="450" spans="1:10" x14ac:dyDescent="0.25">
      <c r="A450">
        <v>788</v>
      </c>
      <c r="B450" t="s">
        <v>670</v>
      </c>
      <c r="C450">
        <f t="shared" si="39"/>
        <v>1</v>
      </c>
      <c r="D450">
        <v>0</v>
      </c>
      <c r="F450">
        <f t="shared" si="40"/>
        <v>788</v>
      </c>
      <c r="G450" t="str">
        <f t="shared" si="41"/>
        <v>Rejeição: NFC-e de entrega a domicílio sem o endereço do destinatário</v>
      </c>
      <c r="H450">
        <f t="shared" si="42"/>
        <v>1</v>
      </c>
      <c r="I450">
        <f t="shared" si="43"/>
        <v>0</v>
      </c>
      <c r="J450" t="str">
        <f t="shared" si="44"/>
        <v>INSERT INTO MensagemRetorno(id,descricao,rejeicao,erro)VALUES(788, 'Rejeição: NFC-e de entrega a domicílio sem o endereço do destinatário',1, 0)</v>
      </c>
    </row>
    <row r="451" spans="1:10" x14ac:dyDescent="0.25">
      <c r="A451">
        <v>789</v>
      </c>
      <c r="B451" t="s">
        <v>671</v>
      </c>
      <c r="C451">
        <f t="shared" ref="C451:C456" si="45">IF(ISERROR(SEARCH("REJEIÇÃO", B451)), 0,1)</f>
        <v>1</v>
      </c>
      <c r="D451">
        <v>0</v>
      </c>
      <c r="F451">
        <f t="shared" ref="F451:F456" si="46">A451</f>
        <v>789</v>
      </c>
      <c r="G451" t="str">
        <f t="shared" ref="G451:G456" si="47">B451</f>
        <v>Rejeição: NFC-e para destinatário contribuinte de ICMS</v>
      </c>
      <c r="H451">
        <f t="shared" ref="H451:H456" si="48">C451</f>
        <v>1</v>
      </c>
      <c r="I451">
        <f t="shared" ref="I451:I456" si="49">D451</f>
        <v>0</v>
      </c>
      <c r="J451" t="str">
        <f t="shared" ref="J451:J456" si="50">SUBSTITUTE(SUBSTITUTE(SUBSTITUTE(SUBSTITUTE($J$1,"%I",F451), "%D",G451),"%R",H451),"%E",I451)</f>
        <v>INSERT INTO MensagemRetorno(id,descricao,rejeicao,erro)VALUES(789, 'Rejeição: NFC-e para destinatário contribuinte de ICMS',1, 0)</v>
      </c>
    </row>
    <row r="452" spans="1:10" x14ac:dyDescent="0.25">
      <c r="A452">
        <v>790</v>
      </c>
      <c r="B452" t="s">
        <v>672</v>
      </c>
      <c r="C452">
        <f t="shared" si="45"/>
        <v>1</v>
      </c>
      <c r="D452">
        <v>0</v>
      </c>
      <c r="F452">
        <f t="shared" si="46"/>
        <v>790</v>
      </c>
      <c r="G452" t="str">
        <f t="shared" si="47"/>
        <v>Rejeição: Operação com exterior para destinatário contribuinte do ICMS</v>
      </c>
      <c r="H452">
        <f t="shared" si="48"/>
        <v>1</v>
      </c>
      <c r="I452">
        <f t="shared" si="49"/>
        <v>0</v>
      </c>
      <c r="J452" t="str">
        <f t="shared" si="50"/>
        <v>INSERT INTO MensagemRetorno(id,descricao,rejeicao,erro)VALUES(790, 'Rejeição: Operação com exterior para destinatário contribuinte do ICMS',1, 0)</v>
      </c>
    </row>
    <row r="453" spans="1:10" x14ac:dyDescent="0.25">
      <c r="A453">
        <v>791</v>
      </c>
      <c r="B453" t="s">
        <v>673</v>
      </c>
      <c r="C453">
        <f t="shared" si="45"/>
        <v>1</v>
      </c>
      <c r="D453">
        <v>0</v>
      </c>
      <c r="F453">
        <f t="shared" si="46"/>
        <v>791</v>
      </c>
      <c r="G453" t="str">
        <f t="shared" si="47"/>
        <v>Rejeição: NF-e com indicação de destinatário isento de IE, com a informação da IE do destinatario</v>
      </c>
      <c r="H453">
        <f t="shared" si="48"/>
        <v>1</v>
      </c>
      <c r="I453">
        <f t="shared" si="49"/>
        <v>0</v>
      </c>
      <c r="J453" t="str">
        <f t="shared" si="50"/>
        <v>INSERT INTO MensagemRetorno(id,descricao,rejeicao,erro)VALUES(791, 'Rejeição: NF-e com indicação de destinatário isento de IE, com a informação da IE do destinatario',1, 0)</v>
      </c>
    </row>
    <row r="454" spans="1:10" x14ac:dyDescent="0.25">
      <c r="A454">
        <v>792</v>
      </c>
      <c r="B454" t="s">
        <v>674</v>
      </c>
      <c r="C454">
        <f t="shared" si="45"/>
        <v>1</v>
      </c>
      <c r="D454">
        <v>0</v>
      </c>
      <c r="F454">
        <f t="shared" si="46"/>
        <v>792</v>
      </c>
      <c r="G454" t="str">
        <f t="shared" si="47"/>
        <v>Rejeição: Informada a IE do destinatário para operação com destinatário do exterior</v>
      </c>
      <c r="H454">
        <f t="shared" si="48"/>
        <v>1</v>
      </c>
      <c r="I454">
        <f t="shared" si="49"/>
        <v>0</v>
      </c>
      <c r="J454" t="str">
        <f t="shared" si="50"/>
        <v>INSERT INTO MensagemRetorno(id,descricao,rejeicao,erro)VALUES(792, 'Rejeição: Informada a IE do destinatário para operação com destinatário do exterior',1, 0)</v>
      </c>
    </row>
    <row r="455" spans="1:10" x14ac:dyDescent="0.25">
      <c r="A455">
        <v>793</v>
      </c>
      <c r="B455" t="s">
        <v>675</v>
      </c>
      <c r="C455">
        <f t="shared" si="45"/>
        <v>1</v>
      </c>
      <c r="D455">
        <v>0</v>
      </c>
      <c r="F455">
        <f t="shared" si="46"/>
        <v>793</v>
      </c>
      <c r="G455" t="str">
        <f t="shared" si="47"/>
        <v>Rejeição: Informado capítulo do NCM inexistente</v>
      </c>
      <c r="H455">
        <f t="shared" si="48"/>
        <v>1</v>
      </c>
      <c r="I455">
        <f t="shared" si="49"/>
        <v>0</v>
      </c>
      <c r="J455" t="str">
        <f t="shared" si="50"/>
        <v>INSERT INTO MensagemRetorno(id,descricao,rejeicao,erro)VALUES(793, 'Rejeição: Informado capítulo do NCM inexistente',1, 0)</v>
      </c>
    </row>
    <row r="456" spans="1:10" x14ac:dyDescent="0.25">
      <c r="A456">
        <v>999</v>
      </c>
      <c r="B456" t="s">
        <v>676</v>
      </c>
      <c r="C456">
        <f t="shared" si="45"/>
        <v>1</v>
      </c>
      <c r="D456">
        <v>0</v>
      </c>
      <c r="F456">
        <f t="shared" si="46"/>
        <v>999</v>
      </c>
      <c r="G456" t="str">
        <f t="shared" si="47"/>
        <v>Rejeição: Erro não catalogado</v>
      </c>
      <c r="H456">
        <f t="shared" si="48"/>
        <v>1</v>
      </c>
      <c r="I456">
        <f t="shared" si="49"/>
        <v>0</v>
      </c>
      <c r="J456" t="str">
        <f t="shared" si="50"/>
        <v>INSERT INTO MensagemRetorno(id,descricao,rejeicao,erro)VALUES(999, 'Rejeição: Erro não catalogado',1, 0)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opLeftCell="A193" workbookViewId="0">
      <selection activeCell="A151" sqref="A151:C210"/>
    </sheetView>
  </sheetViews>
  <sheetFormatPr defaultColWidth="20.7109375" defaultRowHeight="15" x14ac:dyDescent="0.25"/>
  <cols>
    <col min="1" max="1" width="25.5703125" style="4" bestFit="1" customWidth="1"/>
    <col min="2" max="2" width="9.140625" style="4" bestFit="1" customWidth="1"/>
    <col min="3" max="3" width="74.85546875" style="4" bestFit="1" customWidth="1"/>
    <col min="4" max="16384" width="20.7109375" style="4"/>
  </cols>
  <sheetData>
    <row r="1" spans="1:5" ht="15.75" thickBot="1" x14ac:dyDescent="0.3">
      <c r="A1" s="17"/>
      <c r="B1" s="17"/>
      <c r="C1" s="17"/>
      <c r="D1" s="4" t="e">
        <f>MID(C1,IF(ISERROR(SEARCH("SEFAZ.",C1)),SEARCH("FAZENDA.",C1) + 8, SEARCH("SEFAZ.",C1) + 6),2)</f>
        <v>#VALUE!</v>
      </c>
      <c r="E1" s="4" t="e">
        <f>VLOOKUP(D1,'IBGE UF'!C:E,3,FALSE)</f>
        <v>#VALUE!</v>
      </c>
    </row>
    <row r="2" spans="1:5" ht="15.75" thickBot="1" x14ac:dyDescent="0.3">
      <c r="A2" s="18"/>
      <c r="B2" s="18"/>
      <c r="C2" s="18"/>
      <c r="D2" s="4" t="e">
        <f t="shared" ref="D2:D65" si="0">MID(C2,IF(ISERROR(SEARCH("SEFAZ.",C2)),SEARCH("FAZENDA.",C2) + 8, SEARCH("SEFAZ.",C2) + 6),2)</f>
        <v>#VALUE!</v>
      </c>
      <c r="E2" s="4" t="e">
        <f>VLOOKUP(D2,'IBGE UF'!C:E,3,FALSE)</f>
        <v>#VALUE!</v>
      </c>
    </row>
    <row r="3" spans="1:5" ht="15.75" thickBot="1" x14ac:dyDescent="0.3">
      <c r="A3" s="17"/>
      <c r="B3" s="17"/>
      <c r="C3" s="17"/>
      <c r="D3" s="4" t="e">
        <f t="shared" si="0"/>
        <v>#VALUE!</v>
      </c>
      <c r="E3" s="4" t="e">
        <f>VLOOKUP(D3,'IBGE UF'!C:E,3,FALSE)</f>
        <v>#VALUE!</v>
      </c>
    </row>
    <row r="4" spans="1:5" ht="15.75" thickBot="1" x14ac:dyDescent="0.3">
      <c r="A4" s="18"/>
      <c r="B4" s="18"/>
      <c r="C4" s="18"/>
      <c r="D4" s="4" t="e">
        <f t="shared" si="0"/>
        <v>#VALUE!</v>
      </c>
      <c r="E4" s="4" t="e">
        <f>VLOOKUP(D4,'IBGE UF'!C:E,3,FALSE)</f>
        <v>#VALUE!</v>
      </c>
    </row>
    <row r="5" spans="1:5" ht="15.75" thickBot="1" x14ac:dyDescent="0.3">
      <c r="A5" s="17"/>
      <c r="B5" s="17"/>
      <c r="C5" s="17"/>
      <c r="D5" s="4" t="e">
        <f t="shared" si="0"/>
        <v>#VALUE!</v>
      </c>
      <c r="E5" s="4" t="e">
        <f>VLOOKUP(D5,'IBGE UF'!C:E,3,FALSE)</f>
        <v>#VALUE!</v>
      </c>
    </row>
    <row r="6" spans="1:5" ht="15.75" thickBot="1" x14ac:dyDescent="0.3">
      <c r="A6" s="18"/>
      <c r="B6" s="18"/>
      <c r="C6" s="18"/>
      <c r="D6" s="4" t="e">
        <f t="shared" si="0"/>
        <v>#VALUE!</v>
      </c>
      <c r="E6" s="4" t="e">
        <f>VLOOKUP(D6,'IBGE UF'!C:E,3,FALSE)</f>
        <v>#VALUE!</v>
      </c>
    </row>
    <row r="7" spans="1:5" ht="15.75" thickBot="1" x14ac:dyDescent="0.3">
      <c r="A7" s="17"/>
      <c r="B7" s="17"/>
      <c r="C7" s="17"/>
      <c r="D7" s="4" t="e">
        <f t="shared" si="0"/>
        <v>#VALUE!</v>
      </c>
      <c r="E7" s="4" t="e">
        <f>VLOOKUP(D7,'IBGE UF'!C:E,3,FALSE)</f>
        <v>#VALUE!</v>
      </c>
    </row>
    <row r="8" spans="1:5" ht="15.75" thickBot="1" x14ac:dyDescent="0.3">
      <c r="A8" s="18"/>
      <c r="B8" s="18"/>
      <c r="C8" s="18"/>
      <c r="D8" s="4" t="e">
        <f t="shared" si="0"/>
        <v>#VALUE!</v>
      </c>
      <c r="E8" s="4" t="e">
        <f>VLOOKUP(D8,'IBGE UF'!C:E,3,FALSE)</f>
        <v>#VALUE!</v>
      </c>
    </row>
    <row r="9" spans="1:5" ht="15.75" thickBot="1" x14ac:dyDescent="0.3">
      <c r="A9" s="17"/>
      <c r="B9" s="17"/>
      <c r="C9" s="17"/>
      <c r="D9" s="4" t="e">
        <f t="shared" si="0"/>
        <v>#VALUE!</v>
      </c>
      <c r="E9" s="4" t="e">
        <f>VLOOKUP(D9,'IBGE UF'!C:E,3,FALSE)</f>
        <v>#VALUE!</v>
      </c>
    </row>
    <row r="10" spans="1:5" x14ac:dyDescent="0.25">
      <c r="A10"/>
      <c r="B10"/>
      <c r="C10"/>
      <c r="D10" s="4" t="e">
        <f t="shared" si="0"/>
        <v>#VALUE!</v>
      </c>
      <c r="E10" s="4" t="e">
        <f>VLOOKUP(D10,'IBGE UF'!C:E,3,FALSE)</f>
        <v>#VALUE!</v>
      </c>
    </row>
    <row r="11" spans="1:5" ht="15.75" thickBot="1" x14ac:dyDescent="0.3">
      <c r="A11" s="24"/>
      <c r="B11" s="25"/>
      <c r="C11" s="25"/>
      <c r="D11" s="4" t="e">
        <f t="shared" si="0"/>
        <v>#VALUE!</v>
      </c>
      <c r="E11" s="4" t="e">
        <f>VLOOKUP(D11,'IBGE UF'!C:E,3,FALSE)</f>
        <v>#VALUE!</v>
      </c>
    </row>
    <row r="12" spans="1:5" ht="15.75" thickBot="1" x14ac:dyDescent="0.3">
      <c r="A12" s="1"/>
      <c r="B12" s="1"/>
      <c r="C12" s="1"/>
      <c r="D12" s="4" t="e">
        <f t="shared" si="0"/>
        <v>#VALUE!</v>
      </c>
      <c r="E12" s="4" t="e">
        <f>VLOOKUP(D12,'IBGE UF'!C:E,3,FALSE)</f>
        <v>#VALUE!</v>
      </c>
    </row>
    <row r="13" spans="1:5" ht="15.75" thickBot="1" x14ac:dyDescent="0.3">
      <c r="A13" s="17"/>
      <c r="B13" s="17"/>
      <c r="C13" s="17"/>
      <c r="D13" s="4" t="e">
        <f t="shared" si="0"/>
        <v>#VALUE!</v>
      </c>
      <c r="E13" s="4" t="e">
        <f>VLOOKUP(D13,'IBGE UF'!C:E,3,FALSE)</f>
        <v>#VALUE!</v>
      </c>
    </row>
    <row r="14" spans="1:5" ht="15.75" thickBot="1" x14ac:dyDescent="0.3">
      <c r="A14" s="18"/>
      <c r="B14" s="18"/>
      <c r="C14" s="18"/>
      <c r="D14" s="4" t="e">
        <f t="shared" si="0"/>
        <v>#VALUE!</v>
      </c>
      <c r="E14" s="4" t="e">
        <f>VLOOKUP(D14,'IBGE UF'!C:E,3,FALSE)</f>
        <v>#VALUE!</v>
      </c>
    </row>
    <row r="15" spans="1:5" ht="15.75" thickBot="1" x14ac:dyDescent="0.3">
      <c r="A15" s="17"/>
      <c r="B15" s="17"/>
      <c r="C15" s="17"/>
      <c r="D15" s="4" t="e">
        <f t="shared" si="0"/>
        <v>#VALUE!</v>
      </c>
      <c r="E15" s="4" t="e">
        <f>VLOOKUP(D15,'IBGE UF'!C:E,3,FALSE)</f>
        <v>#VALUE!</v>
      </c>
    </row>
    <row r="16" spans="1:5" ht="15.75" thickBot="1" x14ac:dyDescent="0.3">
      <c r="A16" s="18"/>
      <c r="B16" s="18"/>
      <c r="C16" s="18"/>
      <c r="D16" s="4" t="e">
        <f t="shared" si="0"/>
        <v>#VALUE!</v>
      </c>
      <c r="E16" s="4" t="e">
        <f>VLOOKUP(D16,'IBGE UF'!C:E,3,FALSE)</f>
        <v>#VALUE!</v>
      </c>
    </row>
    <row r="17" spans="1:5" ht="15.75" thickBot="1" x14ac:dyDescent="0.3">
      <c r="A17" s="17"/>
      <c r="B17" s="17"/>
      <c r="C17" s="17"/>
      <c r="D17" s="4" t="e">
        <f t="shared" si="0"/>
        <v>#VALUE!</v>
      </c>
      <c r="E17" s="4" t="e">
        <f>VLOOKUP(D17,'IBGE UF'!C:E,3,FALSE)</f>
        <v>#VALUE!</v>
      </c>
    </row>
    <row r="18" spans="1:5" ht="15.75" thickBot="1" x14ac:dyDescent="0.3">
      <c r="A18" s="18"/>
      <c r="B18" s="18"/>
      <c r="C18" s="18"/>
      <c r="D18" s="4" t="e">
        <f t="shared" si="0"/>
        <v>#VALUE!</v>
      </c>
      <c r="E18" s="4" t="e">
        <f>VLOOKUP(D18,'IBGE UF'!C:E,3,FALSE)</f>
        <v>#VALUE!</v>
      </c>
    </row>
    <row r="19" spans="1:5" ht="15.75" thickBot="1" x14ac:dyDescent="0.3">
      <c r="A19" s="17"/>
      <c r="B19" s="17"/>
      <c r="C19" s="17"/>
      <c r="D19" s="4" t="e">
        <f t="shared" si="0"/>
        <v>#VALUE!</v>
      </c>
      <c r="E19" s="4" t="e">
        <f>VLOOKUP(D19,'IBGE UF'!C:E,3,FALSE)</f>
        <v>#VALUE!</v>
      </c>
    </row>
    <row r="20" spans="1:5" ht="15.75" thickBot="1" x14ac:dyDescent="0.3">
      <c r="A20" s="18"/>
      <c r="B20" s="18"/>
      <c r="C20" s="18"/>
      <c r="D20" s="4" t="e">
        <f t="shared" si="0"/>
        <v>#VALUE!</v>
      </c>
      <c r="E20" s="4" t="e">
        <f>VLOOKUP(D20,'IBGE UF'!C:E,3,FALSE)</f>
        <v>#VALUE!</v>
      </c>
    </row>
    <row r="21" spans="1:5" ht="15.75" thickBot="1" x14ac:dyDescent="0.3">
      <c r="A21" s="17"/>
      <c r="B21" s="17"/>
      <c r="C21" s="17"/>
      <c r="D21" s="4" t="e">
        <f t="shared" si="0"/>
        <v>#VALUE!</v>
      </c>
      <c r="E21" s="4" t="e">
        <f>VLOOKUP(D21,'IBGE UF'!C:E,3,FALSE)</f>
        <v>#VALUE!</v>
      </c>
    </row>
    <row r="22" spans="1:5" ht="15.75" thickBot="1" x14ac:dyDescent="0.3">
      <c r="A22" s="18"/>
      <c r="B22" s="18"/>
      <c r="C22" s="18"/>
      <c r="D22" s="4" t="e">
        <f t="shared" si="0"/>
        <v>#VALUE!</v>
      </c>
      <c r="E22" s="4" t="e">
        <f>VLOOKUP(D22,'IBGE UF'!C:E,3,FALSE)</f>
        <v>#VALUE!</v>
      </c>
    </row>
    <row r="23" spans="1:5" ht="15.75" thickBot="1" x14ac:dyDescent="0.3">
      <c r="A23" s="17"/>
      <c r="B23" s="17"/>
      <c r="C23" s="17"/>
      <c r="D23" s="4" t="e">
        <f t="shared" si="0"/>
        <v>#VALUE!</v>
      </c>
      <c r="E23" s="4" t="e">
        <f>VLOOKUP(D23,'IBGE UF'!C:E,3,FALSE)</f>
        <v>#VALUE!</v>
      </c>
    </row>
    <row r="24" spans="1:5" ht="15.75" thickBot="1" x14ac:dyDescent="0.3">
      <c r="A24" s="18"/>
      <c r="B24" s="18"/>
      <c r="C24" s="18"/>
      <c r="D24" s="4" t="e">
        <f t="shared" si="0"/>
        <v>#VALUE!</v>
      </c>
      <c r="E24" s="4" t="e">
        <f>VLOOKUP(D24,'IBGE UF'!C:E,3,FALSE)</f>
        <v>#VALUE!</v>
      </c>
    </row>
    <row r="25" spans="1:5" x14ac:dyDescent="0.25">
      <c r="A25"/>
      <c r="B25"/>
      <c r="C25"/>
      <c r="D25" s="4" t="e">
        <f t="shared" si="0"/>
        <v>#VALUE!</v>
      </c>
      <c r="E25" s="4" t="e">
        <f>VLOOKUP(D25,'IBGE UF'!C:E,3,FALSE)</f>
        <v>#VALUE!</v>
      </c>
    </row>
    <row r="26" spans="1:5" ht="15.75" thickBot="1" x14ac:dyDescent="0.3">
      <c r="A26" s="24"/>
      <c r="B26" s="25"/>
      <c r="C26" s="25"/>
      <c r="D26" s="4" t="e">
        <f t="shared" si="0"/>
        <v>#VALUE!</v>
      </c>
      <c r="E26" s="4" t="e">
        <f>VLOOKUP(D26,'IBGE UF'!C:E,3,FALSE)</f>
        <v>#VALUE!</v>
      </c>
    </row>
    <row r="27" spans="1:5" ht="15.75" thickBot="1" x14ac:dyDescent="0.3">
      <c r="A27" s="1"/>
      <c r="B27" s="1"/>
      <c r="C27" s="1"/>
      <c r="D27" s="4" t="e">
        <f t="shared" si="0"/>
        <v>#VALUE!</v>
      </c>
      <c r="E27" s="4" t="e">
        <f>VLOOKUP(D27,'IBGE UF'!C:E,3,FALSE)</f>
        <v>#VALUE!</v>
      </c>
    </row>
    <row r="28" spans="1:5" ht="15.75" thickBot="1" x14ac:dyDescent="0.3">
      <c r="A28" s="17"/>
      <c r="B28" s="17"/>
      <c r="C28" s="17"/>
      <c r="D28" s="4" t="e">
        <f t="shared" si="0"/>
        <v>#VALUE!</v>
      </c>
      <c r="E28" s="4" t="e">
        <f>VLOOKUP(D28,'IBGE UF'!C:E,3,FALSE)</f>
        <v>#VALUE!</v>
      </c>
    </row>
    <row r="29" spans="1:5" ht="15.75" thickBot="1" x14ac:dyDescent="0.3">
      <c r="A29" s="18"/>
      <c r="B29" s="18"/>
      <c r="C29" s="18"/>
      <c r="D29" s="4" t="e">
        <f t="shared" si="0"/>
        <v>#VALUE!</v>
      </c>
      <c r="E29" s="4" t="e">
        <f>VLOOKUP(D29,'IBGE UF'!C:E,3,FALSE)</f>
        <v>#VALUE!</v>
      </c>
    </row>
    <row r="30" spans="1:5" ht="15.75" thickBot="1" x14ac:dyDescent="0.3">
      <c r="A30" s="17"/>
      <c r="B30" s="17"/>
      <c r="C30" s="17"/>
      <c r="D30" s="4" t="e">
        <f t="shared" si="0"/>
        <v>#VALUE!</v>
      </c>
      <c r="E30" s="4" t="e">
        <f>VLOOKUP(D30,'IBGE UF'!C:E,3,FALSE)</f>
        <v>#VALUE!</v>
      </c>
    </row>
    <row r="31" spans="1:5" ht="15.75" thickBot="1" x14ac:dyDescent="0.3">
      <c r="A31" s="18"/>
      <c r="B31" s="18"/>
      <c r="C31" s="18"/>
      <c r="D31" s="4" t="e">
        <f t="shared" si="0"/>
        <v>#VALUE!</v>
      </c>
      <c r="E31" s="4" t="e">
        <f>VLOOKUP(D31,'IBGE UF'!C:E,3,FALSE)</f>
        <v>#VALUE!</v>
      </c>
    </row>
    <row r="32" spans="1:5" ht="15.75" thickBot="1" x14ac:dyDescent="0.3">
      <c r="A32" s="17"/>
      <c r="B32" s="17"/>
      <c r="C32" s="17"/>
      <c r="D32" s="4" t="e">
        <f t="shared" si="0"/>
        <v>#VALUE!</v>
      </c>
      <c r="E32" s="4" t="e">
        <f>VLOOKUP(D32,'IBGE UF'!C:E,3,FALSE)</f>
        <v>#VALUE!</v>
      </c>
    </row>
    <row r="33" spans="1:5" ht="15.75" thickBot="1" x14ac:dyDescent="0.3">
      <c r="A33" s="18"/>
      <c r="B33" s="18"/>
      <c r="C33" s="18"/>
      <c r="D33" s="4" t="e">
        <f t="shared" si="0"/>
        <v>#VALUE!</v>
      </c>
      <c r="E33" s="4" t="e">
        <f>VLOOKUP(D33,'IBGE UF'!C:E,3,FALSE)</f>
        <v>#VALUE!</v>
      </c>
    </row>
    <row r="34" spans="1:5" ht="15.75" thickBot="1" x14ac:dyDescent="0.3">
      <c r="A34" s="17"/>
      <c r="B34" s="17"/>
      <c r="C34" s="17"/>
      <c r="D34" s="4" t="e">
        <f t="shared" si="0"/>
        <v>#VALUE!</v>
      </c>
      <c r="E34" s="4" t="e">
        <f>VLOOKUP(D34,'IBGE UF'!C:E,3,FALSE)</f>
        <v>#VALUE!</v>
      </c>
    </row>
    <row r="35" spans="1:5" ht="15.75" thickBot="1" x14ac:dyDescent="0.3">
      <c r="A35" s="18"/>
      <c r="B35" s="18"/>
      <c r="C35" s="18"/>
      <c r="D35" s="4" t="e">
        <f t="shared" si="0"/>
        <v>#VALUE!</v>
      </c>
      <c r="E35" s="4" t="e">
        <f>VLOOKUP(D35,'IBGE UF'!C:E,3,FALSE)</f>
        <v>#VALUE!</v>
      </c>
    </row>
    <row r="36" spans="1:5" ht="15.75" thickBot="1" x14ac:dyDescent="0.3">
      <c r="A36" s="17"/>
      <c r="B36" s="17"/>
      <c r="C36" s="17"/>
      <c r="D36" s="4" t="e">
        <f t="shared" si="0"/>
        <v>#VALUE!</v>
      </c>
      <c r="E36" s="4" t="e">
        <f>VLOOKUP(D36,'IBGE UF'!C:E,3,FALSE)</f>
        <v>#VALUE!</v>
      </c>
    </row>
    <row r="37" spans="1:5" ht="15.75" thickBot="1" x14ac:dyDescent="0.3">
      <c r="A37" s="18"/>
      <c r="B37" s="18"/>
      <c r="C37" s="18"/>
      <c r="D37" s="4" t="e">
        <f t="shared" si="0"/>
        <v>#VALUE!</v>
      </c>
      <c r="E37" s="4" t="e">
        <f>VLOOKUP(D37,'IBGE UF'!C:E,3,FALSE)</f>
        <v>#VALUE!</v>
      </c>
    </row>
    <row r="38" spans="1:5" x14ac:dyDescent="0.25">
      <c r="A38"/>
      <c r="B38"/>
      <c r="C38"/>
      <c r="D38" s="4" t="e">
        <f t="shared" si="0"/>
        <v>#VALUE!</v>
      </c>
      <c r="E38" s="4" t="e">
        <f>VLOOKUP(D38,'IBGE UF'!C:E,3,FALSE)</f>
        <v>#VALUE!</v>
      </c>
    </row>
    <row r="39" spans="1:5" ht="15.75" thickBot="1" x14ac:dyDescent="0.3">
      <c r="A39" s="24"/>
      <c r="B39" s="25"/>
      <c r="C39" s="25"/>
      <c r="D39" s="4" t="e">
        <f t="shared" si="0"/>
        <v>#VALUE!</v>
      </c>
      <c r="E39" s="4" t="e">
        <f>VLOOKUP(D39,'IBGE UF'!C:E,3,FALSE)</f>
        <v>#VALUE!</v>
      </c>
    </row>
    <row r="40" spans="1:5" ht="15.75" thickBot="1" x14ac:dyDescent="0.3">
      <c r="A40" s="1"/>
      <c r="B40" s="1"/>
      <c r="C40" s="1"/>
      <c r="D40" s="4" t="e">
        <f t="shared" si="0"/>
        <v>#VALUE!</v>
      </c>
      <c r="E40" s="4" t="e">
        <f>VLOOKUP(D40,'IBGE UF'!C:E,3,FALSE)</f>
        <v>#VALUE!</v>
      </c>
    </row>
    <row r="41" spans="1:5" ht="15.75" thickBot="1" x14ac:dyDescent="0.3">
      <c r="A41" s="17"/>
      <c r="B41" s="17"/>
      <c r="C41" s="17"/>
      <c r="D41" s="4" t="e">
        <f t="shared" si="0"/>
        <v>#VALUE!</v>
      </c>
      <c r="E41" s="4" t="e">
        <f>VLOOKUP(D41,'IBGE UF'!C:E,3,FALSE)</f>
        <v>#VALUE!</v>
      </c>
    </row>
    <row r="42" spans="1:5" ht="15.75" thickBot="1" x14ac:dyDescent="0.3">
      <c r="A42" s="18"/>
      <c r="B42" s="18"/>
      <c r="C42" s="18"/>
      <c r="D42" s="4" t="e">
        <f t="shared" si="0"/>
        <v>#VALUE!</v>
      </c>
      <c r="E42" s="4" t="e">
        <f>VLOOKUP(D42,'IBGE UF'!C:E,3,FALSE)</f>
        <v>#VALUE!</v>
      </c>
    </row>
    <row r="43" spans="1:5" ht="15.75" thickBot="1" x14ac:dyDescent="0.3">
      <c r="A43" s="17"/>
      <c r="B43" s="17"/>
      <c r="C43" s="17"/>
      <c r="D43" s="4" t="e">
        <f t="shared" si="0"/>
        <v>#VALUE!</v>
      </c>
      <c r="E43" s="4" t="e">
        <f>VLOOKUP(D43,'IBGE UF'!C:E,3,FALSE)</f>
        <v>#VALUE!</v>
      </c>
    </row>
    <row r="44" spans="1:5" ht="15.75" thickBot="1" x14ac:dyDescent="0.3">
      <c r="A44" s="18"/>
      <c r="B44" s="18"/>
      <c r="C44" s="18"/>
      <c r="D44" s="4" t="e">
        <f t="shared" si="0"/>
        <v>#VALUE!</v>
      </c>
      <c r="E44" s="4" t="e">
        <f>VLOOKUP(D44,'IBGE UF'!C:E,3,FALSE)</f>
        <v>#VALUE!</v>
      </c>
    </row>
    <row r="45" spans="1:5" ht="15.75" thickBot="1" x14ac:dyDescent="0.3">
      <c r="A45" s="17"/>
      <c r="B45" s="17"/>
      <c r="C45" s="17"/>
      <c r="D45" s="4" t="e">
        <f t="shared" si="0"/>
        <v>#VALUE!</v>
      </c>
      <c r="E45" s="4" t="e">
        <f>VLOOKUP(D45,'IBGE UF'!C:E,3,FALSE)</f>
        <v>#VALUE!</v>
      </c>
    </row>
    <row r="46" spans="1:5" ht="15.75" thickBot="1" x14ac:dyDescent="0.3">
      <c r="A46" s="18"/>
      <c r="B46" s="18"/>
      <c r="C46" s="18"/>
      <c r="D46" s="4" t="e">
        <f t="shared" si="0"/>
        <v>#VALUE!</v>
      </c>
      <c r="E46" s="4" t="e">
        <f>VLOOKUP(D46,'IBGE UF'!C:E,3,FALSE)</f>
        <v>#VALUE!</v>
      </c>
    </row>
    <row r="47" spans="1:5" ht="15.75" thickBot="1" x14ac:dyDescent="0.3">
      <c r="A47" s="17"/>
      <c r="B47" s="17"/>
      <c r="C47" s="17"/>
      <c r="D47" s="4" t="e">
        <f t="shared" si="0"/>
        <v>#VALUE!</v>
      </c>
      <c r="E47" s="4" t="e">
        <f>VLOOKUP(D47,'IBGE UF'!C:E,3,FALSE)</f>
        <v>#VALUE!</v>
      </c>
    </row>
    <row r="48" spans="1:5" ht="15.75" thickBot="1" x14ac:dyDescent="0.3">
      <c r="A48" s="18"/>
      <c r="B48" s="18"/>
      <c r="C48" s="18"/>
      <c r="D48" s="4" t="e">
        <f t="shared" si="0"/>
        <v>#VALUE!</v>
      </c>
      <c r="E48" s="4" t="e">
        <f>VLOOKUP(D48,'IBGE UF'!C:E,3,FALSE)</f>
        <v>#VALUE!</v>
      </c>
    </row>
    <row r="49" spans="1:6" ht="15.75" thickBot="1" x14ac:dyDescent="0.3">
      <c r="A49" s="17"/>
      <c r="B49" s="17"/>
      <c r="C49" s="17"/>
      <c r="D49" s="4" t="e">
        <f t="shared" si="0"/>
        <v>#VALUE!</v>
      </c>
      <c r="E49" s="4" t="e">
        <f>VLOOKUP(D49,'IBGE UF'!C:E,3,FALSE)</f>
        <v>#VALUE!</v>
      </c>
    </row>
    <row r="50" spans="1:6" x14ac:dyDescent="0.25">
      <c r="A50"/>
      <c r="B50"/>
      <c r="C50"/>
      <c r="D50" s="4" t="e">
        <f t="shared" si="0"/>
        <v>#VALUE!</v>
      </c>
      <c r="E50" s="4" t="e">
        <f>VLOOKUP(D50,'IBGE UF'!C:E,3,FALSE)</f>
        <v>#VALUE!</v>
      </c>
    </row>
    <row r="51" spans="1:6" ht="15.75" thickBot="1" x14ac:dyDescent="0.3">
      <c r="A51" s="24"/>
      <c r="B51" s="25"/>
      <c r="C51" s="25"/>
      <c r="D51" s="4" t="e">
        <f t="shared" si="0"/>
        <v>#VALUE!</v>
      </c>
      <c r="E51" s="4" t="e">
        <f>VLOOKUP(D51,'IBGE UF'!C:E,3,FALSE)</f>
        <v>#VALUE!</v>
      </c>
    </row>
    <row r="52" spans="1:6" ht="15.75" thickBot="1" x14ac:dyDescent="0.3">
      <c r="A52" s="1"/>
      <c r="B52" s="1"/>
      <c r="C52" s="1"/>
      <c r="D52" s="4" t="e">
        <f t="shared" si="0"/>
        <v>#VALUE!</v>
      </c>
      <c r="E52" s="4" t="e">
        <f>VLOOKUP(D52,'IBGE UF'!C:E,3,FALSE)</f>
        <v>#VALUE!</v>
      </c>
    </row>
    <row r="53" spans="1:6" ht="15.75" thickBot="1" x14ac:dyDescent="0.3">
      <c r="A53" s="17"/>
      <c r="B53" s="17"/>
      <c r="C53" s="17"/>
      <c r="D53" s="4" t="e">
        <f t="shared" si="0"/>
        <v>#VALUE!</v>
      </c>
      <c r="E53" s="4" t="e">
        <f>VLOOKUP(D53,'IBGE UF'!C:E,3,FALSE)</f>
        <v>#VALUE!</v>
      </c>
      <c r="F53" s="4" t="e">
        <f>IF(ISERROR(SEARCH("SEFAZ.",C53)),SEARCH("FAZENDA.",C53))</f>
        <v>#VALUE!</v>
      </c>
    </row>
    <row r="54" spans="1:6" ht="15.75" thickBot="1" x14ac:dyDescent="0.3">
      <c r="A54" s="18"/>
      <c r="B54" s="18"/>
      <c r="C54" s="18"/>
      <c r="D54" s="4" t="e">
        <f t="shared" si="0"/>
        <v>#VALUE!</v>
      </c>
      <c r="E54" s="4" t="e">
        <f>VLOOKUP(D54,'IBGE UF'!C:E,3,FALSE)</f>
        <v>#VALUE!</v>
      </c>
    </row>
    <row r="55" spans="1:6" ht="15.75" thickBot="1" x14ac:dyDescent="0.3">
      <c r="A55" s="17"/>
      <c r="B55" s="17"/>
      <c r="C55" s="17"/>
      <c r="D55" s="4" t="e">
        <f t="shared" si="0"/>
        <v>#VALUE!</v>
      </c>
      <c r="E55" s="4" t="e">
        <f>VLOOKUP(D55,'IBGE UF'!C:E,3,FALSE)</f>
        <v>#VALUE!</v>
      </c>
    </row>
    <row r="56" spans="1:6" ht="15.75" thickBot="1" x14ac:dyDescent="0.3">
      <c r="A56" s="18"/>
      <c r="B56" s="18"/>
      <c r="C56" s="18"/>
      <c r="D56" s="4" t="e">
        <f t="shared" si="0"/>
        <v>#VALUE!</v>
      </c>
      <c r="E56" s="4" t="e">
        <f>VLOOKUP(D56,'IBGE UF'!C:E,3,FALSE)</f>
        <v>#VALUE!</v>
      </c>
    </row>
    <row r="57" spans="1:6" ht="15.75" thickBot="1" x14ac:dyDescent="0.3">
      <c r="A57" s="17"/>
      <c r="B57" s="17"/>
      <c r="C57" s="17"/>
      <c r="D57" s="4" t="e">
        <f t="shared" si="0"/>
        <v>#VALUE!</v>
      </c>
      <c r="E57" s="4" t="e">
        <f>VLOOKUP(D57,'IBGE UF'!C:E,3,FALSE)</f>
        <v>#VALUE!</v>
      </c>
    </row>
    <row r="58" spans="1:6" ht="15.75" thickBot="1" x14ac:dyDescent="0.3">
      <c r="A58" s="18"/>
      <c r="B58" s="18"/>
      <c r="C58" s="18"/>
      <c r="D58" s="4" t="e">
        <f t="shared" si="0"/>
        <v>#VALUE!</v>
      </c>
      <c r="E58" s="4" t="e">
        <f>VLOOKUP(D58,'IBGE UF'!C:E,3,FALSE)</f>
        <v>#VALUE!</v>
      </c>
    </row>
    <row r="59" spans="1:6" ht="15.75" thickBot="1" x14ac:dyDescent="0.3">
      <c r="A59" s="17"/>
      <c r="B59" s="17"/>
      <c r="C59" s="17"/>
      <c r="D59" s="4" t="e">
        <f t="shared" si="0"/>
        <v>#VALUE!</v>
      </c>
      <c r="E59" s="4" t="e">
        <f>VLOOKUP(D59,'IBGE UF'!C:E,3,FALSE)</f>
        <v>#VALUE!</v>
      </c>
    </row>
    <row r="60" spans="1:6" ht="15.75" thickBot="1" x14ac:dyDescent="0.3">
      <c r="A60" s="18"/>
      <c r="B60" s="18"/>
      <c r="C60" s="18"/>
      <c r="D60" s="4" t="e">
        <f t="shared" si="0"/>
        <v>#VALUE!</v>
      </c>
      <c r="E60" s="4" t="e">
        <f>VLOOKUP(D60,'IBGE UF'!C:E,3,FALSE)</f>
        <v>#VALUE!</v>
      </c>
    </row>
    <row r="61" spans="1:6" ht="15.75" thickBot="1" x14ac:dyDescent="0.3">
      <c r="A61" s="17"/>
      <c r="B61" s="17"/>
      <c r="C61" s="17"/>
      <c r="D61" s="4" t="e">
        <f t="shared" si="0"/>
        <v>#VALUE!</v>
      </c>
      <c r="E61" s="4" t="e">
        <f>VLOOKUP(D61,'IBGE UF'!C:E,3,FALSE)</f>
        <v>#VALUE!</v>
      </c>
    </row>
    <row r="62" spans="1:6" x14ac:dyDescent="0.25">
      <c r="A62"/>
      <c r="B62"/>
      <c r="C62"/>
      <c r="D62" s="4" t="e">
        <f t="shared" si="0"/>
        <v>#VALUE!</v>
      </c>
      <c r="E62" s="4" t="e">
        <f>VLOOKUP(D62,'IBGE UF'!C:E,3,FALSE)</f>
        <v>#VALUE!</v>
      </c>
    </row>
    <row r="63" spans="1:6" ht="15.75" thickBot="1" x14ac:dyDescent="0.3">
      <c r="A63" s="24"/>
      <c r="B63" s="25"/>
      <c r="C63" s="25"/>
      <c r="D63" s="4" t="e">
        <f t="shared" si="0"/>
        <v>#VALUE!</v>
      </c>
      <c r="E63" s="4" t="e">
        <f>VLOOKUP(D63,'IBGE UF'!C:E,3,FALSE)</f>
        <v>#VALUE!</v>
      </c>
    </row>
    <row r="64" spans="1:6" ht="15.75" thickBot="1" x14ac:dyDescent="0.3">
      <c r="A64" s="1"/>
      <c r="B64" s="1"/>
      <c r="C64" s="1"/>
      <c r="D64" s="4" t="e">
        <f t="shared" si="0"/>
        <v>#VALUE!</v>
      </c>
      <c r="E64" s="4" t="e">
        <f>VLOOKUP(D64,'IBGE UF'!C:E,3,FALSE)</f>
        <v>#VALUE!</v>
      </c>
    </row>
    <row r="65" spans="1:5" ht="15.75" thickBot="1" x14ac:dyDescent="0.3">
      <c r="A65" s="17"/>
      <c r="B65" s="17"/>
      <c r="C65" s="17"/>
      <c r="D65" s="4" t="e">
        <f t="shared" si="0"/>
        <v>#VALUE!</v>
      </c>
      <c r="E65" s="4" t="e">
        <f>VLOOKUP(D65,'IBGE UF'!C:E,3,FALSE)</f>
        <v>#VALUE!</v>
      </c>
    </row>
    <row r="66" spans="1:5" x14ac:dyDescent="0.25">
      <c r="A66"/>
      <c r="B66"/>
      <c r="C66"/>
      <c r="D66" s="4" t="e">
        <f t="shared" ref="D66:D129" si="1">MID(C66,IF(ISERROR(SEARCH("SEFAZ.",C66)),SEARCH("FAZENDA.",C66) + 8, SEARCH("SEFAZ.",C66) + 6),2)</f>
        <v>#VALUE!</v>
      </c>
      <c r="E66" s="4" t="e">
        <f>VLOOKUP(D66,'IBGE UF'!C:E,3,FALSE)</f>
        <v>#VALUE!</v>
      </c>
    </row>
    <row r="67" spans="1:5" ht="15.75" thickBot="1" x14ac:dyDescent="0.3">
      <c r="A67" s="24"/>
      <c r="B67" s="25"/>
      <c r="C67" s="25"/>
      <c r="D67" s="4" t="e">
        <f t="shared" si="1"/>
        <v>#VALUE!</v>
      </c>
      <c r="E67" s="4" t="e">
        <f>VLOOKUP(D67,'IBGE UF'!C:E,3,FALSE)</f>
        <v>#VALUE!</v>
      </c>
    </row>
    <row r="68" spans="1:5" ht="15.75" thickBot="1" x14ac:dyDescent="0.3">
      <c r="A68" s="1"/>
      <c r="B68" s="1"/>
      <c r="C68" s="1"/>
      <c r="D68" s="4" t="e">
        <f t="shared" si="1"/>
        <v>#VALUE!</v>
      </c>
      <c r="E68" s="4" t="e">
        <f>VLOOKUP(D68,'IBGE UF'!C:E,3,FALSE)</f>
        <v>#VALUE!</v>
      </c>
    </row>
    <row r="69" spans="1:5" ht="15.75" thickBot="1" x14ac:dyDescent="0.3">
      <c r="A69" s="17"/>
      <c r="B69" s="17"/>
      <c r="C69" s="17"/>
      <c r="D69" s="4" t="e">
        <f t="shared" si="1"/>
        <v>#VALUE!</v>
      </c>
      <c r="E69" s="4" t="e">
        <f>VLOOKUP(D69,'IBGE UF'!C:E,3,FALSE)</f>
        <v>#VALUE!</v>
      </c>
    </row>
    <row r="70" spans="1:5" ht="15.75" thickBot="1" x14ac:dyDescent="0.3">
      <c r="A70" s="18"/>
      <c r="B70" s="18"/>
      <c r="C70" s="18"/>
      <c r="D70" s="4" t="e">
        <f t="shared" si="1"/>
        <v>#VALUE!</v>
      </c>
      <c r="E70" s="4" t="e">
        <f>VLOOKUP(D70,'IBGE UF'!C:E,3,FALSE)</f>
        <v>#VALUE!</v>
      </c>
    </row>
    <row r="71" spans="1:5" ht="15.75" thickBot="1" x14ac:dyDescent="0.3">
      <c r="A71" s="17"/>
      <c r="B71" s="17"/>
      <c r="C71" s="17"/>
      <c r="D71" s="4" t="e">
        <f t="shared" si="1"/>
        <v>#VALUE!</v>
      </c>
      <c r="E71" s="4" t="e">
        <f>VLOOKUP(D71,'IBGE UF'!C:E,3,FALSE)</f>
        <v>#VALUE!</v>
      </c>
    </row>
    <row r="72" spans="1:5" ht="15.75" thickBot="1" x14ac:dyDescent="0.3">
      <c r="A72" s="18"/>
      <c r="B72" s="18"/>
      <c r="C72" s="18"/>
      <c r="D72" s="4" t="e">
        <f t="shared" si="1"/>
        <v>#VALUE!</v>
      </c>
      <c r="E72" s="4" t="e">
        <f>VLOOKUP(D72,'IBGE UF'!C:E,3,FALSE)</f>
        <v>#VALUE!</v>
      </c>
    </row>
    <row r="73" spans="1:5" ht="15.75" thickBot="1" x14ac:dyDescent="0.3">
      <c r="A73" s="17"/>
      <c r="B73" s="17"/>
      <c r="C73" s="17"/>
      <c r="D73" s="4" t="e">
        <f t="shared" si="1"/>
        <v>#VALUE!</v>
      </c>
      <c r="E73" s="4" t="e">
        <f>VLOOKUP(D73,'IBGE UF'!C:E,3,FALSE)</f>
        <v>#VALUE!</v>
      </c>
    </row>
    <row r="74" spans="1:5" ht="15.75" thickBot="1" x14ac:dyDescent="0.3">
      <c r="A74" s="18"/>
      <c r="B74" s="18"/>
      <c r="C74" s="18"/>
      <c r="D74" s="4" t="e">
        <f t="shared" si="1"/>
        <v>#VALUE!</v>
      </c>
      <c r="E74" s="4" t="e">
        <f>VLOOKUP(D74,'IBGE UF'!C:E,3,FALSE)</f>
        <v>#VALUE!</v>
      </c>
    </row>
    <row r="75" spans="1:5" ht="15.75" thickBot="1" x14ac:dyDescent="0.3">
      <c r="A75" s="17"/>
      <c r="B75" s="17"/>
      <c r="C75" s="17"/>
      <c r="D75" s="4" t="e">
        <f t="shared" si="1"/>
        <v>#VALUE!</v>
      </c>
      <c r="E75" s="4" t="e">
        <f>VLOOKUP(D75,'IBGE UF'!C:E,3,FALSE)</f>
        <v>#VALUE!</v>
      </c>
    </row>
    <row r="76" spans="1:5" ht="15.75" thickBot="1" x14ac:dyDescent="0.3">
      <c r="A76" s="18"/>
      <c r="B76" s="18"/>
      <c r="C76" s="18"/>
      <c r="D76" s="4" t="e">
        <f t="shared" si="1"/>
        <v>#VALUE!</v>
      </c>
      <c r="E76" s="4" t="e">
        <f>VLOOKUP(D76,'IBGE UF'!C:E,3,FALSE)</f>
        <v>#VALUE!</v>
      </c>
    </row>
    <row r="77" spans="1:5" ht="15.75" thickBot="1" x14ac:dyDescent="0.3">
      <c r="A77" s="17"/>
      <c r="B77" s="17"/>
      <c r="C77" s="17"/>
      <c r="D77" s="4" t="e">
        <f t="shared" si="1"/>
        <v>#VALUE!</v>
      </c>
      <c r="E77" s="4" t="e">
        <f>VLOOKUP(D77,'IBGE UF'!C:E,3,FALSE)</f>
        <v>#VALUE!</v>
      </c>
    </row>
    <row r="78" spans="1:5" x14ac:dyDescent="0.25">
      <c r="A78"/>
      <c r="B78"/>
      <c r="C78"/>
      <c r="D78" s="4" t="e">
        <f t="shared" si="1"/>
        <v>#VALUE!</v>
      </c>
      <c r="E78" s="4" t="e">
        <f>VLOOKUP(D78,'IBGE UF'!C:E,3,FALSE)</f>
        <v>#VALUE!</v>
      </c>
    </row>
    <row r="79" spans="1:5" ht="15.75" thickBot="1" x14ac:dyDescent="0.3">
      <c r="A79" s="24"/>
      <c r="B79" s="25"/>
      <c r="C79" s="25"/>
      <c r="D79" s="4" t="e">
        <f t="shared" si="1"/>
        <v>#VALUE!</v>
      </c>
      <c r="E79" s="4" t="e">
        <f>VLOOKUP(D79,'IBGE UF'!C:E,3,FALSE)</f>
        <v>#VALUE!</v>
      </c>
    </row>
    <row r="80" spans="1:5" ht="15.75" thickBot="1" x14ac:dyDescent="0.3">
      <c r="A80" s="1"/>
      <c r="B80" s="1"/>
      <c r="C80" s="1"/>
      <c r="D80" s="4" t="e">
        <f t="shared" si="1"/>
        <v>#VALUE!</v>
      </c>
      <c r="E80" s="4" t="e">
        <f>VLOOKUP(D80,'IBGE UF'!C:E,3,FALSE)</f>
        <v>#VALUE!</v>
      </c>
    </row>
    <row r="81" spans="1:5" ht="15.75" thickBot="1" x14ac:dyDescent="0.3">
      <c r="A81" s="17"/>
      <c r="B81" s="17"/>
      <c r="C81" s="17"/>
      <c r="D81" s="4" t="e">
        <f t="shared" si="1"/>
        <v>#VALUE!</v>
      </c>
      <c r="E81" s="4" t="e">
        <f>VLOOKUP(D81,'IBGE UF'!C:E,3,FALSE)</f>
        <v>#VALUE!</v>
      </c>
    </row>
    <row r="82" spans="1:5" ht="15.75" thickBot="1" x14ac:dyDescent="0.3">
      <c r="A82" s="18"/>
      <c r="B82" s="18"/>
      <c r="C82" s="18"/>
      <c r="D82" s="4" t="e">
        <f t="shared" si="1"/>
        <v>#VALUE!</v>
      </c>
      <c r="E82" s="4" t="e">
        <f>VLOOKUP(D82,'IBGE UF'!C:E,3,FALSE)</f>
        <v>#VALUE!</v>
      </c>
    </row>
    <row r="83" spans="1:5" ht="15.75" thickBot="1" x14ac:dyDescent="0.3">
      <c r="A83" s="17"/>
      <c r="B83" s="17"/>
      <c r="C83" s="17"/>
      <c r="D83" s="4" t="e">
        <f t="shared" si="1"/>
        <v>#VALUE!</v>
      </c>
      <c r="E83" s="4" t="e">
        <f>VLOOKUP(D83,'IBGE UF'!C:E,3,FALSE)</f>
        <v>#VALUE!</v>
      </c>
    </row>
    <row r="84" spans="1:5" ht="15.75" thickBot="1" x14ac:dyDescent="0.3">
      <c r="A84" s="18"/>
      <c r="B84" s="18"/>
      <c r="C84" s="18"/>
      <c r="D84" s="4" t="e">
        <f t="shared" si="1"/>
        <v>#VALUE!</v>
      </c>
      <c r="E84" s="4" t="e">
        <f>VLOOKUP(D84,'IBGE UF'!C:E,3,FALSE)</f>
        <v>#VALUE!</v>
      </c>
    </row>
    <row r="85" spans="1:5" ht="15.75" thickBot="1" x14ac:dyDescent="0.3">
      <c r="A85" s="17"/>
      <c r="B85" s="17"/>
      <c r="C85" s="17"/>
      <c r="D85" s="4" t="e">
        <f t="shared" si="1"/>
        <v>#VALUE!</v>
      </c>
      <c r="E85" s="4" t="e">
        <f>VLOOKUP(D85,'IBGE UF'!C:E,3,FALSE)</f>
        <v>#VALUE!</v>
      </c>
    </row>
    <row r="86" spans="1:5" ht="15.75" thickBot="1" x14ac:dyDescent="0.3">
      <c r="A86" s="18"/>
      <c r="B86" s="18"/>
      <c r="C86" s="18"/>
      <c r="D86" s="4" t="e">
        <f t="shared" si="1"/>
        <v>#VALUE!</v>
      </c>
      <c r="E86" s="4" t="e">
        <f>VLOOKUP(D86,'IBGE UF'!C:E,3,FALSE)</f>
        <v>#VALUE!</v>
      </c>
    </row>
    <row r="87" spans="1:5" ht="15.75" thickBot="1" x14ac:dyDescent="0.3">
      <c r="A87" s="17"/>
      <c r="B87" s="17"/>
      <c r="C87" s="17"/>
      <c r="D87" s="4" t="e">
        <f t="shared" si="1"/>
        <v>#VALUE!</v>
      </c>
      <c r="E87" s="4" t="e">
        <f>VLOOKUP(D87,'IBGE UF'!C:E,3,FALSE)</f>
        <v>#VALUE!</v>
      </c>
    </row>
    <row r="88" spans="1:5" ht="15.75" thickBot="1" x14ac:dyDescent="0.3">
      <c r="A88" s="18"/>
      <c r="B88" s="18"/>
      <c r="C88" s="18"/>
      <c r="D88" s="4" t="e">
        <f t="shared" si="1"/>
        <v>#VALUE!</v>
      </c>
      <c r="E88" s="4" t="e">
        <f>VLOOKUP(D88,'IBGE UF'!C:E,3,FALSE)</f>
        <v>#VALUE!</v>
      </c>
    </row>
    <row r="89" spans="1:5" ht="15.75" thickBot="1" x14ac:dyDescent="0.3">
      <c r="A89" s="17"/>
      <c r="B89" s="17"/>
      <c r="C89" s="17"/>
      <c r="D89" s="4" t="e">
        <f t="shared" si="1"/>
        <v>#VALUE!</v>
      </c>
      <c r="E89" s="4" t="e">
        <f>VLOOKUP(D89,'IBGE UF'!C:E,3,FALSE)</f>
        <v>#VALUE!</v>
      </c>
    </row>
    <row r="90" spans="1:5" x14ac:dyDescent="0.25">
      <c r="A90"/>
      <c r="B90"/>
      <c r="C90"/>
      <c r="D90" s="4" t="e">
        <f t="shared" si="1"/>
        <v>#VALUE!</v>
      </c>
      <c r="E90" s="4" t="e">
        <f>VLOOKUP(D90,'IBGE UF'!C:E,3,FALSE)</f>
        <v>#VALUE!</v>
      </c>
    </row>
    <row r="91" spans="1:5" ht="15.75" thickBot="1" x14ac:dyDescent="0.3">
      <c r="A91" s="24"/>
      <c r="B91" s="25"/>
      <c r="C91" s="25"/>
      <c r="D91" s="4" t="e">
        <f t="shared" si="1"/>
        <v>#VALUE!</v>
      </c>
      <c r="E91" s="4" t="e">
        <f>VLOOKUP(D91,'IBGE UF'!C:E,3,FALSE)</f>
        <v>#VALUE!</v>
      </c>
    </row>
    <row r="92" spans="1:5" ht="15.75" thickBot="1" x14ac:dyDescent="0.3">
      <c r="A92" s="1"/>
      <c r="B92" s="1"/>
      <c r="C92" s="1"/>
      <c r="D92" s="4" t="e">
        <f t="shared" si="1"/>
        <v>#VALUE!</v>
      </c>
      <c r="E92" s="4" t="e">
        <f>VLOOKUP(D92,'IBGE UF'!C:E,3,FALSE)</f>
        <v>#VALUE!</v>
      </c>
    </row>
    <row r="93" spans="1:5" ht="15.75" thickBot="1" x14ac:dyDescent="0.3">
      <c r="A93" s="17"/>
      <c r="B93" s="17"/>
      <c r="C93" s="17"/>
      <c r="D93" s="4" t="e">
        <f t="shared" si="1"/>
        <v>#VALUE!</v>
      </c>
      <c r="E93" s="4" t="e">
        <f>VLOOKUP(D93,'IBGE UF'!C:E,3,FALSE)</f>
        <v>#VALUE!</v>
      </c>
    </row>
    <row r="94" spans="1:5" ht="15.75" thickBot="1" x14ac:dyDescent="0.3">
      <c r="A94" s="18"/>
      <c r="B94" s="18"/>
      <c r="C94" s="18"/>
      <c r="D94" s="4" t="e">
        <f t="shared" si="1"/>
        <v>#VALUE!</v>
      </c>
      <c r="E94" s="4" t="e">
        <f>VLOOKUP(D94,'IBGE UF'!C:E,3,FALSE)</f>
        <v>#VALUE!</v>
      </c>
    </row>
    <row r="95" spans="1:5" ht="15.75" thickBot="1" x14ac:dyDescent="0.3">
      <c r="A95" s="17"/>
      <c r="B95" s="17"/>
      <c r="C95" s="17"/>
      <c r="D95" s="4" t="e">
        <f t="shared" si="1"/>
        <v>#VALUE!</v>
      </c>
      <c r="E95" s="4" t="e">
        <f>VLOOKUP(D95,'IBGE UF'!C:E,3,FALSE)</f>
        <v>#VALUE!</v>
      </c>
    </row>
    <row r="96" spans="1:5" ht="15.75" thickBot="1" x14ac:dyDescent="0.3">
      <c r="A96" s="18"/>
      <c r="B96" s="18"/>
      <c r="C96" s="18"/>
      <c r="D96" s="4" t="e">
        <f t="shared" si="1"/>
        <v>#VALUE!</v>
      </c>
      <c r="E96" s="4" t="e">
        <f>VLOOKUP(D96,'IBGE UF'!C:E,3,FALSE)</f>
        <v>#VALUE!</v>
      </c>
    </row>
    <row r="97" spans="1:5" ht="15.75" thickBot="1" x14ac:dyDescent="0.3">
      <c r="A97" s="17"/>
      <c r="B97" s="17"/>
      <c r="C97" s="17"/>
      <c r="D97" s="4" t="e">
        <f t="shared" si="1"/>
        <v>#VALUE!</v>
      </c>
      <c r="E97" s="4" t="e">
        <f>VLOOKUP(D97,'IBGE UF'!C:E,3,FALSE)</f>
        <v>#VALUE!</v>
      </c>
    </row>
    <row r="98" spans="1:5" ht="15.75" thickBot="1" x14ac:dyDescent="0.3">
      <c r="A98" s="18"/>
      <c r="B98" s="18"/>
      <c r="C98" s="18"/>
      <c r="D98" s="4" t="e">
        <f t="shared" si="1"/>
        <v>#VALUE!</v>
      </c>
      <c r="E98" s="4" t="e">
        <f>VLOOKUP(D98,'IBGE UF'!C:E,3,FALSE)</f>
        <v>#VALUE!</v>
      </c>
    </row>
    <row r="99" spans="1:5" ht="15.75" thickBot="1" x14ac:dyDescent="0.3">
      <c r="A99" s="17"/>
      <c r="B99" s="17"/>
      <c r="C99" s="17"/>
      <c r="D99" s="4" t="e">
        <f t="shared" si="1"/>
        <v>#VALUE!</v>
      </c>
      <c r="E99" s="4" t="e">
        <f>VLOOKUP(D99,'IBGE UF'!C:E,3,FALSE)</f>
        <v>#VALUE!</v>
      </c>
    </row>
    <row r="100" spans="1:5" ht="15.75" thickBot="1" x14ac:dyDescent="0.3">
      <c r="A100" s="18"/>
      <c r="B100" s="18"/>
      <c r="C100" s="18"/>
      <c r="D100" s="4" t="e">
        <f t="shared" si="1"/>
        <v>#VALUE!</v>
      </c>
      <c r="E100" s="4" t="e">
        <f>VLOOKUP(D100,'IBGE UF'!C:E,3,FALSE)</f>
        <v>#VALUE!</v>
      </c>
    </row>
    <row r="101" spans="1:5" x14ac:dyDescent="0.25">
      <c r="A101"/>
      <c r="B101"/>
      <c r="C101"/>
      <c r="D101" s="4" t="e">
        <f t="shared" si="1"/>
        <v>#VALUE!</v>
      </c>
      <c r="E101" s="4" t="e">
        <f>VLOOKUP(D101,'IBGE UF'!C:E,3,FALSE)</f>
        <v>#VALUE!</v>
      </c>
    </row>
    <row r="102" spans="1:5" ht="15.75" thickBot="1" x14ac:dyDescent="0.3">
      <c r="A102" s="24"/>
      <c r="B102" s="25"/>
      <c r="C102" s="25"/>
      <c r="D102" s="4" t="e">
        <f t="shared" si="1"/>
        <v>#VALUE!</v>
      </c>
      <c r="E102" s="4" t="e">
        <f>VLOOKUP(D102,'IBGE UF'!C:E,3,FALSE)</f>
        <v>#VALUE!</v>
      </c>
    </row>
    <row r="103" spans="1:5" ht="15.75" thickBot="1" x14ac:dyDescent="0.3">
      <c r="A103" s="1"/>
      <c r="B103" s="1"/>
      <c r="C103" s="1"/>
      <c r="D103" s="4" t="e">
        <f t="shared" si="1"/>
        <v>#VALUE!</v>
      </c>
      <c r="E103" s="4" t="e">
        <f>VLOOKUP(D103,'IBGE UF'!C:E,3,FALSE)</f>
        <v>#VALUE!</v>
      </c>
    </row>
    <row r="104" spans="1:5" ht="15.75" thickBot="1" x14ac:dyDescent="0.3">
      <c r="A104" s="17"/>
      <c r="B104" s="17"/>
      <c r="C104" s="17"/>
      <c r="D104" s="4" t="e">
        <f t="shared" si="1"/>
        <v>#VALUE!</v>
      </c>
      <c r="E104" s="4" t="e">
        <f>VLOOKUP(D104,'IBGE UF'!C:E,3,FALSE)</f>
        <v>#VALUE!</v>
      </c>
    </row>
    <row r="105" spans="1:5" ht="15.75" thickBot="1" x14ac:dyDescent="0.3">
      <c r="A105" s="18"/>
      <c r="B105" s="18"/>
      <c r="C105" s="18"/>
      <c r="D105" s="4" t="e">
        <f t="shared" si="1"/>
        <v>#VALUE!</v>
      </c>
      <c r="E105" s="4" t="e">
        <f>VLOOKUP(D105,'IBGE UF'!C:E,3,FALSE)</f>
        <v>#VALUE!</v>
      </c>
    </row>
    <row r="106" spans="1:5" ht="15.75" thickBot="1" x14ac:dyDescent="0.3">
      <c r="A106" s="17"/>
      <c r="B106" s="17"/>
      <c r="C106" s="17"/>
      <c r="D106" s="4" t="e">
        <f t="shared" si="1"/>
        <v>#VALUE!</v>
      </c>
      <c r="E106" s="4" t="e">
        <f>VLOOKUP(D106,'IBGE UF'!C:E,3,FALSE)</f>
        <v>#VALUE!</v>
      </c>
    </row>
    <row r="107" spans="1:5" ht="15.75" thickBot="1" x14ac:dyDescent="0.3">
      <c r="A107" s="18"/>
      <c r="B107" s="18"/>
      <c r="C107" s="18"/>
      <c r="D107" s="4" t="e">
        <f t="shared" si="1"/>
        <v>#VALUE!</v>
      </c>
      <c r="E107" s="4" t="e">
        <f>VLOOKUP(D107,'IBGE UF'!C:E,3,FALSE)</f>
        <v>#VALUE!</v>
      </c>
    </row>
    <row r="108" spans="1:5" ht="15.75" thickBot="1" x14ac:dyDescent="0.3">
      <c r="A108" s="17"/>
      <c r="B108" s="17"/>
      <c r="C108" s="17"/>
      <c r="D108" s="4" t="e">
        <f t="shared" si="1"/>
        <v>#VALUE!</v>
      </c>
      <c r="E108" s="4" t="e">
        <f>VLOOKUP(D108,'IBGE UF'!C:E,3,FALSE)</f>
        <v>#VALUE!</v>
      </c>
    </row>
    <row r="109" spans="1:5" ht="15.75" thickBot="1" x14ac:dyDescent="0.3">
      <c r="A109" s="18"/>
      <c r="B109" s="18"/>
      <c r="C109" s="18"/>
      <c r="D109" s="4" t="e">
        <f t="shared" si="1"/>
        <v>#VALUE!</v>
      </c>
      <c r="E109" s="4" t="e">
        <f>VLOOKUP(D109,'IBGE UF'!C:E,3,FALSE)</f>
        <v>#VALUE!</v>
      </c>
    </row>
    <row r="110" spans="1:5" ht="15.75" thickBot="1" x14ac:dyDescent="0.3">
      <c r="A110" s="17"/>
      <c r="B110" s="17"/>
      <c r="C110" s="17"/>
      <c r="D110" s="4" t="e">
        <f t="shared" si="1"/>
        <v>#VALUE!</v>
      </c>
      <c r="E110" s="4" t="e">
        <f>VLOOKUP(D110,'IBGE UF'!C:E,3,FALSE)</f>
        <v>#VALUE!</v>
      </c>
    </row>
    <row r="111" spans="1:5" ht="15.75" thickBot="1" x14ac:dyDescent="0.3">
      <c r="A111" s="18"/>
      <c r="B111" s="18"/>
      <c r="C111" s="18"/>
      <c r="D111" s="4" t="e">
        <f t="shared" si="1"/>
        <v>#VALUE!</v>
      </c>
      <c r="E111" s="4" t="e">
        <f>VLOOKUP(D111,'IBGE UF'!C:E,3,FALSE)</f>
        <v>#VALUE!</v>
      </c>
    </row>
    <row r="112" spans="1:5" ht="15.75" thickBot="1" x14ac:dyDescent="0.3">
      <c r="A112" s="17"/>
      <c r="B112" s="17"/>
      <c r="C112" s="17"/>
      <c r="D112" s="4" t="e">
        <f t="shared" si="1"/>
        <v>#VALUE!</v>
      </c>
      <c r="E112" s="4" t="e">
        <f>VLOOKUP(D112,'IBGE UF'!C:E,3,FALSE)</f>
        <v>#VALUE!</v>
      </c>
    </row>
    <row r="113" spans="1:5" ht="15.75" thickBot="1" x14ac:dyDescent="0.3">
      <c r="A113" s="18"/>
      <c r="B113" s="18"/>
      <c r="C113" s="18"/>
      <c r="D113" s="4" t="e">
        <f t="shared" si="1"/>
        <v>#VALUE!</v>
      </c>
      <c r="E113" s="4" t="e">
        <f>VLOOKUP(D113,'IBGE UF'!C:E,3,FALSE)</f>
        <v>#VALUE!</v>
      </c>
    </row>
    <row r="114" spans="1:5" ht="15.75" thickBot="1" x14ac:dyDescent="0.3">
      <c r="A114" s="17"/>
      <c r="B114" s="17"/>
      <c r="C114" s="17"/>
      <c r="D114" s="4" t="e">
        <f t="shared" si="1"/>
        <v>#VALUE!</v>
      </c>
      <c r="E114" s="4" t="e">
        <f>VLOOKUP(D114,'IBGE UF'!C:E,3,FALSE)</f>
        <v>#VALUE!</v>
      </c>
    </row>
    <row r="115" spans="1:5" ht="15.75" thickBot="1" x14ac:dyDescent="0.3">
      <c r="A115" s="18"/>
      <c r="B115" s="18"/>
      <c r="C115" s="18"/>
      <c r="D115" s="4" t="e">
        <f t="shared" si="1"/>
        <v>#VALUE!</v>
      </c>
      <c r="E115" s="4" t="e">
        <f>VLOOKUP(D115,'IBGE UF'!C:E,3,FALSE)</f>
        <v>#VALUE!</v>
      </c>
    </row>
    <row r="116" spans="1:5" ht="15.75" thickBot="1" x14ac:dyDescent="0.3">
      <c r="A116" s="17"/>
      <c r="B116" s="17"/>
      <c r="C116" s="17"/>
      <c r="D116" s="4" t="e">
        <f t="shared" si="1"/>
        <v>#VALUE!</v>
      </c>
      <c r="E116" s="4" t="e">
        <f>VLOOKUP(D116,'IBGE UF'!C:E,3,FALSE)</f>
        <v>#VALUE!</v>
      </c>
    </row>
    <row r="117" spans="1:5" ht="15.75" thickBot="1" x14ac:dyDescent="0.3">
      <c r="A117" s="18"/>
      <c r="B117" s="18"/>
      <c r="C117" s="18"/>
      <c r="D117" s="4" t="e">
        <f t="shared" si="1"/>
        <v>#VALUE!</v>
      </c>
      <c r="E117" s="4" t="e">
        <f>VLOOKUP(D117,'IBGE UF'!C:E,3,FALSE)</f>
        <v>#VALUE!</v>
      </c>
    </row>
    <row r="118" spans="1:5" x14ac:dyDescent="0.25">
      <c r="A118"/>
      <c r="B118"/>
      <c r="C118"/>
      <c r="D118" s="4" t="e">
        <f t="shared" si="1"/>
        <v>#VALUE!</v>
      </c>
      <c r="E118" s="4" t="e">
        <f>VLOOKUP(D118,'IBGE UF'!C:E,3,FALSE)</f>
        <v>#VALUE!</v>
      </c>
    </row>
    <row r="119" spans="1:5" ht="15.75" thickBot="1" x14ac:dyDescent="0.3">
      <c r="A119" s="24"/>
      <c r="B119" s="25"/>
      <c r="C119" s="25"/>
      <c r="D119" s="4" t="e">
        <f t="shared" si="1"/>
        <v>#VALUE!</v>
      </c>
      <c r="E119" s="4" t="e">
        <f>VLOOKUP(D119,'IBGE UF'!C:E,3,FALSE)</f>
        <v>#VALUE!</v>
      </c>
    </row>
    <row r="120" spans="1:5" ht="15.75" thickBot="1" x14ac:dyDescent="0.3">
      <c r="A120" s="1"/>
      <c r="B120" s="1"/>
      <c r="C120" s="1"/>
      <c r="D120" s="4" t="e">
        <f t="shared" si="1"/>
        <v>#VALUE!</v>
      </c>
      <c r="E120" s="4" t="e">
        <f>VLOOKUP(D120,'IBGE UF'!C:E,3,FALSE)</f>
        <v>#VALUE!</v>
      </c>
    </row>
    <row r="121" spans="1:5" ht="15.75" thickBot="1" x14ac:dyDescent="0.3">
      <c r="A121" s="17"/>
      <c r="B121" s="17"/>
      <c r="C121" s="17"/>
      <c r="D121" s="4" t="e">
        <f t="shared" si="1"/>
        <v>#VALUE!</v>
      </c>
      <c r="E121" s="4" t="e">
        <f>VLOOKUP(D121,'IBGE UF'!C:E,3,FALSE)</f>
        <v>#VALUE!</v>
      </c>
    </row>
    <row r="122" spans="1:5" ht="15.75" thickBot="1" x14ac:dyDescent="0.3">
      <c r="A122" s="18"/>
      <c r="B122" s="18"/>
      <c r="C122" s="18"/>
      <c r="D122" s="4" t="e">
        <f t="shared" si="1"/>
        <v>#VALUE!</v>
      </c>
      <c r="E122" s="4" t="e">
        <f>VLOOKUP(D122,'IBGE UF'!C:E,3,FALSE)</f>
        <v>#VALUE!</v>
      </c>
    </row>
    <row r="123" spans="1:5" ht="15.75" thickBot="1" x14ac:dyDescent="0.3">
      <c r="A123" s="17"/>
      <c r="B123" s="17"/>
      <c r="C123" s="17"/>
      <c r="D123" s="4" t="e">
        <f t="shared" si="1"/>
        <v>#VALUE!</v>
      </c>
      <c r="E123" s="4" t="e">
        <f>VLOOKUP(D123,'IBGE UF'!C:E,3,FALSE)</f>
        <v>#VALUE!</v>
      </c>
    </row>
    <row r="124" spans="1:5" ht="15.75" thickBot="1" x14ac:dyDescent="0.3">
      <c r="A124" s="18"/>
      <c r="B124" s="18"/>
      <c r="C124" s="18"/>
      <c r="D124" s="4" t="e">
        <f t="shared" si="1"/>
        <v>#VALUE!</v>
      </c>
      <c r="E124" s="4" t="e">
        <f>VLOOKUP(D124,'IBGE UF'!C:E,3,FALSE)</f>
        <v>#VALUE!</v>
      </c>
    </row>
    <row r="125" spans="1:5" ht="15.75" thickBot="1" x14ac:dyDescent="0.3">
      <c r="A125" s="17"/>
      <c r="B125" s="17"/>
      <c r="C125" s="17"/>
      <c r="D125" s="4" t="e">
        <f t="shared" si="1"/>
        <v>#VALUE!</v>
      </c>
      <c r="E125" s="4" t="e">
        <f>VLOOKUP(D125,'IBGE UF'!C:E,3,FALSE)</f>
        <v>#VALUE!</v>
      </c>
    </row>
    <row r="126" spans="1:5" ht="15.75" thickBot="1" x14ac:dyDescent="0.3">
      <c r="A126" s="18"/>
      <c r="B126" s="18"/>
      <c r="C126" s="18"/>
      <c r="D126" s="4" t="e">
        <f t="shared" si="1"/>
        <v>#VALUE!</v>
      </c>
      <c r="E126" s="4" t="e">
        <f>VLOOKUP(D126,'IBGE UF'!C:E,3,FALSE)</f>
        <v>#VALUE!</v>
      </c>
    </row>
    <row r="127" spans="1:5" ht="15.75" thickBot="1" x14ac:dyDescent="0.3">
      <c r="A127" s="17"/>
      <c r="B127" s="17"/>
      <c r="C127" s="17"/>
      <c r="D127" s="4" t="e">
        <f t="shared" si="1"/>
        <v>#VALUE!</v>
      </c>
      <c r="E127" s="4" t="e">
        <f>VLOOKUP(D127,'IBGE UF'!C:E,3,FALSE)</f>
        <v>#VALUE!</v>
      </c>
    </row>
    <row r="128" spans="1:5" ht="15.75" thickBot="1" x14ac:dyDescent="0.3">
      <c r="A128" s="18"/>
      <c r="B128" s="18"/>
      <c r="C128" s="18"/>
      <c r="D128" s="4" t="e">
        <f t="shared" si="1"/>
        <v>#VALUE!</v>
      </c>
      <c r="E128" s="4" t="e">
        <f>VLOOKUP(D128,'IBGE UF'!C:E,3,FALSE)</f>
        <v>#VALUE!</v>
      </c>
    </row>
    <row r="129" spans="1:5" ht="15.75" thickBot="1" x14ac:dyDescent="0.3">
      <c r="A129" s="17"/>
      <c r="B129" s="17"/>
      <c r="C129" s="17"/>
      <c r="D129" s="4" t="e">
        <f t="shared" si="1"/>
        <v>#VALUE!</v>
      </c>
      <c r="E129" s="4" t="e">
        <f>VLOOKUP(D129,'IBGE UF'!C:E,3,FALSE)</f>
        <v>#VALUE!</v>
      </c>
    </row>
    <row r="130" spans="1:5" ht="15.75" thickBot="1" x14ac:dyDescent="0.3">
      <c r="A130" s="18"/>
      <c r="B130" s="18"/>
      <c r="C130" s="18"/>
      <c r="D130" s="4" t="e">
        <f t="shared" ref="D130:D193" si="2">MID(C130,IF(ISERROR(SEARCH("SEFAZ.",C130)),SEARCH("FAZENDA.",C130) + 8, SEARCH("SEFAZ.",C130) + 6),2)</f>
        <v>#VALUE!</v>
      </c>
      <c r="E130" s="4" t="e">
        <f>VLOOKUP(D130,'IBGE UF'!C:E,3,FALSE)</f>
        <v>#VALUE!</v>
      </c>
    </row>
    <row r="131" spans="1:5" ht="15.75" thickBot="1" x14ac:dyDescent="0.3">
      <c r="A131" s="17"/>
      <c r="B131" s="17"/>
      <c r="C131" s="17"/>
      <c r="D131" s="4" t="e">
        <f t="shared" si="2"/>
        <v>#VALUE!</v>
      </c>
      <c r="E131" s="4" t="e">
        <f>VLOOKUP(D131,'IBGE UF'!C:E,3,FALSE)</f>
        <v>#VALUE!</v>
      </c>
    </row>
    <row r="132" spans="1:5" x14ac:dyDescent="0.25">
      <c r="A132"/>
      <c r="B132"/>
      <c r="C132"/>
      <c r="D132" s="4" t="e">
        <f t="shared" si="2"/>
        <v>#VALUE!</v>
      </c>
      <c r="E132" s="4" t="e">
        <f>VLOOKUP(D132,'IBGE UF'!C:E,3,FALSE)</f>
        <v>#VALUE!</v>
      </c>
    </row>
    <row r="133" spans="1:5" ht="15.75" thickBot="1" x14ac:dyDescent="0.3">
      <c r="A133" s="24"/>
      <c r="B133" s="25"/>
      <c r="C133" s="25"/>
      <c r="D133" s="4" t="e">
        <f t="shared" si="2"/>
        <v>#VALUE!</v>
      </c>
      <c r="E133" s="4" t="e">
        <f>VLOOKUP(D133,'IBGE UF'!C:E,3,FALSE)</f>
        <v>#VALUE!</v>
      </c>
    </row>
    <row r="134" spans="1:5" ht="15.75" thickBot="1" x14ac:dyDescent="0.3">
      <c r="A134" s="1"/>
      <c r="B134" s="1"/>
      <c r="C134" s="1"/>
      <c r="D134" s="4" t="e">
        <f t="shared" si="2"/>
        <v>#VALUE!</v>
      </c>
      <c r="E134" s="4" t="e">
        <f>VLOOKUP(D134,'IBGE UF'!C:E,3,FALSE)</f>
        <v>#VALUE!</v>
      </c>
    </row>
    <row r="135" spans="1:5" ht="15.75" thickBot="1" x14ac:dyDescent="0.3">
      <c r="A135" s="17"/>
      <c r="B135" s="17"/>
      <c r="C135" s="17"/>
      <c r="D135" s="4" t="e">
        <f t="shared" si="2"/>
        <v>#VALUE!</v>
      </c>
      <c r="E135" s="4" t="e">
        <f>VLOOKUP(D135,'IBGE UF'!C:E,3,FALSE)</f>
        <v>#VALUE!</v>
      </c>
    </row>
    <row r="136" spans="1:5" ht="15.75" thickBot="1" x14ac:dyDescent="0.3">
      <c r="A136" s="18"/>
      <c r="B136" s="18"/>
      <c r="C136" s="18"/>
      <c r="D136" s="4" t="e">
        <f t="shared" si="2"/>
        <v>#VALUE!</v>
      </c>
      <c r="E136" s="4" t="e">
        <f>VLOOKUP(D136,'IBGE UF'!C:E,3,FALSE)</f>
        <v>#VALUE!</v>
      </c>
    </row>
    <row r="137" spans="1:5" ht="15.75" thickBot="1" x14ac:dyDescent="0.3">
      <c r="A137" s="17"/>
      <c r="B137" s="17"/>
      <c r="C137" s="17"/>
      <c r="D137" s="4" t="e">
        <f t="shared" si="2"/>
        <v>#VALUE!</v>
      </c>
      <c r="E137" s="4" t="e">
        <f>VLOOKUP(D137,'IBGE UF'!C:E,3,FALSE)</f>
        <v>#VALUE!</v>
      </c>
    </row>
    <row r="138" spans="1:5" ht="15.75" thickBot="1" x14ac:dyDescent="0.3">
      <c r="A138" s="18"/>
      <c r="B138" s="18"/>
      <c r="C138" s="18"/>
      <c r="D138" s="4" t="e">
        <f t="shared" si="2"/>
        <v>#VALUE!</v>
      </c>
      <c r="E138" s="4" t="e">
        <f>VLOOKUP(D138,'IBGE UF'!C:E,3,FALSE)</f>
        <v>#VALUE!</v>
      </c>
    </row>
    <row r="139" spans="1:5" ht="15.75" thickBot="1" x14ac:dyDescent="0.3">
      <c r="A139" s="17"/>
      <c r="B139" s="17"/>
      <c r="C139" s="17"/>
      <c r="D139" s="4" t="e">
        <f t="shared" si="2"/>
        <v>#VALUE!</v>
      </c>
      <c r="E139" s="4" t="e">
        <f>VLOOKUP(D139,'IBGE UF'!C:E,3,FALSE)</f>
        <v>#VALUE!</v>
      </c>
    </row>
    <row r="140" spans="1:5" ht="15.75" thickBot="1" x14ac:dyDescent="0.3">
      <c r="A140" s="18"/>
      <c r="B140" s="18"/>
      <c r="C140" s="18"/>
      <c r="D140" s="4" t="e">
        <f t="shared" si="2"/>
        <v>#VALUE!</v>
      </c>
      <c r="E140" s="4" t="e">
        <f>VLOOKUP(D140,'IBGE UF'!C:E,3,FALSE)</f>
        <v>#VALUE!</v>
      </c>
    </row>
    <row r="141" spans="1:5" ht="15.75" thickBot="1" x14ac:dyDescent="0.3">
      <c r="A141" s="17"/>
      <c r="B141" s="17"/>
      <c r="C141" s="17"/>
      <c r="D141" s="4" t="e">
        <f t="shared" si="2"/>
        <v>#VALUE!</v>
      </c>
      <c r="E141" s="4" t="e">
        <f>VLOOKUP(D141,'IBGE UF'!C:E,3,FALSE)</f>
        <v>#VALUE!</v>
      </c>
    </row>
    <row r="142" spans="1:5" ht="15.75" thickBot="1" x14ac:dyDescent="0.3">
      <c r="A142" s="18"/>
      <c r="B142" s="18"/>
      <c r="C142" s="18"/>
      <c r="D142" s="4" t="e">
        <f t="shared" si="2"/>
        <v>#VALUE!</v>
      </c>
      <c r="E142" s="4" t="e">
        <f>VLOOKUP(D142,'IBGE UF'!C:E,3,FALSE)</f>
        <v>#VALUE!</v>
      </c>
    </row>
    <row r="143" spans="1:5" ht="15.75" thickBot="1" x14ac:dyDescent="0.3">
      <c r="A143" s="17"/>
      <c r="B143" s="17"/>
      <c r="C143" s="17"/>
      <c r="D143" s="4" t="e">
        <f t="shared" si="2"/>
        <v>#VALUE!</v>
      </c>
      <c r="E143" s="4" t="e">
        <f>VLOOKUP(D143,'IBGE UF'!C:E,3,FALSE)</f>
        <v>#VALUE!</v>
      </c>
    </row>
    <row r="144" spans="1:5" ht="15.75" thickBot="1" x14ac:dyDescent="0.3">
      <c r="A144" s="18"/>
      <c r="B144" s="18"/>
      <c r="C144" s="18"/>
      <c r="D144" s="4" t="e">
        <f t="shared" si="2"/>
        <v>#VALUE!</v>
      </c>
      <c r="E144" s="4" t="e">
        <f>VLOOKUP(D144,'IBGE UF'!C:E,3,FALSE)</f>
        <v>#VALUE!</v>
      </c>
    </row>
    <row r="145" spans="1:5" ht="15.75" thickBot="1" x14ac:dyDescent="0.3">
      <c r="A145" s="17"/>
      <c r="B145" s="17"/>
      <c r="C145" s="17"/>
      <c r="D145" s="4" t="e">
        <f t="shared" si="2"/>
        <v>#VALUE!</v>
      </c>
      <c r="E145" s="4" t="e">
        <f>VLOOKUP(D145,'IBGE UF'!C:E,3,FALSE)</f>
        <v>#VALUE!</v>
      </c>
    </row>
    <row r="146" spans="1:5" ht="15.75" thickBot="1" x14ac:dyDescent="0.3">
      <c r="A146" s="18"/>
      <c r="B146" s="18"/>
      <c r="C146" s="18"/>
      <c r="D146" s="4" t="e">
        <f t="shared" si="2"/>
        <v>#VALUE!</v>
      </c>
      <c r="E146" s="4" t="e">
        <f>VLOOKUP(D146,'IBGE UF'!C:E,3,FALSE)</f>
        <v>#VALUE!</v>
      </c>
    </row>
    <row r="147" spans="1:5" ht="15.75" thickBot="1" x14ac:dyDescent="0.3">
      <c r="A147" s="17"/>
      <c r="B147" s="17"/>
      <c r="C147" s="17"/>
      <c r="D147" s="4" t="e">
        <f t="shared" si="2"/>
        <v>#VALUE!</v>
      </c>
      <c r="E147" s="4" t="e">
        <f>VLOOKUP(D147,'IBGE UF'!C:E,3,FALSE)</f>
        <v>#VALUE!</v>
      </c>
    </row>
    <row r="148" spans="1:5" ht="15.75" thickBot="1" x14ac:dyDescent="0.3">
      <c r="A148" s="18"/>
      <c r="B148" s="18"/>
      <c r="C148" s="18"/>
      <c r="D148" s="4" t="e">
        <f t="shared" si="2"/>
        <v>#VALUE!</v>
      </c>
      <c r="E148" s="4" t="e">
        <f>VLOOKUP(D148,'IBGE UF'!C:E,3,FALSE)</f>
        <v>#VALUE!</v>
      </c>
    </row>
    <row r="149" spans="1:5" x14ac:dyDescent="0.25">
      <c r="A149" t="s">
        <v>49</v>
      </c>
      <c r="B149"/>
      <c r="C149"/>
      <c r="D149" s="4" t="e">
        <f t="shared" si="2"/>
        <v>#VALUE!</v>
      </c>
      <c r="E149" s="4" t="e">
        <f>VLOOKUP(D149,'IBGE UF'!C:E,3,FALSE)</f>
        <v>#VALUE!</v>
      </c>
    </row>
    <row r="150" spans="1:5" s="2" customFormat="1" ht="15.75" thickBot="1" x14ac:dyDescent="0.3">
      <c r="A150" s="24" t="s">
        <v>162</v>
      </c>
      <c r="B150" s="25"/>
      <c r="C150" s="25"/>
      <c r="D150" s="2" t="e">
        <f t="shared" si="2"/>
        <v>#VALUE!</v>
      </c>
      <c r="E150" s="2" t="e">
        <f>VLOOKUP(D150,'IBGE UF'!C:E,3,FALSE)</f>
        <v>#VALUE!</v>
      </c>
    </row>
    <row r="151" spans="1:5" ht="15.75" thickBot="1" x14ac:dyDescent="0.3">
      <c r="A151" s="1" t="s">
        <v>50</v>
      </c>
      <c r="B151" s="1" t="s">
        <v>51</v>
      </c>
      <c r="C151" s="1" t="s">
        <v>52</v>
      </c>
      <c r="D151" s="4" t="e">
        <f t="shared" si="2"/>
        <v>#VALUE!</v>
      </c>
      <c r="E151" s="4" t="e">
        <f>VLOOKUP(D151,'IBGE UF'!C:E,3,FALSE)</f>
        <v>#VALUE!</v>
      </c>
    </row>
    <row r="152" spans="1:5" ht="29.25" thickBot="1" x14ac:dyDescent="0.3">
      <c r="A152" s="17" t="s">
        <v>27</v>
      </c>
      <c r="B152" s="17" t="s">
        <v>28</v>
      </c>
      <c r="C152" s="17" t="s">
        <v>797</v>
      </c>
      <c r="D152" s="4" t="str">
        <f t="shared" si="2"/>
        <v>go</v>
      </c>
      <c r="E152" s="4">
        <f>VLOOKUP(D152,'IBGE UF'!C:E,3,FALSE)</f>
        <v>26</v>
      </c>
    </row>
    <row r="153" spans="1:5" ht="15.75" thickBot="1" x14ac:dyDescent="0.3">
      <c r="A153" s="18" t="s">
        <v>30</v>
      </c>
      <c r="B153" s="18" t="s">
        <v>31</v>
      </c>
      <c r="C153" s="18" t="s">
        <v>798</v>
      </c>
      <c r="D153" s="4" t="str">
        <f t="shared" si="2"/>
        <v>go</v>
      </c>
      <c r="E153" s="4">
        <f>VLOOKUP(D153,'IBGE UF'!C:E,3,FALSE)</f>
        <v>26</v>
      </c>
    </row>
    <row r="154" spans="1:5" ht="29.25" thickBot="1" x14ac:dyDescent="0.3">
      <c r="A154" s="17" t="s">
        <v>33</v>
      </c>
      <c r="B154" s="17" t="s">
        <v>31</v>
      </c>
      <c r="C154" s="17" t="s">
        <v>799</v>
      </c>
      <c r="D154" s="4" t="str">
        <f t="shared" si="2"/>
        <v>go</v>
      </c>
      <c r="E154" s="4">
        <f>VLOOKUP(D154,'IBGE UF'!C:E,3,FALSE)</f>
        <v>26</v>
      </c>
    </row>
    <row r="155" spans="1:5" ht="29.25" thickBot="1" x14ac:dyDescent="0.3">
      <c r="A155" s="18" t="s">
        <v>35</v>
      </c>
      <c r="B155" s="18" t="s">
        <v>36</v>
      </c>
      <c r="C155" s="18" t="s">
        <v>800</v>
      </c>
      <c r="D155" s="4" t="str">
        <f t="shared" si="2"/>
        <v>go</v>
      </c>
      <c r="E155" s="4">
        <f>VLOOKUP(D155,'IBGE UF'!C:E,3,FALSE)</f>
        <v>26</v>
      </c>
    </row>
    <row r="156" spans="1:5" ht="29.25" thickBot="1" x14ac:dyDescent="0.3">
      <c r="A156" s="17" t="s">
        <v>38</v>
      </c>
      <c r="B156" s="17" t="s">
        <v>36</v>
      </c>
      <c r="C156" s="17" t="s">
        <v>801</v>
      </c>
      <c r="D156" s="4" t="str">
        <f t="shared" si="2"/>
        <v>go</v>
      </c>
      <c r="E156" s="4">
        <f>VLOOKUP(D156,'IBGE UF'!C:E,3,FALSE)</f>
        <v>26</v>
      </c>
    </row>
    <row r="157" spans="1:5" ht="29.25" thickBot="1" x14ac:dyDescent="0.3">
      <c r="A157" s="18" t="s">
        <v>40</v>
      </c>
      <c r="B157" s="18" t="s">
        <v>36</v>
      </c>
      <c r="C157" s="18" t="s">
        <v>802</v>
      </c>
      <c r="D157" s="4" t="str">
        <f t="shared" si="2"/>
        <v>go</v>
      </c>
      <c r="E157" s="4">
        <f>VLOOKUP(D157,'IBGE UF'!C:E,3,FALSE)</f>
        <v>26</v>
      </c>
    </row>
    <row r="158" spans="1:5" ht="29.25" thickBot="1" x14ac:dyDescent="0.3">
      <c r="A158" s="17" t="s">
        <v>72</v>
      </c>
      <c r="B158" s="17" t="s">
        <v>36</v>
      </c>
      <c r="C158" s="17" t="s">
        <v>803</v>
      </c>
      <c r="D158" s="4" t="str">
        <f t="shared" si="2"/>
        <v>go</v>
      </c>
      <c r="E158" s="4">
        <f>VLOOKUP(D158,'IBGE UF'!C:E,3,FALSE)</f>
        <v>26</v>
      </c>
    </row>
    <row r="159" spans="1:5" ht="15.75" thickBot="1" x14ac:dyDescent="0.3">
      <c r="A159" s="18" t="s">
        <v>44</v>
      </c>
      <c r="B159" s="18" t="s">
        <v>45</v>
      </c>
      <c r="C159" s="18" t="s">
        <v>804</v>
      </c>
      <c r="D159" s="4" t="str">
        <f t="shared" si="2"/>
        <v>go</v>
      </c>
      <c r="E159" s="4">
        <f>VLOOKUP(D159,'IBGE UF'!C:E,3,FALSE)</f>
        <v>26</v>
      </c>
    </row>
    <row r="160" spans="1:5" ht="29.25" thickBot="1" x14ac:dyDescent="0.3">
      <c r="A160" s="17" t="s">
        <v>47</v>
      </c>
      <c r="B160" s="17" t="s">
        <v>45</v>
      </c>
      <c r="C160" s="17" t="s">
        <v>805</v>
      </c>
      <c r="D160" s="4" t="str">
        <f t="shared" si="2"/>
        <v>go</v>
      </c>
      <c r="E160" s="4">
        <f>VLOOKUP(D160,'IBGE UF'!C:E,3,FALSE)</f>
        <v>26</v>
      </c>
    </row>
    <row r="161" spans="1:5" x14ac:dyDescent="0.25">
      <c r="A161" t="s">
        <v>49</v>
      </c>
      <c r="B161"/>
      <c r="C161"/>
      <c r="D161" s="4" t="e">
        <f t="shared" si="2"/>
        <v>#VALUE!</v>
      </c>
      <c r="E161" s="4" t="e">
        <f>VLOOKUP(D161,'IBGE UF'!C:E,3,FALSE)</f>
        <v>#VALUE!</v>
      </c>
    </row>
    <row r="162" spans="1:5" ht="15.75" thickBot="1" x14ac:dyDescent="0.3">
      <c r="A162" s="24" t="s">
        <v>172</v>
      </c>
      <c r="B162" s="25"/>
      <c r="C162" s="25"/>
      <c r="D162" s="4" t="e">
        <f t="shared" si="2"/>
        <v>#VALUE!</v>
      </c>
      <c r="E162" s="4" t="e">
        <f>VLOOKUP(D162,'IBGE UF'!C:E,3,FALSE)</f>
        <v>#VALUE!</v>
      </c>
    </row>
    <row r="163" spans="1:5" ht="15.75" thickBot="1" x14ac:dyDescent="0.3">
      <c r="A163" s="1" t="s">
        <v>50</v>
      </c>
      <c r="B163" s="1" t="s">
        <v>51</v>
      </c>
      <c r="C163" s="1" t="s">
        <v>52</v>
      </c>
      <c r="D163" s="4" t="e">
        <f t="shared" si="2"/>
        <v>#VALUE!</v>
      </c>
      <c r="E163" s="4" t="e">
        <f>VLOOKUP(D163,'IBGE UF'!C:E,3,FALSE)</f>
        <v>#VALUE!</v>
      </c>
    </row>
    <row r="164" spans="1:5" ht="29.25" thickBot="1" x14ac:dyDescent="0.3">
      <c r="A164" s="17" t="s">
        <v>27</v>
      </c>
      <c r="B164" s="17" t="s">
        <v>28</v>
      </c>
      <c r="C164" s="17" t="s">
        <v>806</v>
      </c>
      <c r="D164" s="4" t="e">
        <f t="shared" si="2"/>
        <v>#VALUE!</v>
      </c>
      <c r="E164" s="4" t="e">
        <f>VLOOKUP(D164,'IBGE UF'!C:E,3,FALSE)</f>
        <v>#VALUE!</v>
      </c>
    </row>
    <row r="165" spans="1:5" ht="29.25" thickBot="1" x14ac:dyDescent="0.3">
      <c r="A165" s="18" t="s">
        <v>30</v>
      </c>
      <c r="B165" s="18" t="s">
        <v>31</v>
      </c>
      <c r="C165" s="18" t="s">
        <v>807</v>
      </c>
      <c r="D165" s="4" t="e">
        <f t="shared" si="2"/>
        <v>#VALUE!</v>
      </c>
      <c r="E165" s="4" t="e">
        <f>VLOOKUP(D165,'IBGE UF'!C:E,3,FALSE)</f>
        <v>#VALUE!</v>
      </c>
    </row>
    <row r="166" spans="1:5" ht="29.25" thickBot="1" x14ac:dyDescent="0.3">
      <c r="A166" s="17" t="s">
        <v>33</v>
      </c>
      <c r="B166" s="17" t="s">
        <v>31</v>
      </c>
      <c r="C166" s="17" t="s">
        <v>808</v>
      </c>
      <c r="D166" s="4" t="e">
        <f t="shared" si="2"/>
        <v>#VALUE!</v>
      </c>
      <c r="E166" s="4" t="e">
        <f>VLOOKUP(D166,'IBGE UF'!C:E,3,FALSE)</f>
        <v>#VALUE!</v>
      </c>
    </row>
    <row r="167" spans="1:5" ht="29.25" thickBot="1" x14ac:dyDescent="0.3">
      <c r="A167" s="18" t="s">
        <v>42</v>
      </c>
      <c r="B167" s="18" t="s">
        <v>31</v>
      </c>
      <c r="C167" s="18" t="s">
        <v>809</v>
      </c>
      <c r="D167" s="4" t="str">
        <f t="shared" si="2"/>
        <v>rs</v>
      </c>
      <c r="E167" s="4">
        <f>VLOOKUP(D167,'IBGE UF'!C:E,3,FALSE)</f>
        <v>23</v>
      </c>
    </row>
    <row r="168" spans="1:5" ht="29.25" thickBot="1" x14ac:dyDescent="0.3">
      <c r="A168" s="17" t="s">
        <v>35</v>
      </c>
      <c r="B168" s="17" t="s">
        <v>36</v>
      </c>
      <c r="C168" s="17" t="s">
        <v>810</v>
      </c>
      <c r="D168" s="4" t="e">
        <f t="shared" si="2"/>
        <v>#VALUE!</v>
      </c>
      <c r="E168" s="4" t="e">
        <f>VLOOKUP(D168,'IBGE UF'!C:E,3,FALSE)</f>
        <v>#VALUE!</v>
      </c>
    </row>
    <row r="169" spans="1:5" ht="29.25" thickBot="1" x14ac:dyDescent="0.3">
      <c r="A169" s="18" t="s">
        <v>38</v>
      </c>
      <c r="B169" s="18" t="s">
        <v>36</v>
      </c>
      <c r="C169" s="18" t="s">
        <v>811</v>
      </c>
      <c r="D169" s="4" t="e">
        <f t="shared" si="2"/>
        <v>#VALUE!</v>
      </c>
      <c r="E169" s="4" t="e">
        <f>VLOOKUP(D169,'IBGE UF'!C:E,3,FALSE)</f>
        <v>#VALUE!</v>
      </c>
    </row>
    <row r="170" spans="1:5" ht="29.25" thickBot="1" x14ac:dyDescent="0.3">
      <c r="A170" s="17" t="s">
        <v>40</v>
      </c>
      <c r="B170" s="17" t="s">
        <v>36</v>
      </c>
      <c r="C170" s="17" t="s">
        <v>812</v>
      </c>
      <c r="D170" s="4" t="e">
        <f t="shared" si="2"/>
        <v>#VALUE!</v>
      </c>
      <c r="E170" s="4" t="e">
        <f>VLOOKUP(D170,'IBGE UF'!C:E,3,FALSE)</f>
        <v>#VALUE!</v>
      </c>
    </row>
    <row r="171" spans="1:5" ht="29.25" thickBot="1" x14ac:dyDescent="0.3">
      <c r="A171" s="18" t="s">
        <v>44</v>
      </c>
      <c r="B171" s="18" t="s">
        <v>45</v>
      </c>
      <c r="C171" s="18" t="s">
        <v>813</v>
      </c>
      <c r="D171" s="4" t="e">
        <f t="shared" si="2"/>
        <v>#VALUE!</v>
      </c>
      <c r="E171" s="4" t="e">
        <f>VLOOKUP(D171,'IBGE UF'!C:E,3,FALSE)</f>
        <v>#VALUE!</v>
      </c>
    </row>
    <row r="172" spans="1:5" ht="29.25" thickBot="1" x14ac:dyDescent="0.3">
      <c r="A172" s="17" t="s">
        <v>47</v>
      </c>
      <c r="B172" s="17" t="s">
        <v>45</v>
      </c>
      <c r="C172" s="17" t="s">
        <v>814</v>
      </c>
      <c r="D172" s="4" t="e">
        <f t="shared" si="2"/>
        <v>#VALUE!</v>
      </c>
      <c r="E172" s="4" t="e">
        <f>VLOOKUP(D172,'IBGE UF'!C:E,3,FALSE)</f>
        <v>#VALUE!</v>
      </c>
    </row>
    <row r="173" spans="1:5" x14ac:dyDescent="0.25">
      <c r="A173" t="s">
        <v>49</v>
      </c>
      <c r="B173"/>
      <c r="C173"/>
      <c r="D173" s="4" t="e">
        <f t="shared" si="2"/>
        <v>#VALUE!</v>
      </c>
      <c r="E173" s="4" t="e">
        <f>VLOOKUP(D173,'IBGE UF'!C:E,3,FALSE)</f>
        <v>#VALUE!</v>
      </c>
    </row>
    <row r="174" spans="1:5" ht="15.75" thickBot="1" x14ac:dyDescent="0.3">
      <c r="A174" s="24" t="s">
        <v>182</v>
      </c>
      <c r="B174" s="25"/>
      <c r="C174" s="25"/>
      <c r="D174" s="4" t="e">
        <f t="shared" si="2"/>
        <v>#VALUE!</v>
      </c>
      <c r="E174" s="4" t="e">
        <f>VLOOKUP(D174,'IBGE UF'!C:E,3,FALSE)</f>
        <v>#VALUE!</v>
      </c>
    </row>
    <row r="175" spans="1:5" ht="15.75" thickBot="1" x14ac:dyDescent="0.3">
      <c r="A175" s="1" t="s">
        <v>50</v>
      </c>
      <c r="B175" s="1" t="s">
        <v>51</v>
      </c>
      <c r="C175" s="1" t="s">
        <v>52</v>
      </c>
      <c r="D175" s="4" t="e">
        <f t="shared" si="2"/>
        <v>#VALUE!</v>
      </c>
      <c r="E175" s="4" t="e">
        <f>VLOOKUP(D175,'IBGE UF'!C:E,3,FALSE)</f>
        <v>#VALUE!</v>
      </c>
    </row>
    <row r="176" spans="1:5" ht="29.25" thickBot="1" x14ac:dyDescent="0.3">
      <c r="A176" s="17" t="s">
        <v>27</v>
      </c>
      <c r="B176" s="17" t="s">
        <v>28</v>
      </c>
      <c r="C176" s="17" t="s">
        <v>815</v>
      </c>
      <c r="D176" s="4" t="str">
        <f t="shared" si="2"/>
        <v>go</v>
      </c>
      <c r="E176" s="4">
        <f>VLOOKUP(D176,'IBGE UF'!C:E,3,FALSE)</f>
        <v>26</v>
      </c>
    </row>
    <row r="177" spans="1:5" ht="15.75" thickBot="1" x14ac:dyDescent="0.3">
      <c r="A177" s="18" t="s">
        <v>30</v>
      </c>
      <c r="B177" s="18" t="s">
        <v>31</v>
      </c>
      <c r="C177" s="18" t="s">
        <v>816</v>
      </c>
      <c r="D177" s="4" t="str">
        <f t="shared" si="2"/>
        <v>go</v>
      </c>
      <c r="E177" s="4">
        <f>VLOOKUP(D177,'IBGE UF'!C:E,3,FALSE)</f>
        <v>26</v>
      </c>
    </row>
    <row r="178" spans="1:5" ht="29.25" thickBot="1" x14ac:dyDescent="0.3">
      <c r="A178" s="17" t="s">
        <v>33</v>
      </c>
      <c r="B178" s="17" t="s">
        <v>31</v>
      </c>
      <c r="C178" s="17" t="s">
        <v>817</v>
      </c>
      <c r="D178" s="4" t="str">
        <f t="shared" si="2"/>
        <v>go</v>
      </c>
      <c r="E178" s="4">
        <f>VLOOKUP(D178,'IBGE UF'!C:E,3,FALSE)</f>
        <v>26</v>
      </c>
    </row>
    <row r="179" spans="1:5" ht="29.25" thickBot="1" x14ac:dyDescent="0.3">
      <c r="A179" s="18" t="s">
        <v>35</v>
      </c>
      <c r="B179" s="18" t="s">
        <v>36</v>
      </c>
      <c r="C179" s="18" t="s">
        <v>818</v>
      </c>
      <c r="D179" s="4" t="str">
        <f t="shared" si="2"/>
        <v>go</v>
      </c>
      <c r="E179" s="4">
        <f>VLOOKUP(D179,'IBGE UF'!C:E,3,FALSE)</f>
        <v>26</v>
      </c>
    </row>
    <row r="180" spans="1:5" ht="29.25" thickBot="1" x14ac:dyDescent="0.3">
      <c r="A180" s="17" t="s">
        <v>38</v>
      </c>
      <c r="B180" s="17" t="s">
        <v>36</v>
      </c>
      <c r="C180" s="17" t="s">
        <v>819</v>
      </c>
      <c r="D180" s="4" t="str">
        <f t="shared" si="2"/>
        <v>go</v>
      </c>
      <c r="E180" s="4">
        <f>VLOOKUP(D180,'IBGE UF'!C:E,3,FALSE)</f>
        <v>26</v>
      </c>
    </row>
    <row r="181" spans="1:5" ht="29.25" thickBot="1" x14ac:dyDescent="0.3">
      <c r="A181" s="18" t="s">
        <v>40</v>
      </c>
      <c r="B181" s="18" t="s">
        <v>36</v>
      </c>
      <c r="C181" s="18" t="s">
        <v>820</v>
      </c>
      <c r="D181" s="4" t="str">
        <f t="shared" si="2"/>
        <v>go</v>
      </c>
      <c r="E181" s="4">
        <f>VLOOKUP(D181,'IBGE UF'!C:E,3,FALSE)</f>
        <v>26</v>
      </c>
    </row>
    <row r="182" spans="1:5" ht="15.75" thickBot="1" x14ac:dyDescent="0.3">
      <c r="A182" s="17" t="s">
        <v>44</v>
      </c>
      <c r="B182" s="17" t="s">
        <v>45</v>
      </c>
      <c r="C182" s="17" t="s">
        <v>821</v>
      </c>
      <c r="D182" s="4" t="str">
        <f t="shared" si="2"/>
        <v>go</v>
      </c>
      <c r="E182" s="4">
        <f>VLOOKUP(D182,'IBGE UF'!C:E,3,FALSE)</f>
        <v>26</v>
      </c>
    </row>
    <row r="183" spans="1:5" ht="29.25" thickBot="1" x14ac:dyDescent="0.3">
      <c r="A183" s="18" t="s">
        <v>47</v>
      </c>
      <c r="B183" s="18" t="s">
        <v>45</v>
      </c>
      <c r="C183" s="18" t="s">
        <v>822</v>
      </c>
      <c r="D183" s="4" t="str">
        <f t="shared" si="2"/>
        <v>go</v>
      </c>
      <c r="E183" s="4">
        <f>VLOOKUP(D183,'IBGE UF'!C:E,3,FALSE)</f>
        <v>26</v>
      </c>
    </row>
    <row r="184" spans="1:5" x14ac:dyDescent="0.25">
      <c r="A184" t="s">
        <v>49</v>
      </c>
      <c r="B184"/>
      <c r="C184"/>
      <c r="D184" s="4" t="e">
        <f t="shared" si="2"/>
        <v>#VALUE!</v>
      </c>
      <c r="E184" s="4" t="e">
        <f>VLOOKUP(D184,'IBGE UF'!C:E,3,FALSE)</f>
        <v>#VALUE!</v>
      </c>
    </row>
    <row r="185" spans="1:5" ht="15.75" thickBot="1" x14ac:dyDescent="0.3">
      <c r="A185" s="24" t="s">
        <v>191</v>
      </c>
      <c r="B185" s="25"/>
      <c r="C185" s="25"/>
      <c r="D185" s="4" t="e">
        <f t="shared" si="2"/>
        <v>#VALUE!</v>
      </c>
      <c r="E185" s="4" t="e">
        <f>VLOOKUP(D185,'IBGE UF'!C:E,3,FALSE)</f>
        <v>#VALUE!</v>
      </c>
    </row>
    <row r="186" spans="1:5" ht="15.75" thickBot="1" x14ac:dyDescent="0.3">
      <c r="A186" s="1" t="s">
        <v>50</v>
      </c>
      <c r="B186" s="1" t="s">
        <v>51</v>
      </c>
      <c r="C186" s="1" t="s">
        <v>52</v>
      </c>
      <c r="D186" s="4" t="e">
        <f t="shared" si="2"/>
        <v>#VALUE!</v>
      </c>
      <c r="E186" s="4" t="e">
        <f>VLOOKUP(D186,'IBGE UF'!C:E,3,FALSE)</f>
        <v>#VALUE!</v>
      </c>
    </row>
    <row r="187" spans="1:5" ht="15.75" thickBot="1" x14ac:dyDescent="0.3">
      <c r="A187" s="17" t="s">
        <v>27</v>
      </c>
      <c r="B187" s="17" t="s">
        <v>28</v>
      </c>
      <c r="C187" s="17" t="s">
        <v>823</v>
      </c>
      <c r="D187" s="4" t="str">
        <f t="shared" si="2"/>
        <v>go</v>
      </c>
      <c r="E187" s="4">
        <f>VLOOKUP(D187,'IBGE UF'!C:E,3,FALSE)</f>
        <v>26</v>
      </c>
    </row>
    <row r="188" spans="1:5" ht="15.75" thickBot="1" x14ac:dyDescent="0.3">
      <c r="A188" s="18" t="s">
        <v>30</v>
      </c>
      <c r="B188" s="18" t="s">
        <v>31</v>
      </c>
      <c r="C188" s="18" t="s">
        <v>824</v>
      </c>
      <c r="D188" s="4" t="str">
        <f t="shared" si="2"/>
        <v>go</v>
      </c>
      <c r="E188" s="4">
        <f>VLOOKUP(D188,'IBGE UF'!C:E,3,FALSE)</f>
        <v>26</v>
      </c>
    </row>
    <row r="189" spans="1:5" ht="15.75" thickBot="1" x14ac:dyDescent="0.3">
      <c r="A189" s="17" t="s">
        <v>33</v>
      </c>
      <c r="B189" s="17" t="s">
        <v>31</v>
      </c>
      <c r="C189" s="17" t="s">
        <v>825</v>
      </c>
      <c r="D189" s="4" t="str">
        <f t="shared" si="2"/>
        <v>go</v>
      </c>
      <c r="E189" s="4">
        <f>VLOOKUP(D189,'IBGE UF'!C:E,3,FALSE)</f>
        <v>26</v>
      </c>
    </row>
    <row r="190" spans="1:5" ht="29.25" thickBot="1" x14ac:dyDescent="0.3">
      <c r="A190" s="18" t="s">
        <v>38</v>
      </c>
      <c r="B190" s="18" t="s">
        <v>36</v>
      </c>
      <c r="C190" s="18" t="s">
        <v>826</v>
      </c>
      <c r="D190" s="4" t="str">
        <f t="shared" si="2"/>
        <v>go</v>
      </c>
      <c r="E190" s="4">
        <f>VLOOKUP(D190,'IBGE UF'!C:E,3,FALSE)</f>
        <v>26</v>
      </c>
    </row>
    <row r="191" spans="1:5" ht="29.25" thickBot="1" x14ac:dyDescent="0.3">
      <c r="A191" s="17" t="s">
        <v>40</v>
      </c>
      <c r="B191" s="17" t="s">
        <v>36</v>
      </c>
      <c r="C191" s="17" t="s">
        <v>827</v>
      </c>
      <c r="D191" s="4" t="str">
        <f t="shared" si="2"/>
        <v>go</v>
      </c>
      <c r="E191" s="4">
        <f>VLOOKUP(D191,'IBGE UF'!C:E,3,FALSE)</f>
        <v>26</v>
      </c>
    </row>
    <row r="192" spans="1:5" ht="15.75" thickBot="1" x14ac:dyDescent="0.3">
      <c r="A192" s="18" t="s">
        <v>44</v>
      </c>
      <c r="B192" s="18" t="s">
        <v>45</v>
      </c>
      <c r="C192" s="18" t="s">
        <v>828</v>
      </c>
      <c r="D192" s="4" t="str">
        <f t="shared" si="2"/>
        <v>go</v>
      </c>
      <c r="E192" s="4">
        <f>VLOOKUP(D192,'IBGE UF'!C:E,3,FALSE)</f>
        <v>26</v>
      </c>
    </row>
    <row r="193" spans="1:5" ht="15.75" thickBot="1" x14ac:dyDescent="0.3">
      <c r="A193" s="17" t="s">
        <v>47</v>
      </c>
      <c r="B193" s="17" t="s">
        <v>45</v>
      </c>
      <c r="C193" s="17" t="s">
        <v>829</v>
      </c>
      <c r="D193" s="4" t="str">
        <f t="shared" si="2"/>
        <v>go</v>
      </c>
      <c r="E193" s="4">
        <f>VLOOKUP(D193,'IBGE UF'!C:E,3,FALSE)</f>
        <v>26</v>
      </c>
    </row>
    <row r="194" spans="1:5" x14ac:dyDescent="0.25">
      <c r="A194" t="s">
        <v>49</v>
      </c>
      <c r="B194"/>
      <c r="C194"/>
      <c r="D194" s="4" t="e">
        <f t="shared" ref="D194:D210" si="3">MID(C194,IF(ISERROR(SEARCH("SEFAZ.",C194)),SEARCH("FAZENDA.",C194) + 8, SEARCH("SEFAZ.",C194) + 6),2)</f>
        <v>#VALUE!</v>
      </c>
      <c r="E194" s="4" t="e">
        <f>VLOOKUP(D194,'IBGE UF'!C:E,3,FALSE)</f>
        <v>#VALUE!</v>
      </c>
    </row>
    <row r="195" spans="1:5" ht="15.75" thickBot="1" x14ac:dyDescent="0.3">
      <c r="A195" s="24" t="s">
        <v>199</v>
      </c>
      <c r="B195" s="25"/>
      <c r="C195" s="25"/>
      <c r="D195" s="4" t="e">
        <f t="shared" si="3"/>
        <v>#VALUE!</v>
      </c>
      <c r="E195" s="4" t="e">
        <f>VLOOKUP(D195,'IBGE UF'!C:E,3,FALSE)</f>
        <v>#VALUE!</v>
      </c>
    </row>
    <row r="196" spans="1:5" ht="15.75" thickBot="1" x14ac:dyDescent="0.3">
      <c r="A196" s="1" t="s">
        <v>50</v>
      </c>
      <c r="B196" s="1" t="s">
        <v>51</v>
      </c>
      <c r="C196" s="1" t="s">
        <v>52</v>
      </c>
      <c r="D196" s="4" t="e">
        <f t="shared" si="3"/>
        <v>#VALUE!</v>
      </c>
      <c r="E196" s="4" t="e">
        <f>VLOOKUP(D196,'IBGE UF'!C:E,3,FALSE)</f>
        <v>#VALUE!</v>
      </c>
    </row>
    <row r="197" spans="1:5" ht="29.25" thickBot="1" x14ac:dyDescent="0.3">
      <c r="A197" s="17" t="s">
        <v>27</v>
      </c>
      <c r="B197" s="17" t="s">
        <v>28</v>
      </c>
      <c r="C197" s="17" t="s">
        <v>806</v>
      </c>
      <c r="D197" s="4" t="e">
        <f t="shared" si="3"/>
        <v>#VALUE!</v>
      </c>
      <c r="E197" s="4" t="e">
        <f>VLOOKUP(D197,'IBGE UF'!C:E,3,FALSE)</f>
        <v>#VALUE!</v>
      </c>
    </row>
    <row r="198" spans="1:5" ht="29.25" thickBot="1" x14ac:dyDescent="0.3">
      <c r="A198" s="18" t="s">
        <v>30</v>
      </c>
      <c r="B198" s="18" t="s">
        <v>31</v>
      </c>
      <c r="C198" s="18" t="s">
        <v>807</v>
      </c>
      <c r="D198" s="4" t="e">
        <f t="shared" si="3"/>
        <v>#VALUE!</v>
      </c>
      <c r="E198" s="4" t="e">
        <f>VLOOKUP(D198,'IBGE UF'!C:E,3,FALSE)</f>
        <v>#VALUE!</v>
      </c>
    </row>
    <row r="199" spans="1:5" ht="29.25" thickBot="1" x14ac:dyDescent="0.3">
      <c r="A199" s="17" t="s">
        <v>33</v>
      </c>
      <c r="B199" s="17" t="s">
        <v>31</v>
      </c>
      <c r="C199" s="17" t="s">
        <v>808</v>
      </c>
      <c r="D199" s="4" t="e">
        <f t="shared" si="3"/>
        <v>#VALUE!</v>
      </c>
      <c r="E199" s="4" t="e">
        <f>VLOOKUP(D199,'IBGE UF'!C:E,3,FALSE)</f>
        <v>#VALUE!</v>
      </c>
    </row>
    <row r="200" spans="1:5" ht="29.25" thickBot="1" x14ac:dyDescent="0.3">
      <c r="A200" s="18" t="s">
        <v>38</v>
      </c>
      <c r="B200" s="18" t="s">
        <v>36</v>
      </c>
      <c r="C200" s="18" t="s">
        <v>811</v>
      </c>
      <c r="D200" s="4" t="e">
        <f t="shared" si="3"/>
        <v>#VALUE!</v>
      </c>
      <c r="E200" s="4" t="e">
        <f>VLOOKUP(D200,'IBGE UF'!C:E,3,FALSE)</f>
        <v>#VALUE!</v>
      </c>
    </row>
    <row r="201" spans="1:5" ht="29.25" thickBot="1" x14ac:dyDescent="0.3">
      <c r="A201" s="17" t="s">
        <v>40</v>
      </c>
      <c r="B201" s="17" t="s">
        <v>36</v>
      </c>
      <c r="C201" s="17" t="s">
        <v>812</v>
      </c>
      <c r="D201" s="4" t="e">
        <f t="shared" si="3"/>
        <v>#VALUE!</v>
      </c>
      <c r="E201" s="4" t="e">
        <f>VLOOKUP(D201,'IBGE UF'!C:E,3,FALSE)</f>
        <v>#VALUE!</v>
      </c>
    </row>
    <row r="202" spans="1:5" ht="29.25" thickBot="1" x14ac:dyDescent="0.3">
      <c r="A202" s="18" t="s">
        <v>44</v>
      </c>
      <c r="B202" s="18" t="s">
        <v>45</v>
      </c>
      <c r="C202" s="18" t="s">
        <v>813</v>
      </c>
      <c r="D202" s="4" t="e">
        <f t="shared" si="3"/>
        <v>#VALUE!</v>
      </c>
      <c r="E202" s="4" t="e">
        <f>VLOOKUP(D202,'IBGE UF'!C:E,3,FALSE)</f>
        <v>#VALUE!</v>
      </c>
    </row>
    <row r="203" spans="1:5" ht="29.25" thickBot="1" x14ac:dyDescent="0.3">
      <c r="A203" s="17" t="s">
        <v>47</v>
      </c>
      <c r="B203" s="17" t="s">
        <v>45</v>
      </c>
      <c r="C203" s="17" t="s">
        <v>814</v>
      </c>
      <c r="D203" s="4" t="e">
        <f t="shared" si="3"/>
        <v>#VALUE!</v>
      </c>
      <c r="E203" s="4" t="e">
        <f>VLOOKUP(D203,'IBGE UF'!C:E,3,FALSE)</f>
        <v>#VALUE!</v>
      </c>
    </row>
    <row r="204" spans="1:5" x14ac:dyDescent="0.25">
      <c r="A204" t="s">
        <v>49</v>
      </c>
      <c r="B204"/>
      <c r="C204"/>
      <c r="D204" s="4" t="e">
        <f t="shared" si="3"/>
        <v>#VALUE!</v>
      </c>
      <c r="E204" s="4" t="e">
        <f>VLOOKUP(D204,'IBGE UF'!C:E,3,FALSE)</f>
        <v>#VALUE!</v>
      </c>
    </row>
    <row r="205" spans="1:5" ht="15.75" thickBot="1" x14ac:dyDescent="0.3">
      <c r="A205" s="24" t="s">
        <v>200</v>
      </c>
      <c r="B205" s="25"/>
      <c r="C205" s="25"/>
      <c r="D205" s="4" t="e">
        <f t="shared" si="3"/>
        <v>#VALUE!</v>
      </c>
      <c r="E205" s="4" t="e">
        <f>VLOOKUP(D205,'IBGE UF'!C:E,3,FALSE)</f>
        <v>#VALUE!</v>
      </c>
    </row>
    <row r="206" spans="1:5" ht="15.75" thickBot="1" x14ac:dyDescent="0.3">
      <c r="A206" s="1" t="s">
        <v>50</v>
      </c>
      <c r="B206" s="1" t="s">
        <v>51</v>
      </c>
      <c r="C206" s="1" t="s">
        <v>52</v>
      </c>
      <c r="D206" s="4" t="e">
        <f t="shared" si="3"/>
        <v>#VALUE!</v>
      </c>
      <c r="E206" s="4" t="e">
        <f>VLOOKUP(D206,'IBGE UF'!C:E,3,FALSE)</f>
        <v>#VALUE!</v>
      </c>
    </row>
    <row r="207" spans="1:5" ht="15.75" thickBot="1" x14ac:dyDescent="0.3">
      <c r="A207" s="17" t="s">
        <v>27</v>
      </c>
      <c r="B207" s="17" t="s">
        <v>28</v>
      </c>
      <c r="C207" s="17" t="s">
        <v>830</v>
      </c>
      <c r="D207" s="4" t="str">
        <f t="shared" si="3"/>
        <v>go</v>
      </c>
      <c r="E207" s="4">
        <f>VLOOKUP(D207,'IBGE UF'!C:E,3,FALSE)</f>
        <v>26</v>
      </c>
    </row>
    <row r="208" spans="1:5" ht="29.25" thickBot="1" x14ac:dyDescent="0.3">
      <c r="A208" s="18" t="s">
        <v>831</v>
      </c>
      <c r="B208" s="18" t="s">
        <v>28</v>
      </c>
      <c r="C208" s="18" t="s">
        <v>832</v>
      </c>
      <c r="D208" s="4" t="str">
        <f t="shared" si="3"/>
        <v>go</v>
      </c>
      <c r="E208" s="4">
        <f>VLOOKUP(D208,'IBGE UF'!C:E,3,FALSE)</f>
        <v>26</v>
      </c>
    </row>
    <row r="209" spans="1:5" ht="29.25" thickBot="1" x14ac:dyDescent="0.3">
      <c r="A209" s="17" t="s">
        <v>140</v>
      </c>
      <c r="B209" s="17" t="s">
        <v>36</v>
      </c>
      <c r="C209" s="17" t="s">
        <v>833</v>
      </c>
      <c r="D209" s="4" t="str">
        <f t="shared" si="3"/>
        <v>go</v>
      </c>
      <c r="E209" s="4">
        <f>VLOOKUP(D209,'IBGE UF'!C:E,3,FALSE)</f>
        <v>26</v>
      </c>
    </row>
    <row r="210" spans="1:5" ht="29.25" thickBot="1" x14ac:dyDescent="0.3">
      <c r="A210" s="18" t="s">
        <v>72</v>
      </c>
      <c r="B210" s="18" t="s">
        <v>36</v>
      </c>
      <c r="C210" s="18" t="s">
        <v>834</v>
      </c>
      <c r="D210" s="4" t="str">
        <f t="shared" si="3"/>
        <v>go</v>
      </c>
      <c r="E210" s="4">
        <f>VLOOKUP(D210,'IBGE UF'!C:E,3,FALSE)</f>
        <v>26</v>
      </c>
    </row>
  </sheetData>
  <mergeCells count="17">
    <mergeCell ref="A174:C174"/>
    <mergeCell ref="A185:C185"/>
    <mergeCell ref="A195:C195"/>
    <mergeCell ref="A205:C205"/>
    <mergeCell ref="A102:C102"/>
    <mergeCell ref="A119:C119"/>
    <mergeCell ref="A133:C133"/>
    <mergeCell ref="A150:C150"/>
    <mergeCell ref="A162:C162"/>
    <mergeCell ref="A79:C79"/>
    <mergeCell ref="A91:C91"/>
    <mergeCell ref="A11:C11"/>
    <mergeCell ref="A26:C26"/>
    <mergeCell ref="A39:C39"/>
    <mergeCell ref="A51:C51"/>
    <mergeCell ref="A63:C63"/>
    <mergeCell ref="A67:C6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61"/>
  <sheetViews>
    <sheetView topLeftCell="D1" workbookViewId="0">
      <selection activeCell="G8" sqref="G8"/>
    </sheetView>
  </sheetViews>
  <sheetFormatPr defaultColWidth="144" defaultRowHeight="15" x14ac:dyDescent="0.25"/>
  <cols>
    <col min="1" max="1" width="21.7109375" style="4" bestFit="1" customWidth="1"/>
    <col min="2" max="2" width="11.42578125" style="4" bestFit="1" customWidth="1"/>
    <col min="3" max="3" width="111.42578125" style="4" customWidth="1"/>
    <col min="4" max="5" width="13" style="4" bestFit="1" customWidth="1"/>
    <col min="6" max="6" width="3" style="4" bestFit="1" customWidth="1"/>
    <col min="7" max="16384" width="144" style="4"/>
  </cols>
  <sheetData>
    <row r="2" spans="1:22" x14ac:dyDescent="0.25">
      <c r="A2" s="5" t="s">
        <v>50</v>
      </c>
      <c r="B2" s="5" t="s">
        <v>51</v>
      </c>
      <c r="C2" s="5" t="s">
        <v>52</v>
      </c>
      <c r="D2" s="4" t="e">
        <f t="shared" ref="D2" si="0">MID(C2,IF(ISERROR(SEARCH("SEFAZ.",C2)),SEARCH("FAZENDA.",C2) + 8, SEARCH("SEFAZ.",C2) + 6),2)</f>
        <v>#VALUE!</v>
      </c>
      <c r="E2" s="4" t="e">
        <f>VLOOKUP(D2,'IBGE UF'!C:E,3,FALSE)</f>
        <v>#VALUE!</v>
      </c>
      <c r="T2" s="3"/>
      <c r="U2" s="3"/>
      <c r="V2" s="3"/>
    </row>
    <row r="3" spans="1:22" x14ac:dyDescent="0.25">
      <c r="A3" s="19" t="s">
        <v>44</v>
      </c>
      <c r="B3" s="19" t="s">
        <v>45</v>
      </c>
      <c r="C3" s="19" t="s">
        <v>804</v>
      </c>
      <c r="D3" s="4" t="str">
        <f t="shared" ref="D3:D34" si="1">MID(C3,IF(NOT(ISERROR(SEARCH("SEFAZ.",C3))),SEARCH("SEFAZ.",C3)+6,IF(NOT(ISERROR(SEARCH("FAZENDA.",C3))),SEARCH("FAZENDA.",C3)+8,IF(NOT(ISERROR(SEARCH("nfe.",C3))),SEARCH("NFE.",C3)+4,IF(NOT(ISERROR(SEARCH("sefazvirtual.",C3))),SEARCH("sefazvirtual..",C3)+13,"--")))),2)</f>
        <v>go</v>
      </c>
      <c r="E3" s="4">
        <f>VLOOKUP(D3,'IBGE UF'!C:E,3,FALSE)</f>
        <v>26</v>
      </c>
      <c r="T3" s="3"/>
      <c r="U3" s="3"/>
      <c r="V3" s="3"/>
    </row>
    <row r="4" spans="1:22" x14ac:dyDescent="0.25">
      <c r="A4" s="19" t="s">
        <v>44</v>
      </c>
      <c r="B4" s="19" t="s">
        <v>45</v>
      </c>
      <c r="C4" s="19" t="s">
        <v>813</v>
      </c>
      <c r="D4" s="4" t="str">
        <f t="shared" si="1"/>
        <v>se</v>
      </c>
      <c r="E4" s="4">
        <f>VLOOKUP(D4,'IBGE UF'!C:E,3,FALSE)</f>
        <v>15</v>
      </c>
      <c r="T4" s="3"/>
      <c r="U4" s="3"/>
      <c r="V4" s="3"/>
    </row>
    <row r="5" spans="1:22" x14ac:dyDescent="0.25">
      <c r="A5" s="19" t="s">
        <v>44</v>
      </c>
      <c r="B5" s="19" t="s">
        <v>45</v>
      </c>
      <c r="C5" s="19" t="s">
        <v>821</v>
      </c>
      <c r="D5" s="4" t="str">
        <f t="shared" si="1"/>
        <v>go</v>
      </c>
      <c r="E5" s="4">
        <f>VLOOKUP(D5,'IBGE UF'!C:E,3,FALSE)</f>
        <v>26</v>
      </c>
      <c r="T5" s="3"/>
      <c r="U5" s="3"/>
      <c r="V5" s="3"/>
    </row>
    <row r="6" spans="1:22" x14ac:dyDescent="0.25">
      <c r="A6" s="19" t="s">
        <v>44</v>
      </c>
      <c r="B6" s="19" t="s">
        <v>45</v>
      </c>
      <c r="C6" s="19" t="s">
        <v>828</v>
      </c>
      <c r="D6" s="4" t="str">
        <f t="shared" si="1"/>
        <v>go</v>
      </c>
      <c r="E6" s="4">
        <f>VLOOKUP(D6,'IBGE UF'!C:E,3,FALSE)</f>
        <v>26</v>
      </c>
      <c r="T6" s="3"/>
      <c r="U6" s="3"/>
      <c r="V6" s="3"/>
    </row>
    <row r="7" spans="1:22" x14ac:dyDescent="0.25">
      <c r="A7" s="19" t="s">
        <v>44</v>
      </c>
      <c r="B7" s="19" t="s">
        <v>45</v>
      </c>
      <c r="C7" s="19" t="s">
        <v>813</v>
      </c>
      <c r="D7" s="4" t="str">
        <f t="shared" si="1"/>
        <v>se</v>
      </c>
      <c r="E7" s="4">
        <f>VLOOKUP(D7,'IBGE UF'!C:E,3,FALSE)</f>
        <v>15</v>
      </c>
      <c r="T7" s="3"/>
      <c r="U7" s="3"/>
      <c r="V7" s="3"/>
    </row>
    <row r="8" spans="1:22" x14ac:dyDescent="0.25">
      <c r="A8" s="19" t="s">
        <v>42</v>
      </c>
      <c r="B8" s="19" t="s">
        <v>31</v>
      </c>
      <c r="C8" s="19" t="s">
        <v>809</v>
      </c>
      <c r="D8" s="4" t="str">
        <f t="shared" si="1"/>
        <v>rs</v>
      </c>
      <c r="E8" s="4">
        <f>VLOOKUP(D8,'IBGE UF'!C:E,3,FALSE)</f>
        <v>23</v>
      </c>
      <c r="T8" s="3"/>
      <c r="U8" s="3"/>
      <c r="V8" s="3"/>
    </row>
    <row r="9" spans="1:22" x14ac:dyDescent="0.25">
      <c r="A9" s="19" t="s">
        <v>140</v>
      </c>
      <c r="B9" s="19" t="s">
        <v>45</v>
      </c>
      <c r="C9" s="19" t="s">
        <v>833</v>
      </c>
      <c r="D9" s="4" t="str">
        <f t="shared" si="1"/>
        <v>go</v>
      </c>
      <c r="E9" s="4">
        <f>VLOOKUP(D9,'IBGE UF'!C:E,3,FALSE)</f>
        <v>26</v>
      </c>
      <c r="T9" s="3"/>
      <c r="U9" s="3"/>
      <c r="V9" s="3"/>
    </row>
    <row r="10" spans="1:22" x14ac:dyDescent="0.25">
      <c r="A10" s="19" t="s">
        <v>38</v>
      </c>
      <c r="B10" s="19" t="s">
        <v>45</v>
      </c>
      <c r="C10" s="19" t="s">
        <v>801</v>
      </c>
      <c r="D10" s="4" t="str">
        <f t="shared" si="1"/>
        <v>go</v>
      </c>
      <c r="E10" s="4">
        <f>VLOOKUP(D10,'IBGE UF'!C:E,3,FALSE)</f>
        <v>26</v>
      </c>
    </row>
    <row r="11" spans="1:22" x14ac:dyDescent="0.25">
      <c r="A11" s="19" t="s">
        <v>38</v>
      </c>
      <c r="B11" s="19" t="s">
        <v>45</v>
      </c>
      <c r="C11" s="19" t="s">
        <v>811</v>
      </c>
      <c r="D11" s="4" t="str">
        <f t="shared" si="1"/>
        <v>se</v>
      </c>
      <c r="E11" s="4">
        <f>VLOOKUP(D11,'IBGE UF'!C:E,3,FALSE)</f>
        <v>15</v>
      </c>
      <c r="T11" s="7"/>
      <c r="U11" s="8"/>
      <c r="V11" s="8"/>
    </row>
    <row r="12" spans="1:22" x14ac:dyDescent="0.25">
      <c r="A12" s="19" t="s">
        <v>38</v>
      </c>
      <c r="B12" s="19" t="s">
        <v>45</v>
      </c>
      <c r="C12" s="19" t="s">
        <v>819</v>
      </c>
      <c r="D12" s="4" t="str">
        <f t="shared" si="1"/>
        <v>go</v>
      </c>
      <c r="E12" s="4">
        <f>VLOOKUP(D12,'IBGE UF'!C:E,3,FALSE)</f>
        <v>26</v>
      </c>
      <c r="T12" s="5"/>
      <c r="U12" s="5"/>
      <c r="V12" s="5"/>
    </row>
    <row r="13" spans="1:22" x14ac:dyDescent="0.25">
      <c r="A13" s="19" t="s">
        <v>38</v>
      </c>
      <c r="B13" s="19" t="s">
        <v>45</v>
      </c>
      <c r="C13" s="19" t="s">
        <v>826</v>
      </c>
      <c r="D13" s="4" t="str">
        <f t="shared" si="1"/>
        <v>go</v>
      </c>
      <c r="E13" s="4">
        <f>VLOOKUP(D13,'IBGE UF'!C:E,3,FALSE)</f>
        <v>26</v>
      </c>
      <c r="T13" s="3"/>
      <c r="U13" s="3"/>
      <c r="V13" s="3"/>
    </row>
    <row r="14" spans="1:22" x14ac:dyDescent="0.25">
      <c r="A14" s="19" t="s">
        <v>38</v>
      </c>
      <c r="B14" s="19" t="s">
        <v>45</v>
      </c>
      <c r="C14" s="19" t="s">
        <v>811</v>
      </c>
      <c r="D14" s="4" t="str">
        <f t="shared" si="1"/>
        <v>se</v>
      </c>
      <c r="E14" s="4">
        <f>VLOOKUP(D14,'IBGE UF'!C:E,3,FALSE)</f>
        <v>15</v>
      </c>
      <c r="T14" s="3"/>
      <c r="U14" s="3"/>
      <c r="V14" s="3"/>
    </row>
    <row r="15" spans="1:22" x14ac:dyDescent="0.25">
      <c r="A15" s="19" t="s">
        <v>831</v>
      </c>
      <c r="B15" s="19" t="s">
        <v>28</v>
      </c>
      <c r="C15" s="19" t="s">
        <v>832</v>
      </c>
      <c r="D15" s="4" t="str">
        <f t="shared" si="1"/>
        <v>go</v>
      </c>
      <c r="E15" s="4">
        <f>VLOOKUP(D15,'IBGE UF'!C:E,3,FALSE)</f>
        <v>26</v>
      </c>
      <c r="T15" s="3"/>
      <c r="U15" s="3"/>
      <c r="V15" s="3"/>
    </row>
    <row r="16" spans="1:22" x14ac:dyDescent="0.25">
      <c r="A16" s="19" t="s">
        <v>72</v>
      </c>
      <c r="B16" s="19" t="s">
        <v>45</v>
      </c>
      <c r="C16" s="19" t="s">
        <v>803</v>
      </c>
      <c r="D16" s="4" t="str">
        <f t="shared" si="1"/>
        <v>go</v>
      </c>
      <c r="E16" s="4">
        <f>VLOOKUP(D16,'IBGE UF'!C:E,3,FALSE)</f>
        <v>26</v>
      </c>
      <c r="T16" s="3"/>
      <c r="U16" s="3"/>
      <c r="V16" s="3"/>
    </row>
    <row r="17" spans="1:22" x14ac:dyDescent="0.25">
      <c r="A17" s="19" t="s">
        <v>72</v>
      </c>
      <c r="B17" s="19" t="s">
        <v>45</v>
      </c>
      <c r="C17" s="19" t="s">
        <v>834</v>
      </c>
      <c r="D17" s="4" t="str">
        <f t="shared" si="1"/>
        <v>go</v>
      </c>
      <c r="E17" s="4">
        <f>VLOOKUP(D17,'IBGE UF'!C:E,3,FALSE)</f>
        <v>26</v>
      </c>
      <c r="T17" s="3"/>
      <c r="U17" s="3"/>
      <c r="V17" s="3"/>
    </row>
    <row r="18" spans="1:22" x14ac:dyDescent="0.25">
      <c r="A18" s="19" t="s">
        <v>35</v>
      </c>
      <c r="B18" s="19" t="s">
        <v>45</v>
      </c>
      <c r="C18" s="19" t="s">
        <v>800</v>
      </c>
      <c r="D18" s="4" t="str">
        <f t="shared" si="1"/>
        <v>go</v>
      </c>
      <c r="E18" s="4">
        <f>VLOOKUP(D18,'IBGE UF'!C:E,3,FALSE)</f>
        <v>26</v>
      </c>
      <c r="T18" s="3"/>
      <c r="U18" s="3"/>
      <c r="V18" s="3"/>
    </row>
    <row r="19" spans="1:22" x14ac:dyDescent="0.25">
      <c r="A19" s="19" t="s">
        <v>35</v>
      </c>
      <c r="B19" s="19" t="s">
        <v>45</v>
      </c>
      <c r="C19" s="19" t="s">
        <v>810</v>
      </c>
      <c r="D19" s="4" t="str">
        <f t="shared" si="1"/>
        <v>se</v>
      </c>
      <c r="E19" s="4">
        <f>VLOOKUP(D19,'IBGE UF'!C:E,3,FALSE)</f>
        <v>15</v>
      </c>
      <c r="T19" s="3"/>
      <c r="U19" s="3"/>
      <c r="V19" s="3"/>
    </row>
    <row r="20" spans="1:22" x14ac:dyDescent="0.25">
      <c r="A20" s="19" t="s">
        <v>35</v>
      </c>
      <c r="B20" s="19" t="s">
        <v>45</v>
      </c>
      <c r="C20" s="19" t="s">
        <v>818</v>
      </c>
      <c r="D20" s="4" t="str">
        <f t="shared" si="1"/>
        <v>go</v>
      </c>
      <c r="E20" s="4">
        <f>VLOOKUP(D20,'IBGE UF'!C:E,3,FALSE)</f>
        <v>26</v>
      </c>
      <c r="T20" s="3"/>
      <c r="U20" s="3"/>
      <c r="V20" s="3"/>
    </row>
    <row r="21" spans="1:22" x14ac:dyDescent="0.25">
      <c r="A21" s="19" t="s">
        <v>30</v>
      </c>
      <c r="B21" s="19" t="s">
        <v>31</v>
      </c>
      <c r="C21" s="19" t="s">
        <v>798</v>
      </c>
      <c r="D21" s="4" t="str">
        <f t="shared" si="1"/>
        <v>go</v>
      </c>
      <c r="E21" s="4">
        <f>VLOOKUP(D21,'IBGE UF'!C:E,3,FALSE)</f>
        <v>26</v>
      </c>
      <c r="T21" s="3"/>
      <c r="U21" s="3"/>
      <c r="V21" s="3"/>
    </row>
    <row r="22" spans="1:22" x14ac:dyDescent="0.25">
      <c r="A22" s="19" t="s">
        <v>30</v>
      </c>
      <c r="B22" s="19" t="s">
        <v>31</v>
      </c>
      <c r="C22" s="19" t="s">
        <v>807</v>
      </c>
      <c r="D22" s="4" t="str">
        <f t="shared" si="1"/>
        <v>se</v>
      </c>
      <c r="E22" s="4">
        <f>VLOOKUP(D22,'IBGE UF'!C:E,3,FALSE)</f>
        <v>15</v>
      </c>
      <c r="T22" s="3"/>
      <c r="U22" s="3"/>
      <c r="V22" s="3"/>
    </row>
    <row r="23" spans="1:22" x14ac:dyDescent="0.25">
      <c r="A23" s="19" t="s">
        <v>30</v>
      </c>
      <c r="B23" s="19" t="s">
        <v>31</v>
      </c>
      <c r="C23" s="19" t="s">
        <v>816</v>
      </c>
      <c r="D23" s="4" t="str">
        <f t="shared" si="1"/>
        <v>go</v>
      </c>
      <c r="E23" s="4">
        <f>VLOOKUP(D23,'IBGE UF'!C:E,3,FALSE)</f>
        <v>26</v>
      </c>
      <c r="T23" s="3"/>
      <c r="U23" s="3"/>
      <c r="V23" s="3"/>
    </row>
    <row r="24" spans="1:22" x14ac:dyDescent="0.25">
      <c r="A24" s="19" t="s">
        <v>30</v>
      </c>
      <c r="B24" s="19" t="s">
        <v>31</v>
      </c>
      <c r="C24" s="19" t="s">
        <v>824</v>
      </c>
      <c r="D24" s="4" t="str">
        <f t="shared" si="1"/>
        <v>go</v>
      </c>
      <c r="E24" s="4">
        <f>VLOOKUP(D24,'IBGE UF'!C:E,3,FALSE)</f>
        <v>26</v>
      </c>
      <c r="T24" s="3"/>
      <c r="U24" s="3"/>
      <c r="V24" s="3"/>
    </row>
    <row r="25" spans="1:22" x14ac:dyDescent="0.25">
      <c r="A25" s="19" t="s">
        <v>30</v>
      </c>
      <c r="B25" s="19" t="s">
        <v>31</v>
      </c>
      <c r="C25" s="19" t="s">
        <v>807</v>
      </c>
      <c r="D25" s="4" t="str">
        <f t="shared" si="1"/>
        <v>se</v>
      </c>
      <c r="E25" s="4">
        <f>VLOOKUP(D25,'IBGE UF'!C:E,3,FALSE)</f>
        <v>15</v>
      </c>
    </row>
    <row r="26" spans="1:22" x14ac:dyDescent="0.25">
      <c r="A26" s="19" t="s">
        <v>47</v>
      </c>
      <c r="B26" s="19" t="s">
        <v>45</v>
      </c>
      <c r="C26" s="19" t="s">
        <v>805</v>
      </c>
      <c r="D26" s="4" t="str">
        <f t="shared" si="1"/>
        <v>go</v>
      </c>
      <c r="E26" s="4">
        <f>VLOOKUP(D26,'IBGE UF'!C:E,3,FALSE)</f>
        <v>26</v>
      </c>
      <c r="T26" s="7"/>
      <c r="U26" s="8"/>
      <c r="V26" s="8"/>
    </row>
    <row r="27" spans="1:22" x14ac:dyDescent="0.25">
      <c r="A27" s="19" t="s">
        <v>47</v>
      </c>
      <c r="B27" s="19" t="s">
        <v>45</v>
      </c>
      <c r="C27" s="19" t="s">
        <v>814</v>
      </c>
      <c r="D27" s="4" t="str">
        <f t="shared" si="1"/>
        <v>se</v>
      </c>
      <c r="E27" s="4">
        <f>VLOOKUP(D27,'IBGE UF'!C:E,3,FALSE)</f>
        <v>15</v>
      </c>
      <c r="T27" s="5"/>
      <c r="U27" s="5"/>
      <c r="V27" s="5"/>
    </row>
    <row r="28" spans="1:22" x14ac:dyDescent="0.25">
      <c r="A28" s="19" t="s">
        <v>47</v>
      </c>
      <c r="B28" s="19" t="s">
        <v>45</v>
      </c>
      <c r="C28" s="19" t="s">
        <v>822</v>
      </c>
      <c r="D28" s="4" t="str">
        <f t="shared" si="1"/>
        <v>go</v>
      </c>
      <c r="E28" s="4">
        <f>VLOOKUP(D28,'IBGE UF'!C:E,3,FALSE)</f>
        <v>26</v>
      </c>
      <c r="T28" s="3"/>
      <c r="U28" s="3"/>
      <c r="V28" s="3"/>
    </row>
    <row r="29" spans="1:22" x14ac:dyDescent="0.25">
      <c r="A29" s="19" t="s">
        <v>47</v>
      </c>
      <c r="B29" s="19" t="s">
        <v>45</v>
      </c>
      <c r="C29" s="19" t="s">
        <v>829</v>
      </c>
      <c r="D29" s="4" t="str">
        <f t="shared" si="1"/>
        <v>go</v>
      </c>
      <c r="E29" s="4">
        <f>VLOOKUP(D29,'IBGE UF'!C:E,3,FALSE)</f>
        <v>26</v>
      </c>
      <c r="T29" s="3"/>
      <c r="U29" s="3"/>
      <c r="V29" s="3"/>
    </row>
    <row r="30" spans="1:22" x14ac:dyDescent="0.25">
      <c r="A30" s="19" t="s">
        <v>47</v>
      </c>
      <c r="B30" s="19" t="s">
        <v>45</v>
      </c>
      <c r="C30" s="19" t="s">
        <v>814</v>
      </c>
      <c r="D30" s="4" t="str">
        <f t="shared" si="1"/>
        <v>se</v>
      </c>
      <c r="E30" s="4">
        <f>VLOOKUP(D30,'IBGE UF'!C:E,3,FALSE)</f>
        <v>15</v>
      </c>
      <c r="T30" s="3"/>
      <c r="U30" s="3"/>
      <c r="V30" s="3"/>
    </row>
    <row r="31" spans="1:22" x14ac:dyDescent="0.25">
      <c r="A31" s="19" t="s">
        <v>33</v>
      </c>
      <c r="B31" s="19" t="s">
        <v>31</v>
      </c>
      <c r="C31" s="19" t="s">
        <v>799</v>
      </c>
      <c r="D31" s="4" t="str">
        <f t="shared" si="1"/>
        <v>go</v>
      </c>
      <c r="E31" s="4">
        <f>VLOOKUP(D31,'IBGE UF'!C:E,3,FALSE)</f>
        <v>26</v>
      </c>
      <c r="T31" s="3"/>
      <c r="U31" s="3"/>
      <c r="V31" s="3"/>
    </row>
    <row r="32" spans="1:22" x14ac:dyDescent="0.25">
      <c r="A32" s="19" t="s">
        <v>33</v>
      </c>
      <c r="B32" s="19" t="s">
        <v>31</v>
      </c>
      <c r="C32" s="19" t="s">
        <v>808</v>
      </c>
      <c r="D32" s="4" t="str">
        <f t="shared" si="1"/>
        <v>se</v>
      </c>
      <c r="E32" s="4">
        <f>VLOOKUP(D32,'IBGE UF'!C:E,3,FALSE)</f>
        <v>15</v>
      </c>
      <c r="T32" s="3"/>
      <c r="U32" s="3"/>
      <c r="V32" s="3"/>
    </row>
    <row r="33" spans="1:22" x14ac:dyDescent="0.25">
      <c r="A33" s="19" t="s">
        <v>33</v>
      </c>
      <c r="B33" s="19" t="s">
        <v>31</v>
      </c>
      <c r="C33" s="19" t="s">
        <v>817</v>
      </c>
      <c r="D33" s="4" t="str">
        <f t="shared" si="1"/>
        <v>go</v>
      </c>
      <c r="E33" s="4">
        <f>VLOOKUP(D33,'IBGE UF'!C:E,3,FALSE)</f>
        <v>26</v>
      </c>
      <c r="T33" s="3"/>
      <c r="U33" s="3"/>
      <c r="V33" s="3"/>
    </row>
    <row r="34" spans="1:22" x14ac:dyDescent="0.25">
      <c r="A34" s="19" t="s">
        <v>33</v>
      </c>
      <c r="B34" s="19" t="s">
        <v>31</v>
      </c>
      <c r="C34" s="19" t="s">
        <v>825</v>
      </c>
      <c r="D34" s="4" t="str">
        <f t="shared" si="1"/>
        <v>go</v>
      </c>
      <c r="E34" s="4">
        <f>VLOOKUP(D34,'IBGE UF'!C:E,3,FALSE)</f>
        <v>26</v>
      </c>
      <c r="T34" s="3"/>
      <c r="U34" s="3"/>
      <c r="V34" s="3"/>
    </row>
    <row r="35" spans="1:22" x14ac:dyDescent="0.25">
      <c r="A35" s="19" t="s">
        <v>33</v>
      </c>
      <c r="B35" s="19" t="s">
        <v>31</v>
      </c>
      <c r="C35" s="19" t="s">
        <v>808</v>
      </c>
      <c r="D35" s="4" t="str">
        <f t="shared" ref="D35:D66" si="2">MID(C35,IF(NOT(ISERROR(SEARCH("SEFAZ.",C35))),SEARCH("SEFAZ.",C35)+6,IF(NOT(ISERROR(SEARCH("FAZENDA.",C35))),SEARCH("FAZENDA.",C35)+8,IF(NOT(ISERROR(SEARCH("nfe.",C35))),SEARCH("NFE.",C35)+4,IF(NOT(ISERROR(SEARCH("sefazvirtual.",C35))),SEARCH("sefazvirtual..",C35)+13,"--")))),2)</f>
        <v>se</v>
      </c>
      <c r="E35" s="4">
        <f>VLOOKUP(D35,'IBGE UF'!C:E,3,FALSE)</f>
        <v>15</v>
      </c>
      <c r="T35" s="3"/>
      <c r="U35" s="3"/>
      <c r="V35" s="3"/>
    </row>
    <row r="36" spans="1:22" x14ac:dyDescent="0.25">
      <c r="A36" s="19" t="s">
        <v>40</v>
      </c>
      <c r="B36" s="19" t="s">
        <v>45</v>
      </c>
      <c r="C36" s="19" t="s">
        <v>802</v>
      </c>
      <c r="D36" s="4" t="str">
        <f t="shared" si="2"/>
        <v>go</v>
      </c>
      <c r="E36" s="4">
        <f>VLOOKUP(D36,'IBGE UF'!C:E,3,FALSE)</f>
        <v>26</v>
      </c>
      <c r="T36" s="3"/>
      <c r="U36" s="3"/>
      <c r="V36" s="3"/>
    </row>
    <row r="37" spans="1:22" x14ac:dyDescent="0.25">
      <c r="A37" s="19" t="s">
        <v>40</v>
      </c>
      <c r="B37" s="19" t="s">
        <v>45</v>
      </c>
      <c r="C37" s="19" t="s">
        <v>812</v>
      </c>
      <c r="D37" s="4" t="str">
        <f t="shared" si="2"/>
        <v>se</v>
      </c>
      <c r="E37" s="4">
        <f>VLOOKUP(D37,'IBGE UF'!C:E,3,FALSE)</f>
        <v>15</v>
      </c>
      <c r="T37" s="3"/>
      <c r="U37" s="3"/>
      <c r="V37" s="3"/>
    </row>
    <row r="38" spans="1:22" x14ac:dyDescent="0.25">
      <c r="A38" s="19" t="s">
        <v>40</v>
      </c>
      <c r="B38" s="19" t="s">
        <v>45</v>
      </c>
      <c r="C38" s="19" t="s">
        <v>820</v>
      </c>
      <c r="D38" s="4" t="str">
        <f t="shared" si="2"/>
        <v>go</v>
      </c>
      <c r="E38" s="4">
        <f>VLOOKUP(D38,'IBGE UF'!C:E,3,FALSE)</f>
        <v>26</v>
      </c>
    </row>
    <row r="39" spans="1:22" x14ac:dyDescent="0.25">
      <c r="A39" s="19" t="s">
        <v>40</v>
      </c>
      <c r="B39" s="19" t="s">
        <v>45</v>
      </c>
      <c r="C39" s="19" t="s">
        <v>827</v>
      </c>
      <c r="D39" s="4" t="str">
        <f t="shared" si="2"/>
        <v>go</v>
      </c>
      <c r="E39" s="4">
        <f>VLOOKUP(D39,'IBGE UF'!C:E,3,FALSE)</f>
        <v>26</v>
      </c>
      <c r="T39" s="7"/>
      <c r="U39" s="8"/>
      <c r="V39" s="8"/>
    </row>
    <row r="40" spans="1:22" x14ac:dyDescent="0.25">
      <c r="A40" s="19" t="s">
        <v>40</v>
      </c>
      <c r="B40" s="19" t="s">
        <v>45</v>
      </c>
      <c r="C40" s="19" t="s">
        <v>812</v>
      </c>
      <c r="D40" s="4" t="str">
        <f t="shared" si="2"/>
        <v>se</v>
      </c>
      <c r="E40" s="4">
        <f>VLOOKUP(D40,'IBGE UF'!C:E,3,FALSE)</f>
        <v>15</v>
      </c>
      <c r="T40" s="5"/>
      <c r="U40" s="5"/>
      <c r="V40" s="5"/>
    </row>
    <row r="41" spans="1:22" x14ac:dyDescent="0.25">
      <c r="A41" s="19" t="s">
        <v>27</v>
      </c>
      <c r="B41" s="19" t="s">
        <v>28</v>
      </c>
      <c r="C41" s="19" t="s">
        <v>797</v>
      </c>
      <c r="D41" s="4" t="str">
        <f t="shared" si="2"/>
        <v>go</v>
      </c>
      <c r="E41" s="4">
        <f>VLOOKUP(D41,'IBGE UF'!C:E,3,FALSE)</f>
        <v>26</v>
      </c>
      <c r="T41" s="3"/>
      <c r="U41" s="3"/>
      <c r="V41" s="3"/>
    </row>
    <row r="42" spans="1:22" x14ac:dyDescent="0.25">
      <c r="A42" s="19" t="s">
        <v>27</v>
      </c>
      <c r="B42" s="19" t="s">
        <v>28</v>
      </c>
      <c r="C42" s="19" t="s">
        <v>806</v>
      </c>
      <c r="D42" s="4" t="str">
        <f t="shared" si="2"/>
        <v>se</v>
      </c>
      <c r="E42" s="4">
        <f>VLOOKUP(D42,'IBGE UF'!C:E,3,FALSE)</f>
        <v>15</v>
      </c>
      <c r="T42" s="3"/>
      <c r="U42" s="3"/>
      <c r="V42" s="3"/>
    </row>
    <row r="43" spans="1:22" x14ac:dyDescent="0.25">
      <c r="A43" s="19" t="s">
        <v>27</v>
      </c>
      <c r="B43" s="19" t="s">
        <v>28</v>
      </c>
      <c r="C43" s="19" t="s">
        <v>815</v>
      </c>
      <c r="D43" s="4" t="str">
        <f t="shared" si="2"/>
        <v>go</v>
      </c>
      <c r="E43" s="4">
        <f>VLOOKUP(D43,'IBGE UF'!C:E,3,FALSE)</f>
        <v>26</v>
      </c>
      <c r="T43" s="3"/>
      <c r="U43" s="3"/>
      <c r="V43" s="3"/>
    </row>
    <row r="44" spans="1:22" x14ac:dyDescent="0.25">
      <c r="A44" s="19" t="s">
        <v>27</v>
      </c>
      <c r="B44" s="19" t="s">
        <v>28</v>
      </c>
      <c r="C44" s="19" t="s">
        <v>823</v>
      </c>
      <c r="D44" s="4" t="str">
        <f t="shared" si="2"/>
        <v>go</v>
      </c>
      <c r="E44" s="4">
        <f>VLOOKUP(D44,'IBGE UF'!C:E,3,FALSE)</f>
        <v>26</v>
      </c>
      <c r="T44" s="3"/>
      <c r="U44" s="3"/>
      <c r="V44" s="3"/>
    </row>
    <row r="45" spans="1:22" x14ac:dyDescent="0.25">
      <c r="A45" s="19" t="s">
        <v>27</v>
      </c>
      <c r="B45" s="19" t="s">
        <v>28</v>
      </c>
      <c r="C45" s="19" t="s">
        <v>806</v>
      </c>
      <c r="D45" s="4" t="str">
        <f t="shared" si="2"/>
        <v>se</v>
      </c>
      <c r="E45" s="4">
        <f>VLOOKUP(D45,'IBGE UF'!C:E,3,FALSE)</f>
        <v>15</v>
      </c>
      <c r="T45" s="3"/>
      <c r="U45" s="3"/>
      <c r="V45" s="3"/>
    </row>
    <row r="46" spans="1:22" x14ac:dyDescent="0.25">
      <c r="A46" s="19" t="s">
        <v>27</v>
      </c>
      <c r="B46" s="19" t="s">
        <v>28</v>
      </c>
      <c r="C46" s="19" t="s">
        <v>830</v>
      </c>
      <c r="D46" s="4" t="str">
        <f t="shared" si="2"/>
        <v>go</v>
      </c>
      <c r="E46" s="4">
        <f>VLOOKUP(D46,'IBGE UF'!C:E,3,FALSE)</f>
        <v>26</v>
      </c>
      <c r="T46" s="3"/>
      <c r="U46" s="3"/>
      <c r="V46" s="3"/>
    </row>
    <row r="47" spans="1:22" x14ac:dyDescent="0.25">
      <c r="A47" s="7"/>
      <c r="B47" s="8"/>
      <c r="C47" s="8"/>
      <c r="D47" s="4" t="e">
        <f t="shared" si="2"/>
        <v>#VALUE!</v>
      </c>
      <c r="E47" s="4" t="e">
        <f>VLOOKUP(D47,'IBGE UF'!C:E,3,FALSE)</f>
        <v>#VALUE!</v>
      </c>
      <c r="T47" s="3"/>
      <c r="U47" s="3"/>
      <c r="V47" s="3"/>
    </row>
    <row r="48" spans="1:22" x14ac:dyDescent="0.25">
      <c r="A48" s="7"/>
      <c r="B48" s="8"/>
      <c r="C48" s="8"/>
      <c r="D48" s="4" t="e">
        <f t="shared" si="2"/>
        <v>#VALUE!</v>
      </c>
      <c r="E48" s="4" t="e">
        <f>VLOOKUP(D48,'IBGE UF'!C:E,3,FALSE)</f>
        <v>#VALUE!</v>
      </c>
      <c r="T48" s="3"/>
      <c r="U48" s="3"/>
      <c r="V48" s="3"/>
    </row>
    <row r="49" spans="1:22" x14ac:dyDescent="0.25">
      <c r="A49" s="7"/>
      <c r="B49" s="8"/>
      <c r="C49" s="8"/>
      <c r="D49" s="4" t="e">
        <f t="shared" si="2"/>
        <v>#VALUE!</v>
      </c>
      <c r="E49" s="4" t="e">
        <f>VLOOKUP(D49,'IBGE UF'!C:E,3,FALSE)</f>
        <v>#VALUE!</v>
      </c>
      <c r="T49" s="3"/>
      <c r="U49" s="3"/>
      <c r="V49" s="3"/>
    </row>
    <row r="50" spans="1:22" x14ac:dyDescent="0.25">
      <c r="A50" s="7"/>
      <c r="B50" s="8"/>
      <c r="C50" s="8"/>
      <c r="D50" s="4" t="e">
        <f t="shared" si="2"/>
        <v>#VALUE!</v>
      </c>
      <c r="E50" s="4" t="e">
        <f>VLOOKUP(D50,'IBGE UF'!C:E,3,FALSE)</f>
        <v>#VALUE!</v>
      </c>
    </row>
    <row r="51" spans="1:22" x14ac:dyDescent="0.25">
      <c r="A51" s="5"/>
      <c r="B51" s="5"/>
      <c r="C51" s="5"/>
      <c r="D51" s="4" t="e">
        <f t="shared" si="2"/>
        <v>#VALUE!</v>
      </c>
      <c r="E51" s="4" t="e">
        <f>VLOOKUP(D51,'IBGE UF'!C:E,3,FALSE)</f>
        <v>#VALUE!</v>
      </c>
      <c r="T51" s="7"/>
      <c r="U51" s="8"/>
      <c r="V51" s="8"/>
    </row>
    <row r="52" spans="1:22" x14ac:dyDescent="0.25">
      <c r="A52" s="5"/>
      <c r="B52" s="5"/>
      <c r="C52" s="5"/>
      <c r="D52" s="4" t="e">
        <f t="shared" si="2"/>
        <v>#VALUE!</v>
      </c>
      <c r="E52" s="4" t="e">
        <f>VLOOKUP(D52,'IBGE UF'!C:E,3,FALSE)</f>
        <v>#VALUE!</v>
      </c>
      <c r="T52" s="5"/>
      <c r="U52" s="5"/>
      <c r="V52" s="5"/>
    </row>
    <row r="53" spans="1:22" x14ac:dyDescent="0.25">
      <c r="A53" s="5"/>
      <c r="B53" s="5"/>
      <c r="C53" s="5"/>
      <c r="D53" s="4" t="e">
        <f t="shared" si="2"/>
        <v>#VALUE!</v>
      </c>
      <c r="E53" s="4" t="e">
        <f>VLOOKUP(D53,'IBGE UF'!C:E,3,FALSE)</f>
        <v>#VALUE!</v>
      </c>
      <c r="T53" s="3"/>
      <c r="U53" s="3"/>
      <c r="V53" s="3"/>
    </row>
    <row r="54" spans="1:22" x14ac:dyDescent="0.25">
      <c r="A54" s="5"/>
      <c r="B54" s="5"/>
      <c r="C54" s="5"/>
      <c r="D54" s="4" t="e">
        <f t="shared" si="2"/>
        <v>#VALUE!</v>
      </c>
      <c r="E54" s="4" t="e">
        <f>VLOOKUP(D54,'IBGE UF'!C:E,3,FALSE)</f>
        <v>#VALUE!</v>
      </c>
      <c r="T54" s="3"/>
      <c r="U54" s="3"/>
      <c r="V54" s="3"/>
    </row>
    <row r="55" spans="1:22" x14ac:dyDescent="0.25">
      <c r="A55" s="5"/>
      <c r="B55" s="5"/>
      <c r="C55" s="5"/>
      <c r="D55" s="4" t="e">
        <f t="shared" si="2"/>
        <v>#VALUE!</v>
      </c>
      <c r="E55" s="4" t="e">
        <f>VLOOKUP(D55,'IBGE UF'!C:E,3,FALSE)</f>
        <v>#VALUE!</v>
      </c>
      <c r="T55" s="3"/>
      <c r="U55" s="3"/>
      <c r="V55" s="3"/>
    </row>
    <row r="56" spans="1:22" x14ac:dyDescent="0.25">
      <c r="A56" s="5"/>
      <c r="B56" s="5"/>
      <c r="C56" s="5"/>
      <c r="D56" s="4" t="e">
        <f t="shared" si="2"/>
        <v>#VALUE!</v>
      </c>
      <c r="E56" s="4" t="e">
        <f>VLOOKUP(D56,'IBGE UF'!C:E,3,FALSE)</f>
        <v>#VALUE!</v>
      </c>
      <c r="T56" s="3"/>
      <c r="U56" s="3"/>
      <c r="V56" s="3"/>
    </row>
    <row r="57" spans="1:22" x14ac:dyDescent="0.25">
      <c r="D57" s="4" t="e">
        <f t="shared" si="2"/>
        <v>#VALUE!</v>
      </c>
      <c r="E57" s="4" t="e">
        <f>VLOOKUP(D57,'IBGE UF'!C:E,3,FALSE)</f>
        <v>#VALUE!</v>
      </c>
      <c r="T57" s="3"/>
      <c r="U57" s="3"/>
      <c r="V57" s="3"/>
    </row>
    <row r="58" spans="1:22" x14ac:dyDescent="0.25">
      <c r="D58" s="4" t="e">
        <f t="shared" si="2"/>
        <v>#VALUE!</v>
      </c>
      <c r="E58" s="4" t="e">
        <f>VLOOKUP(D58,'IBGE UF'!C:E,3,FALSE)</f>
        <v>#VALUE!</v>
      </c>
      <c r="T58" s="3"/>
      <c r="U58" s="3"/>
      <c r="V58" s="3"/>
    </row>
    <row r="59" spans="1:22" x14ac:dyDescent="0.25">
      <c r="D59" s="4" t="e">
        <f t="shared" si="2"/>
        <v>#VALUE!</v>
      </c>
      <c r="E59" s="4" t="e">
        <f>VLOOKUP(D59,'IBGE UF'!C:E,3,FALSE)</f>
        <v>#VALUE!</v>
      </c>
      <c r="T59" s="3"/>
      <c r="U59" s="3"/>
      <c r="V59" s="3"/>
    </row>
    <row r="60" spans="1:22" x14ac:dyDescent="0.25">
      <c r="D60" s="4" t="e">
        <f t="shared" si="2"/>
        <v>#VALUE!</v>
      </c>
      <c r="E60" s="4" t="e">
        <f>VLOOKUP(D60,'IBGE UF'!C:E,3,FALSE)</f>
        <v>#VALUE!</v>
      </c>
      <c r="T60" s="3"/>
      <c r="U60" s="3"/>
      <c r="V60" s="3"/>
    </row>
    <row r="61" spans="1:22" x14ac:dyDescent="0.25">
      <c r="D61" s="4" t="e">
        <f t="shared" si="2"/>
        <v>#VALUE!</v>
      </c>
      <c r="E61" s="4" t="e">
        <f>VLOOKUP(D61,'IBGE UF'!C:E,3,FALSE)</f>
        <v>#VALUE!</v>
      </c>
    </row>
    <row r="62" spans="1:22" x14ac:dyDescent="0.25">
      <c r="A62" s="7"/>
      <c r="B62" s="8"/>
      <c r="C62" s="8"/>
      <c r="D62" s="4" t="e">
        <f t="shared" si="2"/>
        <v>#VALUE!</v>
      </c>
      <c r="E62" s="4" t="e">
        <f>VLOOKUP(D62,'IBGE UF'!C:E,3,FALSE)</f>
        <v>#VALUE!</v>
      </c>
      <c r="T62" s="7"/>
      <c r="U62" s="8"/>
      <c r="V62" s="8"/>
    </row>
    <row r="63" spans="1:22" x14ac:dyDescent="0.25">
      <c r="A63" s="19"/>
      <c r="B63" s="19"/>
      <c r="C63" s="19"/>
      <c r="D63" s="4" t="e">
        <f t="shared" si="2"/>
        <v>#VALUE!</v>
      </c>
      <c r="E63" s="4" t="e">
        <f>VLOOKUP(D63,'IBGE UF'!C:E,3,FALSE)</f>
        <v>#VALUE!</v>
      </c>
      <c r="T63" s="5"/>
      <c r="U63" s="5"/>
      <c r="V63" s="5"/>
    </row>
    <row r="64" spans="1:22" x14ac:dyDescent="0.25">
      <c r="A64" s="19"/>
      <c r="B64" s="19"/>
      <c r="C64" s="19"/>
      <c r="D64" s="4" t="e">
        <f t="shared" si="2"/>
        <v>#VALUE!</v>
      </c>
      <c r="E64" s="4" t="e">
        <f>VLOOKUP(D64,'IBGE UF'!C:E,3,FALSE)</f>
        <v>#VALUE!</v>
      </c>
      <c r="T64" s="3"/>
      <c r="U64" s="3"/>
      <c r="V64" s="3"/>
    </row>
    <row r="65" spans="1:22" x14ac:dyDescent="0.25">
      <c r="A65" s="19"/>
      <c r="B65" s="19"/>
      <c r="C65" s="19"/>
      <c r="D65" s="4" t="e">
        <f t="shared" si="2"/>
        <v>#VALUE!</v>
      </c>
      <c r="E65" s="4" t="e">
        <f>VLOOKUP(D65,'IBGE UF'!C:E,3,FALSE)</f>
        <v>#VALUE!</v>
      </c>
      <c r="T65" s="3"/>
      <c r="U65" s="3"/>
      <c r="V65" s="3"/>
    </row>
    <row r="66" spans="1:22" x14ac:dyDescent="0.25">
      <c r="A66" s="19"/>
      <c r="B66" s="19"/>
      <c r="C66" s="19"/>
      <c r="D66" s="4" t="e">
        <f t="shared" si="2"/>
        <v>#VALUE!</v>
      </c>
      <c r="E66" s="4" t="e">
        <f>VLOOKUP(D66,'IBGE UF'!C:E,3,FALSE)</f>
        <v>#VALUE!</v>
      </c>
      <c r="T66" s="3"/>
      <c r="U66" s="3"/>
      <c r="V66" s="3"/>
    </row>
    <row r="67" spans="1:22" x14ac:dyDescent="0.25">
      <c r="A67" s="19"/>
      <c r="B67" s="19"/>
      <c r="C67" s="19"/>
      <c r="D67" s="4" t="e">
        <f t="shared" ref="D67:D98" si="3">MID(C67,IF(NOT(ISERROR(SEARCH("SEFAZ.",C67))),SEARCH("SEFAZ.",C67)+6,IF(NOT(ISERROR(SEARCH("FAZENDA.",C67))),SEARCH("FAZENDA.",C67)+8,IF(NOT(ISERROR(SEARCH("nfe.",C67))),SEARCH("NFE.",C67)+4,IF(NOT(ISERROR(SEARCH("sefazvirtual.",C67))),SEARCH("sefazvirtual..",C67)+13,"--")))),2)</f>
        <v>#VALUE!</v>
      </c>
      <c r="E67" s="4" t="e">
        <f>VLOOKUP(D67,'IBGE UF'!C:E,3,FALSE)</f>
        <v>#VALUE!</v>
      </c>
      <c r="T67" s="3"/>
      <c r="U67" s="3"/>
      <c r="V67" s="3"/>
    </row>
    <row r="68" spans="1:22" x14ac:dyDescent="0.25">
      <c r="A68" s="19"/>
      <c r="B68" s="19"/>
      <c r="C68" s="19"/>
      <c r="D68" s="4" t="e">
        <f t="shared" si="3"/>
        <v>#VALUE!</v>
      </c>
      <c r="E68" s="4" t="e">
        <f>VLOOKUP(D68,'IBGE UF'!C:E,3,FALSE)</f>
        <v>#VALUE!</v>
      </c>
      <c r="T68" s="3"/>
      <c r="U68" s="3"/>
      <c r="V68" s="3"/>
    </row>
    <row r="69" spans="1:22" x14ac:dyDescent="0.25">
      <c r="A69" s="19"/>
      <c r="B69" s="19"/>
      <c r="C69" s="19"/>
      <c r="D69" s="4" t="e">
        <f t="shared" si="3"/>
        <v>#VALUE!</v>
      </c>
      <c r="E69" s="4" t="e">
        <f>VLOOKUP(D69,'IBGE UF'!C:E,3,FALSE)</f>
        <v>#VALUE!</v>
      </c>
      <c r="T69" s="3"/>
      <c r="U69" s="3"/>
      <c r="V69" s="3"/>
    </row>
    <row r="70" spans="1:22" x14ac:dyDescent="0.25">
      <c r="A70" s="19"/>
      <c r="B70" s="19"/>
      <c r="C70" s="19"/>
      <c r="D70" s="4" t="e">
        <f t="shared" si="3"/>
        <v>#VALUE!</v>
      </c>
      <c r="E70" s="4" t="e">
        <f>VLOOKUP(D70,'IBGE UF'!C:E,3,FALSE)</f>
        <v>#VALUE!</v>
      </c>
      <c r="T70" s="3"/>
      <c r="U70" s="3"/>
      <c r="V70" s="3"/>
    </row>
    <row r="71" spans="1:22" x14ac:dyDescent="0.25">
      <c r="A71" s="19"/>
      <c r="B71" s="19"/>
      <c r="C71" s="19"/>
      <c r="D71" s="4" t="e">
        <f t="shared" si="3"/>
        <v>#VALUE!</v>
      </c>
      <c r="E71" s="4" t="e">
        <f>VLOOKUP(D71,'IBGE UF'!C:E,3,FALSE)</f>
        <v>#VALUE!</v>
      </c>
      <c r="T71" s="3"/>
      <c r="U71" s="3"/>
      <c r="V71" s="3"/>
    </row>
    <row r="72" spans="1:22" x14ac:dyDescent="0.25">
      <c r="A72" s="19"/>
      <c r="B72" s="19"/>
      <c r="C72" s="19"/>
      <c r="D72" s="4" t="e">
        <f t="shared" si="3"/>
        <v>#VALUE!</v>
      </c>
      <c r="E72" s="4" t="e">
        <f>VLOOKUP(D72,'IBGE UF'!C:E,3,FALSE)</f>
        <v>#VALUE!</v>
      </c>
      <c r="T72" s="3"/>
      <c r="U72" s="3"/>
      <c r="V72" s="3"/>
    </row>
    <row r="73" spans="1:22" x14ac:dyDescent="0.25">
      <c r="A73" s="19"/>
      <c r="B73" s="19"/>
      <c r="C73" s="19"/>
      <c r="D73" s="4" t="e">
        <f t="shared" si="3"/>
        <v>#VALUE!</v>
      </c>
      <c r="E73" s="4" t="e">
        <f>VLOOKUP(D73,'IBGE UF'!C:E,3,FALSE)</f>
        <v>#VALUE!</v>
      </c>
      <c r="T73" s="3"/>
      <c r="U73" s="3"/>
      <c r="V73" s="3"/>
    </row>
    <row r="74" spans="1:22" x14ac:dyDescent="0.25">
      <c r="A74" s="19"/>
      <c r="B74" s="19"/>
      <c r="C74" s="19"/>
      <c r="D74" s="4" t="e">
        <f t="shared" si="3"/>
        <v>#VALUE!</v>
      </c>
      <c r="E74" s="4" t="e">
        <f>VLOOKUP(D74,'IBGE UF'!C:E,3,FALSE)</f>
        <v>#VALUE!</v>
      </c>
    </row>
    <row r="75" spans="1:22" x14ac:dyDescent="0.25">
      <c r="A75" s="19"/>
      <c r="B75" s="19"/>
      <c r="C75" s="19"/>
      <c r="D75" s="4" t="e">
        <f t="shared" si="3"/>
        <v>#VALUE!</v>
      </c>
      <c r="E75" s="4" t="e">
        <f>VLOOKUP(D75,'IBGE UF'!C:E,3,FALSE)</f>
        <v>#VALUE!</v>
      </c>
      <c r="T75" s="7"/>
      <c r="U75" s="8"/>
      <c r="V75" s="8"/>
    </row>
    <row r="76" spans="1:22" x14ac:dyDescent="0.25">
      <c r="A76" s="19"/>
      <c r="B76" s="19"/>
      <c r="C76" s="19"/>
      <c r="D76" s="4" t="e">
        <f t="shared" si="3"/>
        <v>#VALUE!</v>
      </c>
      <c r="E76" s="4" t="e">
        <f>VLOOKUP(D76,'IBGE UF'!C:E,3,FALSE)</f>
        <v>#VALUE!</v>
      </c>
      <c r="T76" s="3"/>
      <c r="U76" s="3"/>
      <c r="V76" s="3"/>
    </row>
    <row r="77" spans="1:22" x14ac:dyDescent="0.25">
      <c r="A77" s="19"/>
      <c r="B77" s="19"/>
      <c r="C77" s="19"/>
      <c r="D77" s="4" t="e">
        <f t="shared" si="3"/>
        <v>#VALUE!</v>
      </c>
      <c r="E77" s="4" t="e">
        <f>VLOOKUP(D77,'IBGE UF'!C:E,3,FALSE)</f>
        <v>#VALUE!</v>
      </c>
      <c r="T77" s="3"/>
      <c r="U77" s="3"/>
      <c r="V77" s="3"/>
    </row>
    <row r="78" spans="1:22" x14ac:dyDescent="0.25">
      <c r="A78" s="19"/>
      <c r="B78" s="19"/>
      <c r="C78" s="19"/>
      <c r="D78" s="4" t="e">
        <f t="shared" si="3"/>
        <v>#VALUE!</v>
      </c>
      <c r="E78" s="4" t="e">
        <f>VLOOKUP(D78,'IBGE UF'!C:E,3,FALSE)</f>
        <v>#VALUE!</v>
      </c>
    </row>
    <row r="79" spans="1:22" x14ac:dyDescent="0.25">
      <c r="A79" s="19"/>
      <c r="B79" s="19"/>
      <c r="C79" s="19"/>
      <c r="D79" s="4" t="e">
        <f t="shared" si="3"/>
        <v>#VALUE!</v>
      </c>
      <c r="E79" s="4" t="e">
        <f>VLOOKUP(D79,'IBGE UF'!C:E,3,FALSE)</f>
        <v>#VALUE!</v>
      </c>
      <c r="T79" s="7"/>
      <c r="U79" s="8"/>
      <c r="V79" s="8"/>
    </row>
    <row r="80" spans="1:22" x14ac:dyDescent="0.25">
      <c r="A80" s="19"/>
      <c r="B80" s="19"/>
      <c r="C80" s="19"/>
      <c r="D80" s="4" t="e">
        <f t="shared" si="3"/>
        <v>#VALUE!</v>
      </c>
      <c r="E80" s="4" t="e">
        <f>VLOOKUP(D80,'IBGE UF'!C:E,3,FALSE)</f>
        <v>#VALUE!</v>
      </c>
      <c r="T80" s="5"/>
      <c r="U80" s="5"/>
      <c r="V80" s="5"/>
    </row>
    <row r="81" spans="1:22" x14ac:dyDescent="0.25">
      <c r="A81" s="19"/>
      <c r="B81" s="19"/>
      <c r="C81" s="19"/>
      <c r="D81" s="4" t="e">
        <f t="shared" si="3"/>
        <v>#VALUE!</v>
      </c>
      <c r="E81" s="4" t="e">
        <f>VLOOKUP(D81,'IBGE UF'!C:E,3,FALSE)</f>
        <v>#VALUE!</v>
      </c>
      <c r="T81" s="3"/>
      <c r="U81" s="3"/>
      <c r="V81" s="3"/>
    </row>
    <row r="82" spans="1:22" x14ac:dyDescent="0.25">
      <c r="A82" s="19"/>
      <c r="B82" s="19"/>
      <c r="C82" s="19"/>
      <c r="D82" s="4" t="e">
        <f t="shared" si="3"/>
        <v>#VALUE!</v>
      </c>
      <c r="E82" s="4" t="e">
        <f>VLOOKUP(D82,'IBGE UF'!C:E,3,FALSE)</f>
        <v>#VALUE!</v>
      </c>
      <c r="T82" s="3"/>
      <c r="U82" s="3"/>
      <c r="V82" s="3"/>
    </row>
    <row r="83" spans="1:22" x14ac:dyDescent="0.25">
      <c r="A83" s="19"/>
      <c r="B83" s="19"/>
      <c r="C83" s="19"/>
      <c r="D83" s="4" t="e">
        <f t="shared" si="3"/>
        <v>#VALUE!</v>
      </c>
      <c r="E83" s="4" t="e">
        <f>VLOOKUP(D83,'IBGE UF'!C:E,3,FALSE)</f>
        <v>#VALUE!</v>
      </c>
      <c r="T83" s="3"/>
      <c r="U83" s="3"/>
      <c r="V83" s="3"/>
    </row>
    <row r="84" spans="1:22" x14ac:dyDescent="0.25">
      <c r="A84" s="19"/>
      <c r="B84" s="19"/>
      <c r="C84" s="19"/>
      <c r="D84" s="4" t="e">
        <f t="shared" si="3"/>
        <v>#VALUE!</v>
      </c>
      <c r="E84" s="4" t="e">
        <f>VLOOKUP(D84,'IBGE UF'!C:E,3,FALSE)</f>
        <v>#VALUE!</v>
      </c>
      <c r="T84" s="3"/>
      <c r="U84" s="3"/>
      <c r="V84" s="3"/>
    </row>
    <row r="85" spans="1:22" x14ac:dyDescent="0.25">
      <c r="A85" s="19"/>
      <c r="B85" s="19"/>
      <c r="C85" s="19"/>
      <c r="D85" s="4" t="e">
        <f t="shared" si="3"/>
        <v>#VALUE!</v>
      </c>
      <c r="E85" s="4" t="e">
        <f>VLOOKUP(D85,'IBGE UF'!C:E,3,FALSE)</f>
        <v>#VALUE!</v>
      </c>
      <c r="T85" s="3"/>
      <c r="U85" s="3"/>
      <c r="V85" s="3"/>
    </row>
    <row r="86" spans="1:22" x14ac:dyDescent="0.25">
      <c r="A86" s="19"/>
      <c r="B86" s="19"/>
      <c r="C86" s="19"/>
      <c r="D86" s="4" t="e">
        <f t="shared" si="3"/>
        <v>#VALUE!</v>
      </c>
      <c r="E86" s="4" t="e">
        <f>VLOOKUP(D86,'IBGE UF'!C:E,3,FALSE)</f>
        <v>#VALUE!</v>
      </c>
      <c r="T86" s="3"/>
      <c r="U86" s="3"/>
      <c r="V86" s="3"/>
    </row>
    <row r="87" spans="1:22" x14ac:dyDescent="0.25">
      <c r="A87" s="19"/>
      <c r="B87" s="19"/>
      <c r="C87" s="19"/>
      <c r="D87" s="4" t="e">
        <f t="shared" si="3"/>
        <v>#VALUE!</v>
      </c>
      <c r="E87" s="4" t="e">
        <f>VLOOKUP(D87,'IBGE UF'!C:E,3,FALSE)</f>
        <v>#VALUE!</v>
      </c>
      <c r="T87" s="3"/>
      <c r="U87" s="3"/>
      <c r="V87" s="3"/>
    </row>
    <row r="88" spans="1:22" x14ac:dyDescent="0.25">
      <c r="A88" s="19"/>
      <c r="B88" s="19"/>
      <c r="C88" s="19"/>
      <c r="D88" s="4" t="e">
        <f t="shared" si="3"/>
        <v>#VALUE!</v>
      </c>
      <c r="E88" s="4" t="e">
        <f>VLOOKUP(D88,'IBGE UF'!C:E,3,FALSE)</f>
        <v>#VALUE!</v>
      </c>
      <c r="T88" s="3"/>
      <c r="U88" s="3"/>
      <c r="V88" s="3"/>
    </row>
    <row r="89" spans="1:22" x14ac:dyDescent="0.25">
      <c r="A89" s="19"/>
      <c r="B89" s="19"/>
      <c r="C89" s="19"/>
      <c r="D89" s="4" t="e">
        <f t="shared" si="3"/>
        <v>#VALUE!</v>
      </c>
      <c r="E89" s="4" t="e">
        <f>VLOOKUP(D89,'IBGE UF'!C:E,3,FALSE)</f>
        <v>#VALUE!</v>
      </c>
      <c r="T89" s="3"/>
      <c r="U89" s="3"/>
      <c r="V89" s="3"/>
    </row>
    <row r="90" spans="1:22" x14ac:dyDescent="0.25">
      <c r="A90" s="19"/>
      <c r="B90" s="19"/>
      <c r="C90" s="19"/>
      <c r="D90" s="4" t="e">
        <f t="shared" si="3"/>
        <v>#VALUE!</v>
      </c>
      <c r="E90" s="4" t="e">
        <f>VLOOKUP(D90,'IBGE UF'!C:E,3,FALSE)</f>
        <v>#VALUE!</v>
      </c>
    </row>
    <row r="91" spans="1:22" x14ac:dyDescent="0.25">
      <c r="A91" s="19"/>
      <c r="B91" s="19"/>
      <c r="C91" s="19"/>
      <c r="D91" s="4" t="e">
        <f t="shared" si="3"/>
        <v>#VALUE!</v>
      </c>
      <c r="E91" s="4" t="e">
        <f>VLOOKUP(D91,'IBGE UF'!C:E,3,FALSE)</f>
        <v>#VALUE!</v>
      </c>
      <c r="T91" s="7"/>
      <c r="U91" s="8"/>
      <c r="V91" s="8"/>
    </row>
    <row r="92" spans="1:22" x14ac:dyDescent="0.25">
      <c r="A92" s="19"/>
      <c r="B92" s="19"/>
      <c r="C92" s="19"/>
      <c r="D92" s="4" t="e">
        <f t="shared" si="3"/>
        <v>#VALUE!</v>
      </c>
      <c r="E92" s="4" t="e">
        <f>VLOOKUP(D92,'IBGE UF'!C:E,3,FALSE)</f>
        <v>#VALUE!</v>
      </c>
      <c r="T92" s="5"/>
      <c r="U92" s="5"/>
      <c r="V92" s="5"/>
    </row>
    <row r="93" spans="1:22" x14ac:dyDescent="0.25">
      <c r="A93" s="19"/>
      <c r="B93" s="19"/>
      <c r="C93" s="19"/>
      <c r="D93" s="4" t="e">
        <f t="shared" si="3"/>
        <v>#VALUE!</v>
      </c>
      <c r="E93" s="4" t="e">
        <f>VLOOKUP(D93,'IBGE UF'!C:E,3,FALSE)</f>
        <v>#VALUE!</v>
      </c>
      <c r="T93" s="3"/>
      <c r="U93" s="3"/>
      <c r="V93" s="3"/>
    </row>
    <row r="94" spans="1:22" x14ac:dyDescent="0.25">
      <c r="A94" s="19"/>
      <c r="B94" s="19"/>
      <c r="C94" s="19"/>
      <c r="D94" s="4" t="e">
        <f t="shared" si="3"/>
        <v>#VALUE!</v>
      </c>
      <c r="E94" s="4" t="e">
        <f>VLOOKUP(D94,'IBGE UF'!C:E,3,FALSE)</f>
        <v>#VALUE!</v>
      </c>
      <c r="T94" s="3"/>
      <c r="U94" s="3"/>
      <c r="V94" s="3"/>
    </row>
    <row r="95" spans="1:22" x14ac:dyDescent="0.25">
      <c r="A95" s="19"/>
      <c r="B95" s="19"/>
      <c r="C95" s="19"/>
      <c r="D95" s="4" t="e">
        <f t="shared" si="3"/>
        <v>#VALUE!</v>
      </c>
      <c r="E95" s="4" t="e">
        <f>VLOOKUP(D95,'IBGE UF'!C:E,3,FALSE)</f>
        <v>#VALUE!</v>
      </c>
      <c r="T95" s="3"/>
      <c r="U95" s="3"/>
      <c r="V95" s="3"/>
    </row>
    <row r="96" spans="1:22" x14ac:dyDescent="0.25">
      <c r="A96" s="19"/>
      <c r="B96" s="19"/>
      <c r="C96" s="19"/>
      <c r="D96" s="4" t="e">
        <f t="shared" si="3"/>
        <v>#VALUE!</v>
      </c>
      <c r="E96" s="4" t="e">
        <f>VLOOKUP(D96,'IBGE UF'!C:E,3,FALSE)</f>
        <v>#VALUE!</v>
      </c>
      <c r="T96" s="3"/>
      <c r="U96" s="3"/>
      <c r="V96" s="3"/>
    </row>
    <row r="97" spans="1:22" x14ac:dyDescent="0.25">
      <c r="A97" s="19"/>
      <c r="B97" s="19"/>
      <c r="C97" s="19"/>
      <c r="D97" s="4" t="e">
        <f t="shared" si="3"/>
        <v>#VALUE!</v>
      </c>
      <c r="E97" s="4" t="e">
        <f>VLOOKUP(D97,'IBGE UF'!C:E,3,FALSE)</f>
        <v>#VALUE!</v>
      </c>
      <c r="T97" s="3"/>
      <c r="U97" s="3"/>
      <c r="V97" s="3"/>
    </row>
    <row r="98" spans="1:22" x14ac:dyDescent="0.25">
      <c r="A98" s="19"/>
      <c r="B98" s="19"/>
      <c r="C98" s="19"/>
      <c r="D98" s="4" t="e">
        <f t="shared" si="3"/>
        <v>#VALUE!</v>
      </c>
      <c r="E98" s="4" t="e">
        <f>VLOOKUP(D98,'IBGE UF'!C:E,3,FALSE)</f>
        <v>#VALUE!</v>
      </c>
      <c r="T98" s="3"/>
      <c r="U98" s="3"/>
      <c r="V98" s="3"/>
    </row>
    <row r="99" spans="1:22" x14ac:dyDescent="0.25">
      <c r="A99" s="19"/>
      <c r="B99" s="19"/>
      <c r="C99" s="19"/>
      <c r="D99" s="4" t="e">
        <f t="shared" ref="D99:D117" si="4">MID(C99,IF(NOT(ISERROR(SEARCH("SEFAZ.",C99))),SEARCH("SEFAZ.",C99)+6,IF(NOT(ISERROR(SEARCH("FAZENDA.",C99))),SEARCH("FAZENDA.",C99)+8,IF(NOT(ISERROR(SEARCH("nfe.",C99))),SEARCH("NFE.",C99)+4,IF(NOT(ISERROR(SEARCH("sefazvirtual.",C99))),SEARCH("sefazvirtual..",C99)+13,"--")))),2)</f>
        <v>#VALUE!</v>
      </c>
      <c r="E99" s="4" t="e">
        <f>VLOOKUP(D99,'IBGE UF'!C:E,3,FALSE)</f>
        <v>#VALUE!</v>
      </c>
      <c r="T99" s="3"/>
      <c r="U99" s="3"/>
      <c r="V99" s="3"/>
    </row>
    <row r="100" spans="1:22" x14ac:dyDescent="0.25">
      <c r="A100" s="19"/>
      <c r="B100" s="19"/>
      <c r="C100" s="19"/>
      <c r="D100" s="4" t="e">
        <f t="shared" si="4"/>
        <v>#VALUE!</v>
      </c>
      <c r="E100" s="4" t="e">
        <f>VLOOKUP(D100,'IBGE UF'!C:E,3,FALSE)</f>
        <v>#VALUE!</v>
      </c>
      <c r="T100" s="3"/>
      <c r="U100" s="3"/>
      <c r="V100" s="3"/>
    </row>
    <row r="101" spans="1:22" x14ac:dyDescent="0.25">
      <c r="A101" s="19"/>
      <c r="B101" s="19"/>
      <c r="C101" s="19"/>
      <c r="D101" s="4" t="e">
        <f t="shared" si="4"/>
        <v>#VALUE!</v>
      </c>
      <c r="E101" s="4" t="e">
        <f>VLOOKUP(D101,'IBGE UF'!C:E,3,FALSE)</f>
        <v>#VALUE!</v>
      </c>
      <c r="T101" s="3"/>
      <c r="U101" s="3"/>
      <c r="V101" s="3"/>
    </row>
    <row r="102" spans="1:22" x14ac:dyDescent="0.25">
      <c r="A102" s="19"/>
      <c r="B102" s="19"/>
      <c r="C102" s="19"/>
      <c r="D102" s="4" t="e">
        <f t="shared" si="4"/>
        <v>#VALUE!</v>
      </c>
      <c r="E102" s="4" t="e">
        <f>VLOOKUP(D102,'IBGE UF'!C:E,3,FALSE)</f>
        <v>#VALUE!</v>
      </c>
    </row>
    <row r="103" spans="1:22" x14ac:dyDescent="0.25">
      <c r="A103" s="19"/>
      <c r="B103" s="19"/>
      <c r="C103" s="19"/>
      <c r="D103" s="4" t="e">
        <f t="shared" si="4"/>
        <v>#VALUE!</v>
      </c>
      <c r="E103" s="4" t="e">
        <f>VLOOKUP(D103,'IBGE UF'!C:E,3,FALSE)</f>
        <v>#VALUE!</v>
      </c>
      <c r="T103" s="7"/>
      <c r="U103" s="8"/>
      <c r="V103" s="8"/>
    </row>
    <row r="104" spans="1:22" x14ac:dyDescent="0.25">
      <c r="A104" s="19"/>
      <c r="B104" s="19"/>
      <c r="C104" s="19"/>
      <c r="D104" s="4" t="e">
        <f t="shared" si="4"/>
        <v>#VALUE!</v>
      </c>
      <c r="E104" s="4" t="e">
        <f>VLOOKUP(D104,'IBGE UF'!C:E,3,FALSE)</f>
        <v>#VALUE!</v>
      </c>
      <c r="T104" s="5"/>
      <c r="U104" s="5"/>
      <c r="V104" s="5"/>
    </row>
    <row r="105" spans="1:22" x14ac:dyDescent="0.25">
      <c r="A105" s="19"/>
      <c r="B105" s="19"/>
      <c r="C105" s="19"/>
      <c r="D105" s="4" t="e">
        <f t="shared" si="4"/>
        <v>#VALUE!</v>
      </c>
      <c r="E105" s="4" t="e">
        <f>VLOOKUP(D105,'IBGE UF'!C:E,3,FALSE)</f>
        <v>#VALUE!</v>
      </c>
      <c r="T105" s="3"/>
      <c r="U105" s="3"/>
      <c r="V105" s="3"/>
    </row>
    <row r="106" spans="1:22" x14ac:dyDescent="0.25">
      <c r="A106" s="19"/>
      <c r="B106" s="19"/>
      <c r="C106" s="19"/>
      <c r="D106" s="4" t="e">
        <f t="shared" si="4"/>
        <v>#VALUE!</v>
      </c>
      <c r="E106" s="4" t="e">
        <f>VLOOKUP(D106,'IBGE UF'!C:E,3,FALSE)</f>
        <v>#VALUE!</v>
      </c>
      <c r="T106" s="3"/>
      <c r="U106" s="3"/>
      <c r="V106" s="3"/>
    </row>
    <row r="107" spans="1:22" x14ac:dyDescent="0.25">
      <c r="A107" s="19"/>
      <c r="B107" s="19"/>
      <c r="C107" s="19"/>
      <c r="D107" s="4" t="e">
        <f t="shared" si="4"/>
        <v>#VALUE!</v>
      </c>
      <c r="E107" s="4" t="e">
        <f>VLOOKUP(D107,'IBGE UF'!C:E,3,FALSE)</f>
        <v>#VALUE!</v>
      </c>
      <c r="T107" s="3"/>
      <c r="U107" s="3"/>
      <c r="V107" s="3"/>
    </row>
    <row r="108" spans="1:22" x14ac:dyDescent="0.25">
      <c r="A108" s="19"/>
      <c r="B108" s="19"/>
      <c r="C108" s="19"/>
      <c r="D108" s="4" t="e">
        <f t="shared" si="4"/>
        <v>#VALUE!</v>
      </c>
      <c r="E108" s="4" t="e">
        <f>VLOOKUP(D108,'IBGE UF'!C:E,3,FALSE)</f>
        <v>#VALUE!</v>
      </c>
      <c r="T108" s="3"/>
      <c r="U108" s="3"/>
      <c r="V108" s="3"/>
    </row>
    <row r="109" spans="1:22" x14ac:dyDescent="0.25">
      <c r="A109" s="19"/>
      <c r="B109" s="19"/>
      <c r="C109" s="19"/>
      <c r="D109" s="4" t="e">
        <f t="shared" si="4"/>
        <v>#VALUE!</v>
      </c>
      <c r="E109" s="4" t="e">
        <f>VLOOKUP(D109,'IBGE UF'!C:E,3,FALSE)</f>
        <v>#VALUE!</v>
      </c>
      <c r="T109" s="3"/>
      <c r="U109" s="3"/>
      <c r="V109" s="3"/>
    </row>
    <row r="110" spans="1:22" x14ac:dyDescent="0.25">
      <c r="A110" s="19"/>
      <c r="B110" s="19"/>
      <c r="C110" s="19"/>
      <c r="D110" s="4" t="e">
        <f t="shared" si="4"/>
        <v>#VALUE!</v>
      </c>
      <c r="E110" s="4" t="e">
        <f>VLOOKUP(D110,'IBGE UF'!C:E,3,FALSE)</f>
        <v>#VALUE!</v>
      </c>
      <c r="T110" s="3"/>
      <c r="U110" s="3"/>
      <c r="V110" s="3"/>
    </row>
    <row r="111" spans="1:22" x14ac:dyDescent="0.25">
      <c r="A111" s="19"/>
      <c r="B111" s="19"/>
      <c r="C111" s="19"/>
      <c r="D111" s="4" t="e">
        <f t="shared" si="4"/>
        <v>#VALUE!</v>
      </c>
      <c r="E111" s="4" t="e">
        <f>VLOOKUP(D111,'IBGE UF'!C:E,3,FALSE)</f>
        <v>#VALUE!</v>
      </c>
      <c r="T111" s="3"/>
      <c r="U111" s="3"/>
      <c r="V111" s="3"/>
    </row>
    <row r="112" spans="1:22" x14ac:dyDescent="0.25">
      <c r="A112" s="19"/>
      <c r="B112" s="19"/>
      <c r="C112" s="19"/>
      <c r="D112" s="4" t="e">
        <f t="shared" si="4"/>
        <v>#VALUE!</v>
      </c>
      <c r="E112" s="4" t="e">
        <f>VLOOKUP(D112,'IBGE UF'!C:E,3,FALSE)</f>
        <v>#VALUE!</v>
      </c>
      <c r="T112" s="3"/>
      <c r="U112" s="3"/>
      <c r="V112" s="3"/>
    </row>
    <row r="113" spans="1:22" x14ac:dyDescent="0.25">
      <c r="A113" s="19"/>
      <c r="B113" s="19"/>
      <c r="C113" s="19"/>
      <c r="D113" s="4" t="e">
        <f t="shared" si="4"/>
        <v>#VALUE!</v>
      </c>
      <c r="E113" s="4" t="e">
        <f>VLOOKUP(D113,'IBGE UF'!C:E,3,FALSE)</f>
        <v>#VALUE!</v>
      </c>
      <c r="T113" s="3"/>
      <c r="U113" s="3"/>
      <c r="V113" s="3"/>
    </row>
    <row r="114" spans="1:22" x14ac:dyDescent="0.25">
      <c r="A114" s="19"/>
      <c r="B114" s="19"/>
      <c r="C114" s="19"/>
      <c r="D114" s="4" t="e">
        <f t="shared" si="4"/>
        <v>#VALUE!</v>
      </c>
      <c r="E114" s="4" t="e">
        <f>VLOOKUP(D114,'IBGE UF'!C:E,3,FALSE)</f>
        <v>#VALUE!</v>
      </c>
      <c r="T114" s="3"/>
      <c r="U114" s="3"/>
      <c r="V114" s="3"/>
    </row>
    <row r="115" spans="1:22" x14ac:dyDescent="0.25">
      <c r="A115" s="19"/>
      <c r="B115" s="19"/>
      <c r="C115" s="19"/>
      <c r="D115" s="4" t="e">
        <f t="shared" si="4"/>
        <v>#VALUE!</v>
      </c>
      <c r="E115" s="4" t="e">
        <f>VLOOKUP(D115,'IBGE UF'!C:E,3,FALSE)</f>
        <v>#VALUE!</v>
      </c>
      <c r="T115" s="3"/>
      <c r="U115" s="3"/>
      <c r="V115" s="3"/>
    </row>
    <row r="116" spans="1:22" x14ac:dyDescent="0.25">
      <c r="A116" s="19"/>
      <c r="B116" s="19"/>
      <c r="C116" s="19"/>
      <c r="D116" s="4" t="e">
        <f t="shared" si="4"/>
        <v>#VALUE!</v>
      </c>
      <c r="E116" s="4" t="e">
        <f>VLOOKUP(D116,'IBGE UF'!C:E,3,FALSE)</f>
        <v>#VALUE!</v>
      </c>
      <c r="T116" s="3"/>
      <c r="U116" s="3"/>
      <c r="V116" s="3"/>
    </row>
    <row r="117" spans="1:22" x14ac:dyDescent="0.25">
      <c r="A117" s="19"/>
      <c r="B117" s="19"/>
      <c r="C117" s="19"/>
      <c r="D117" s="4" t="e">
        <f t="shared" si="4"/>
        <v>#VALUE!</v>
      </c>
      <c r="E117" s="4" t="e">
        <f>VLOOKUP(D117,'IBGE UF'!C:E,3,FALSE)</f>
        <v>#VALUE!</v>
      </c>
      <c r="T117" s="3"/>
      <c r="U117" s="3"/>
      <c r="V117" s="3"/>
    </row>
    <row r="118" spans="1:22" x14ac:dyDescent="0.25">
      <c r="A118" s="19"/>
      <c r="B118" s="19"/>
      <c r="C118" s="19"/>
      <c r="D118" s="4" t="s">
        <v>222</v>
      </c>
      <c r="E118" s="4">
        <v>3</v>
      </c>
      <c r="T118" s="3"/>
      <c r="U118" s="3"/>
      <c r="V118" s="3"/>
    </row>
    <row r="119" spans="1:22" x14ac:dyDescent="0.25">
      <c r="A119" s="19"/>
      <c r="B119" s="19"/>
      <c r="C119" s="19"/>
      <c r="D119" s="4" t="s">
        <v>223</v>
      </c>
      <c r="E119" s="4">
        <v>16</v>
      </c>
    </row>
    <row r="120" spans="1:22" x14ac:dyDescent="0.25">
      <c r="A120" s="19"/>
      <c r="B120" s="19"/>
      <c r="C120" s="19"/>
      <c r="D120" s="4" t="s">
        <v>221</v>
      </c>
      <c r="E120" s="4">
        <v>10</v>
      </c>
      <c r="T120" s="7"/>
      <c r="U120" s="8"/>
      <c r="V120" s="8"/>
    </row>
    <row r="121" spans="1:22" x14ac:dyDescent="0.25">
      <c r="A121" s="19"/>
      <c r="B121" s="19"/>
      <c r="C121" s="19"/>
      <c r="D121" s="4" t="s">
        <v>216</v>
      </c>
      <c r="E121" s="4">
        <v>26</v>
      </c>
      <c r="T121" s="5"/>
      <c r="U121" s="5"/>
      <c r="V121" s="5"/>
    </row>
    <row r="122" spans="1:22" x14ac:dyDescent="0.25">
      <c r="A122" s="19"/>
      <c r="B122" s="19"/>
      <c r="C122" s="19"/>
      <c r="D122" s="4" t="s">
        <v>835</v>
      </c>
      <c r="E122" s="4">
        <v>17</v>
      </c>
      <c r="T122" s="3"/>
      <c r="U122" s="3"/>
      <c r="V122" s="3"/>
    </row>
    <row r="123" spans="1:22" x14ac:dyDescent="0.25">
      <c r="A123" s="19"/>
      <c r="B123" s="19"/>
      <c r="C123" s="19"/>
      <c r="D123" s="4" t="s">
        <v>222</v>
      </c>
      <c r="E123" s="4">
        <v>3</v>
      </c>
      <c r="T123" s="3"/>
      <c r="U123" s="3"/>
      <c r="V123" s="3"/>
    </row>
    <row r="124" spans="1:22" x14ac:dyDescent="0.25">
      <c r="A124" s="19"/>
      <c r="B124" s="19"/>
      <c r="C124" s="19"/>
      <c r="D124" s="4" t="s">
        <v>221</v>
      </c>
      <c r="E124" s="4">
        <v>10</v>
      </c>
      <c r="T124" s="3"/>
      <c r="U124" s="3"/>
      <c r="V124" s="3"/>
    </row>
    <row r="125" spans="1:22" x14ac:dyDescent="0.25">
      <c r="A125" s="19"/>
      <c r="B125" s="19"/>
      <c r="C125" s="19"/>
      <c r="D125" s="4" t="s">
        <v>216</v>
      </c>
      <c r="E125" s="4">
        <v>26</v>
      </c>
      <c r="T125" s="3"/>
      <c r="U125" s="3"/>
      <c r="V125" s="3"/>
    </row>
    <row r="126" spans="1:22" x14ac:dyDescent="0.25">
      <c r="A126" s="19"/>
      <c r="B126" s="19"/>
      <c r="C126" s="19"/>
      <c r="D126" s="4" t="s">
        <v>835</v>
      </c>
      <c r="E126" s="4">
        <v>17</v>
      </c>
      <c r="T126" s="3"/>
      <c r="U126" s="3"/>
      <c r="V126" s="3"/>
    </row>
    <row r="127" spans="1:22" x14ac:dyDescent="0.25">
      <c r="A127" s="19"/>
      <c r="B127" s="19"/>
      <c r="C127" s="19"/>
      <c r="D127" s="4" t="s">
        <v>217</v>
      </c>
      <c r="E127" s="4">
        <v>24</v>
      </c>
      <c r="T127" s="3"/>
      <c r="U127" s="3"/>
      <c r="V127" s="3"/>
    </row>
    <row r="128" spans="1:22" x14ac:dyDescent="0.25">
      <c r="A128" s="19"/>
      <c r="B128" s="19"/>
      <c r="C128" s="19"/>
      <c r="D128" s="4" t="s">
        <v>219</v>
      </c>
      <c r="E128" s="4">
        <v>13</v>
      </c>
      <c r="T128" s="3"/>
      <c r="U128" s="3"/>
      <c r="V128" s="3"/>
    </row>
    <row r="129" spans="1:22" x14ac:dyDescent="0.25">
      <c r="A129" s="19"/>
      <c r="B129" s="19"/>
      <c r="C129" s="19"/>
      <c r="D129" s="4" t="s">
        <v>220</v>
      </c>
      <c r="E129" s="4">
        <v>23</v>
      </c>
      <c r="T129" s="3"/>
      <c r="U129" s="3"/>
      <c r="V129" s="3"/>
    </row>
    <row r="130" spans="1:22" x14ac:dyDescent="0.25">
      <c r="A130" s="19"/>
      <c r="B130" s="19"/>
      <c r="C130" s="19"/>
      <c r="D130" s="4" t="s">
        <v>221</v>
      </c>
      <c r="E130" s="4">
        <v>10</v>
      </c>
      <c r="T130" s="3"/>
      <c r="U130" s="3"/>
      <c r="V130" s="3"/>
    </row>
    <row r="131" spans="1:22" x14ac:dyDescent="0.25">
      <c r="A131" s="19"/>
      <c r="B131" s="19"/>
      <c r="C131" s="19"/>
      <c r="D131" s="4" t="s">
        <v>222</v>
      </c>
      <c r="E131" s="4">
        <v>3</v>
      </c>
      <c r="T131" s="3"/>
      <c r="U131" s="3"/>
      <c r="V131" s="3"/>
    </row>
    <row r="132" spans="1:22" x14ac:dyDescent="0.25">
      <c r="A132" s="19"/>
      <c r="B132" s="19"/>
      <c r="C132" s="19"/>
      <c r="D132" s="4" t="s">
        <v>221</v>
      </c>
      <c r="E132" s="4">
        <v>10</v>
      </c>
      <c r="T132" s="3"/>
      <c r="U132" s="3"/>
      <c r="V132" s="3"/>
    </row>
    <row r="133" spans="1:22" x14ac:dyDescent="0.25">
      <c r="A133" s="19"/>
      <c r="B133" s="19"/>
      <c r="C133" s="19"/>
      <c r="D133" s="4" t="s">
        <v>216</v>
      </c>
      <c r="E133" s="4">
        <v>26</v>
      </c>
    </row>
    <row r="134" spans="1:22" x14ac:dyDescent="0.25">
      <c r="A134" s="19"/>
      <c r="B134" s="19"/>
      <c r="C134" s="19"/>
      <c r="D134" s="4" t="s">
        <v>835</v>
      </c>
      <c r="E134" s="4">
        <v>17</v>
      </c>
      <c r="T134" s="7"/>
      <c r="U134" s="8"/>
      <c r="V134" s="8"/>
    </row>
    <row r="135" spans="1:22" x14ac:dyDescent="0.25">
      <c r="A135" s="19"/>
      <c r="B135" s="19"/>
      <c r="C135" s="19"/>
      <c r="D135" s="4" t="s">
        <v>217</v>
      </c>
      <c r="E135" s="4">
        <v>24</v>
      </c>
      <c r="T135" s="5"/>
      <c r="U135" s="5"/>
      <c r="V135" s="5"/>
    </row>
    <row r="136" spans="1:22" x14ac:dyDescent="0.25">
      <c r="A136" s="19"/>
      <c r="B136" s="19"/>
      <c r="C136" s="19"/>
      <c r="D136" s="4" t="s">
        <v>219</v>
      </c>
      <c r="E136" s="4">
        <v>13</v>
      </c>
      <c r="T136" s="3"/>
      <c r="U136" s="3"/>
      <c r="V136" s="3"/>
    </row>
    <row r="137" spans="1:22" x14ac:dyDescent="0.25">
      <c r="A137" s="19"/>
      <c r="B137" s="19"/>
      <c r="C137" s="19"/>
      <c r="D137" s="4" t="s">
        <v>220</v>
      </c>
      <c r="E137" s="4">
        <v>23</v>
      </c>
      <c r="T137" s="3"/>
      <c r="U137" s="3"/>
      <c r="V137" s="3"/>
    </row>
    <row r="138" spans="1:22" x14ac:dyDescent="0.25">
      <c r="A138" s="19"/>
      <c r="B138" s="19"/>
      <c r="C138" s="19"/>
      <c r="D138" s="4" t="s">
        <v>222</v>
      </c>
      <c r="E138" s="4">
        <v>3</v>
      </c>
      <c r="T138" s="3"/>
      <c r="U138" s="3"/>
      <c r="V138" s="3"/>
    </row>
    <row r="139" spans="1:22" x14ac:dyDescent="0.25">
      <c r="A139" s="19"/>
      <c r="B139" s="19"/>
      <c r="C139" s="19"/>
      <c r="D139" s="4" t="s">
        <v>221</v>
      </c>
      <c r="E139" s="4">
        <v>10</v>
      </c>
      <c r="T139" s="3"/>
      <c r="U139" s="3"/>
      <c r="V139" s="3"/>
    </row>
    <row r="140" spans="1:22" x14ac:dyDescent="0.25">
      <c r="A140" s="19"/>
      <c r="B140" s="19"/>
      <c r="C140" s="19"/>
      <c r="D140" s="4" t="s">
        <v>216</v>
      </c>
      <c r="E140" s="4">
        <v>26</v>
      </c>
      <c r="T140" s="3"/>
      <c r="U140" s="3"/>
      <c r="V140" s="3"/>
    </row>
    <row r="141" spans="1:22" x14ac:dyDescent="0.25">
      <c r="A141" s="19"/>
      <c r="B141" s="19"/>
      <c r="C141" s="19"/>
      <c r="D141" s="4" t="s">
        <v>835</v>
      </c>
      <c r="E141" s="4">
        <v>17</v>
      </c>
      <c r="T141" s="3"/>
      <c r="U141" s="3"/>
      <c r="V141" s="3"/>
    </row>
    <row r="142" spans="1:22" x14ac:dyDescent="0.25">
      <c r="A142" s="19"/>
      <c r="B142" s="19"/>
      <c r="C142" s="19"/>
      <c r="D142" s="4" t="s">
        <v>217</v>
      </c>
      <c r="E142" s="4">
        <v>24</v>
      </c>
      <c r="T142" s="3"/>
      <c r="U142" s="3"/>
      <c r="V142" s="3"/>
    </row>
    <row r="143" spans="1:22" x14ac:dyDescent="0.25">
      <c r="A143" s="19"/>
      <c r="B143" s="19"/>
      <c r="C143" s="19"/>
      <c r="D143" s="4" t="s">
        <v>219</v>
      </c>
      <c r="E143" s="4">
        <v>13</v>
      </c>
      <c r="T143" s="3"/>
      <c r="U143" s="3"/>
      <c r="V143" s="3"/>
    </row>
    <row r="144" spans="1:22" x14ac:dyDescent="0.25">
      <c r="A144" s="19"/>
      <c r="B144" s="19"/>
      <c r="C144" s="19"/>
      <c r="D144" s="4" t="s">
        <v>220</v>
      </c>
      <c r="E144" s="4">
        <v>23</v>
      </c>
      <c r="T144" s="3"/>
      <c r="U144" s="3"/>
      <c r="V144" s="3"/>
    </row>
    <row r="145" spans="1:22" x14ac:dyDescent="0.25">
      <c r="A145" s="19"/>
      <c r="B145" s="19"/>
      <c r="C145" s="19"/>
      <c r="D145" s="4" t="s">
        <v>223</v>
      </c>
      <c r="E145" s="4">
        <v>16</v>
      </c>
      <c r="T145" s="3"/>
      <c r="U145" s="3"/>
      <c r="V145" s="3"/>
    </row>
    <row r="146" spans="1:22" x14ac:dyDescent="0.25">
      <c r="A146" s="19" t="s">
        <v>140</v>
      </c>
      <c r="B146" s="19" t="s">
        <v>31</v>
      </c>
      <c r="C146" s="19" t="s">
        <v>833</v>
      </c>
      <c r="D146" s="4" t="s">
        <v>216</v>
      </c>
      <c r="E146" s="4">
        <v>26</v>
      </c>
      <c r="T146" s="3"/>
      <c r="U146" s="3"/>
      <c r="V146" s="3"/>
    </row>
    <row r="147" spans="1:22" x14ac:dyDescent="0.25">
      <c r="A147" s="19" t="s">
        <v>38</v>
      </c>
      <c r="B147" s="19" t="s">
        <v>31</v>
      </c>
      <c r="C147" s="19" t="s">
        <v>801</v>
      </c>
      <c r="D147" s="4" t="s">
        <v>216</v>
      </c>
      <c r="E147" s="4">
        <v>26</v>
      </c>
      <c r="T147" s="3"/>
      <c r="U147" s="3"/>
      <c r="V147" s="3"/>
    </row>
    <row r="148" spans="1:22" x14ac:dyDescent="0.25">
      <c r="A148" s="19" t="s">
        <v>38</v>
      </c>
      <c r="B148" s="19" t="s">
        <v>31</v>
      </c>
      <c r="C148" s="19" t="s">
        <v>811</v>
      </c>
      <c r="D148" s="4" t="s">
        <v>837</v>
      </c>
      <c r="E148" s="4">
        <v>15</v>
      </c>
      <c r="T148" s="3"/>
      <c r="U148" s="3"/>
      <c r="V148" s="3"/>
    </row>
    <row r="149" spans="1:22" x14ac:dyDescent="0.25">
      <c r="A149" s="19" t="s">
        <v>38</v>
      </c>
      <c r="B149" s="19" t="s">
        <v>31</v>
      </c>
      <c r="C149" s="19" t="s">
        <v>819</v>
      </c>
      <c r="D149" s="4" t="s">
        <v>216</v>
      </c>
      <c r="E149" s="4">
        <v>26</v>
      </c>
      <c r="T149" s="3"/>
      <c r="U149" s="3"/>
      <c r="V149" s="3"/>
    </row>
    <row r="150" spans="1:22" x14ac:dyDescent="0.25">
      <c r="A150" s="19" t="s">
        <v>38</v>
      </c>
      <c r="B150" s="19" t="s">
        <v>31</v>
      </c>
      <c r="C150" s="19" t="s">
        <v>826</v>
      </c>
      <c r="D150" s="4" t="s">
        <v>216</v>
      </c>
      <c r="E150" s="4">
        <v>26</v>
      </c>
    </row>
    <row r="151" spans="1:22" x14ac:dyDescent="0.25">
      <c r="A151" s="19" t="s">
        <v>38</v>
      </c>
      <c r="B151" s="19" t="s">
        <v>31</v>
      </c>
      <c r="C151" s="19" t="s">
        <v>811</v>
      </c>
      <c r="D151" s="4" t="s">
        <v>837</v>
      </c>
      <c r="E151" s="4">
        <v>15</v>
      </c>
    </row>
    <row r="152" spans="1:22" x14ac:dyDescent="0.25">
      <c r="A152" s="19" t="s">
        <v>72</v>
      </c>
      <c r="B152" s="19" t="s">
        <v>31</v>
      </c>
      <c r="C152" s="19" t="s">
        <v>803</v>
      </c>
      <c r="D152" s="4" t="s">
        <v>216</v>
      </c>
      <c r="E152" s="4">
        <v>26</v>
      </c>
    </row>
    <row r="153" spans="1:22" x14ac:dyDescent="0.25">
      <c r="A153" s="19" t="s">
        <v>72</v>
      </c>
      <c r="B153" s="19" t="s">
        <v>31</v>
      </c>
      <c r="C153" s="19" t="s">
        <v>834</v>
      </c>
      <c r="D153" s="4" t="s">
        <v>216</v>
      </c>
      <c r="E153" s="4">
        <v>26</v>
      </c>
    </row>
    <row r="154" spans="1:22" x14ac:dyDescent="0.25">
      <c r="A154" s="19" t="s">
        <v>35</v>
      </c>
      <c r="B154" s="19" t="s">
        <v>31</v>
      </c>
      <c r="C154" s="19" t="s">
        <v>800</v>
      </c>
      <c r="D154" s="4" t="s">
        <v>216</v>
      </c>
      <c r="E154" s="4">
        <v>26</v>
      </c>
    </row>
    <row r="155" spans="1:22" x14ac:dyDescent="0.25">
      <c r="A155" s="19" t="s">
        <v>35</v>
      </c>
      <c r="B155" s="19" t="s">
        <v>31</v>
      </c>
      <c r="C155" s="19" t="s">
        <v>810</v>
      </c>
      <c r="D155" s="4" t="s">
        <v>837</v>
      </c>
      <c r="E155" s="4">
        <v>15</v>
      </c>
    </row>
    <row r="156" spans="1:22" x14ac:dyDescent="0.25">
      <c r="A156" s="19" t="s">
        <v>35</v>
      </c>
      <c r="B156" s="19" t="s">
        <v>31</v>
      </c>
      <c r="C156" s="19" t="s">
        <v>818</v>
      </c>
      <c r="D156" s="4" t="s">
        <v>216</v>
      </c>
      <c r="E156" s="4">
        <v>26</v>
      </c>
    </row>
    <row r="157" spans="1:22" x14ac:dyDescent="0.25">
      <c r="A157" s="19" t="s">
        <v>40</v>
      </c>
      <c r="B157" s="19" t="s">
        <v>31</v>
      </c>
      <c r="C157" s="19" t="s">
        <v>802</v>
      </c>
      <c r="D157" s="4" t="s">
        <v>216</v>
      </c>
      <c r="E157" s="4">
        <v>26</v>
      </c>
    </row>
    <row r="158" spans="1:22" x14ac:dyDescent="0.25">
      <c r="A158" s="19" t="s">
        <v>40</v>
      </c>
      <c r="B158" s="19" t="s">
        <v>31</v>
      </c>
      <c r="C158" s="19" t="s">
        <v>812</v>
      </c>
      <c r="D158" s="4" t="s">
        <v>837</v>
      </c>
      <c r="E158" s="4">
        <v>15</v>
      </c>
    </row>
    <row r="159" spans="1:22" x14ac:dyDescent="0.25">
      <c r="A159" s="19" t="s">
        <v>40</v>
      </c>
      <c r="B159" s="19" t="s">
        <v>31</v>
      </c>
      <c r="C159" s="19" t="s">
        <v>820</v>
      </c>
      <c r="D159" s="4" t="s">
        <v>216</v>
      </c>
      <c r="E159" s="4">
        <v>26</v>
      </c>
    </row>
    <row r="160" spans="1:22" x14ac:dyDescent="0.25">
      <c r="A160" s="19" t="s">
        <v>40</v>
      </c>
      <c r="B160" s="19" t="s">
        <v>31</v>
      </c>
      <c r="C160" s="19" t="s">
        <v>827</v>
      </c>
      <c r="D160" s="4" t="s">
        <v>216</v>
      </c>
      <c r="E160" s="4">
        <v>26</v>
      </c>
    </row>
    <row r="161" spans="1:5" x14ac:dyDescent="0.25">
      <c r="A161" s="19" t="s">
        <v>40</v>
      </c>
      <c r="B161" s="19" t="s">
        <v>31</v>
      </c>
      <c r="C161" s="19" t="s">
        <v>812</v>
      </c>
      <c r="D161" s="4" t="s">
        <v>837</v>
      </c>
      <c r="E161" s="4">
        <v>15</v>
      </c>
    </row>
  </sheetData>
  <autoFilter ref="A2:E161">
    <sortState ref="A3:E145">
      <sortCondition ref="A2:A145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"/>
  <sheetViews>
    <sheetView tabSelected="1" topLeftCell="A183" workbookViewId="0">
      <selection activeCell="A139" sqref="A139:A221"/>
    </sheetView>
  </sheetViews>
  <sheetFormatPr defaultRowHeight="15" x14ac:dyDescent="0.25"/>
  <cols>
    <col min="1" max="1" width="99.7109375" bestFit="1" customWidth="1"/>
    <col min="2" max="2" width="60" bestFit="1" customWidth="1"/>
    <col min="4" max="4" width="10.5703125" bestFit="1" customWidth="1"/>
    <col min="5" max="5" width="18.28515625" bestFit="1" customWidth="1"/>
    <col min="6" max="6" width="36.85546875" bestFit="1" customWidth="1"/>
    <col min="7" max="7" width="18" bestFit="1" customWidth="1"/>
    <col min="9" max="9" width="4.5703125" bestFit="1" customWidth="1"/>
    <col min="10" max="10" width="4.7109375" bestFit="1" customWidth="1"/>
    <col min="11" max="11" width="4.85546875" bestFit="1" customWidth="1"/>
    <col min="12" max="12" width="4.42578125" bestFit="1" customWidth="1"/>
    <col min="13" max="13" width="8.28515625" bestFit="1" customWidth="1"/>
    <col min="16" max="16" width="20.5703125" bestFit="1" customWidth="1"/>
  </cols>
  <sheetData>
    <row r="1" spans="1:16" x14ac:dyDescent="0.25">
      <c r="F1" t="s">
        <v>851</v>
      </c>
      <c r="G1" t="s">
        <v>852</v>
      </c>
      <c r="H1" t="s">
        <v>853</v>
      </c>
      <c r="I1" t="s">
        <v>857</v>
      </c>
      <c r="J1" t="s">
        <v>854</v>
      </c>
      <c r="K1" t="s">
        <v>858</v>
      </c>
      <c r="L1" t="s">
        <v>859</v>
      </c>
      <c r="M1" t="s">
        <v>860</v>
      </c>
    </row>
    <row r="2" spans="1:16" x14ac:dyDescent="0.25">
      <c r="A2" t="str">
        <f>"if("&amp;B2&amp;" != DBNull.Value) nfeItem."&amp;G2&amp;" = "&amp;"Convert." &amp; VLOOKUP(LOWER(H2)&amp;"_"&amp;M2,convert_tipo,3,FALSE) &amp;"("&amp;B2&amp;");"</f>
        <v>if(dt.Rows[j]["Id"] != DBNull.Value) nfeItem.Id = Convert.ToInt32(dt.Rows[j]["Id"]);</v>
      </c>
      <c r="B2" t="str">
        <f>"dt.Rows[j]["""&amp;G2&amp;"""]"</f>
        <v>dt.Rows[j]["Id"]</v>
      </c>
      <c r="C2" t="str">
        <f>IF(H2="numeric","[Column(TypeName=""numeric"")]","")</f>
        <v/>
      </c>
      <c r="D2" t="str">
        <f>IF(AND(H2="varchar",M2="no"),"[Required]","")</f>
        <v/>
      </c>
      <c r="E2" t="str">
        <f>IF(H2="varchar","[StringLength("&amp;J2&amp;")]","")</f>
        <v/>
      </c>
      <c r="F2" t="str">
        <f>"public " &amp; VLOOKUP(LOWER(H2)&amp;"_"&amp;M2,convert_tipo,2,FALSE) &amp; " " &amp; G2&amp; " {get;set;}"</f>
        <v>public int Id {get;set;}</v>
      </c>
      <c r="G2" t="s">
        <v>873</v>
      </c>
      <c r="H2" t="s">
        <v>846</v>
      </c>
      <c r="I2" t="s">
        <v>855</v>
      </c>
      <c r="J2">
        <v>4</v>
      </c>
      <c r="K2">
        <v>10</v>
      </c>
      <c r="L2">
        <v>0</v>
      </c>
      <c r="M2" t="s">
        <v>855</v>
      </c>
      <c r="N2" t="s">
        <v>6248</v>
      </c>
      <c r="O2" t="s">
        <v>6248</v>
      </c>
      <c r="P2" t="s">
        <v>210</v>
      </c>
    </row>
    <row r="3" spans="1:16" x14ac:dyDescent="0.25">
      <c r="A3" t="str">
        <f>"if("&amp;B3&amp;" != DBNull.Value) nfeItem."&amp;G3&amp;" = "&amp;"Convert." &amp; VLOOKUP(LOWER(H3)&amp;"_"&amp;M3,convert_tipo,3,FALSE) &amp;"("&amp;B3&amp;");"</f>
        <v>if(dt.Rows[j]["IdNotaFiscal"] != DBNull.Value) nfeItem.IdNotaFiscal = Convert.ToInt32(dt.Rows[j]["IdNotaFiscal"]);</v>
      </c>
      <c r="B3" t="str">
        <f t="shared" ref="B3:B44" si="0">"dt.Rows[j]["""&amp;G3&amp;"""]"</f>
        <v>dt.Rows[j]["IdNotaFiscal"]</v>
      </c>
      <c r="C3" t="str">
        <f t="shared" ref="C3:C44" si="1">IF(H3="numeric","[Column(TypeName=""numeric"")]","")</f>
        <v/>
      </c>
      <c r="D3" t="str">
        <f t="shared" ref="D3:D24" si="2">IF(AND(H3="varchar",M3="no"),"[Required]","")</f>
        <v/>
      </c>
      <c r="E3" t="str">
        <f t="shared" ref="E3:E23" si="3">IF(H3="varchar","[StringLength("&amp;J3&amp;")]","")</f>
        <v/>
      </c>
      <c r="F3" t="str">
        <f>"public " &amp; VLOOKUP(LOWER(H3)&amp;"_"&amp;M3,convert_tipo,2,FALSE) &amp; " " &amp; G3&amp; " {get;set;}"</f>
        <v>public int IdNotaFiscal {get;set;}</v>
      </c>
      <c r="G3" t="s">
        <v>6330</v>
      </c>
      <c r="H3" t="s">
        <v>846</v>
      </c>
      <c r="I3" t="s">
        <v>855</v>
      </c>
      <c r="J3">
        <v>4</v>
      </c>
      <c r="K3">
        <v>10</v>
      </c>
      <c r="L3">
        <v>0</v>
      </c>
      <c r="M3" t="s">
        <v>855</v>
      </c>
      <c r="N3" t="s">
        <v>6248</v>
      </c>
      <c r="O3" t="s">
        <v>6248</v>
      </c>
      <c r="P3" t="s">
        <v>210</v>
      </c>
    </row>
    <row r="4" spans="1:16" x14ac:dyDescent="0.25">
      <c r="A4" t="str">
        <f>"if("&amp;B4&amp;" != DBNull.Value) nfeItem."&amp;G4&amp;" = "&amp;"Convert." &amp; VLOOKUP(LOWER(H4)&amp;"_"&amp;M4,convert_tipo,3,FALSE) &amp;"("&amp;B4&amp;");"</f>
        <v>if(dt.Rows[j]["CodigoFiscal"] != DBNull.Value) nfeItem.CodigoFiscal = Convert.ToString(dt.Rows[j]["CodigoFiscal"]);</v>
      </c>
      <c r="B4" t="str">
        <f t="shared" si="0"/>
        <v>dt.Rows[j]["CodigoFiscal"]</v>
      </c>
      <c r="C4" t="str">
        <f t="shared" si="1"/>
        <v/>
      </c>
      <c r="D4" t="str">
        <f t="shared" si="2"/>
        <v/>
      </c>
      <c r="E4" t="str">
        <f t="shared" si="3"/>
        <v>[StringLength(20)]</v>
      </c>
      <c r="F4" t="str">
        <f>"public " &amp; VLOOKUP(LOWER(H4)&amp;"_"&amp;M4,convert_tipo,2,FALSE) &amp; " " &amp; G4&amp; " {get;set;}"</f>
        <v>public String CodigoFiscal {get;set;}</v>
      </c>
      <c r="G4" t="s">
        <v>6354</v>
      </c>
      <c r="H4" t="s">
        <v>847</v>
      </c>
      <c r="I4" t="s">
        <v>855</v>
      </c>
      <c r="J4">
        <v>20</v>
      </c>
      <c r="K4" t="s">
        <v>856</v>
      </c>
      <c r="L4" t="s">
        <v>856</v>
      </c>
      <c r="M4" t="s">
        <v>871</v>
      </c>
      <c r="N4" t="s">
        <v>855</v>
      </c>
      <c r="O4" t="s">
        <v>871</v>
      </c>
      <c r="P4" t="s">
        <v>6251</v>
      </c>
    </row>
    <row r="5" spans="1:16" x14ac:dyDescent="0.25">
      <c r="A5" t="str">
        <f>"if("&amp;B5&amp;" != DBNull.Value) nfeItem."&amp;G5&amp;" = "&amp;"Convert." &amp; VLOOKUP(LOWER(H5)&amp;"_"&amp;M5,convert_tipo,3,FALSE) &amp;"("&amp;B5&amp;");"</f>
        <v>if(dt.Rows[j]["Descricao"] != DBNull.Value) nfeItem.Descricao = Convert.ToString(dt.Rows[j]["Descricao"]);</v>
      </c>
      <c r="B5" t="str">
        <f t="shared" si="0"/>
        <v>dt.Rows[j]["Descricao"]</v>
      </c>
      <c r="C5" t="str">
        <f t="shared" si="1"/>
        <v/>
      </c>
      <c r="D5" t="str">
        <f t="shared" si="2"/>
        <v/>
      </c>
      <c r="E5" t="str">
        <f t="shared" si="3"/>
        <v>[StringLength(120)]</v>
      </c>
      <c r="F5" t="str">
        <f>"public " &amp; VLOOKUP(LOWER(H5)&amp;"_"&amp;M5,convert_tipo,2,FALSE) &amp; " " &amp; G5&amp; " {get;set;}"</f>
        <v>public String Descricao {get;set;}</v>
      </c>
      <c r="G5" t="s">
        <v>875</v>
      </c>
      <c r="H5" t="s">
        <v>847</v>
      </c>
      <c r="I5" t="s">
        <v>855</v>
      </c>
      <c r="J5">
        <v>120</v>
      </c>
      <c r="K5" t="s">
        <v>856</v>
      </c>
      <c r="L5" t="s">
        <v>856</v>
      </c>
      <c r="M5" t="s">
        <v>871</v>
      </c>
      <c r="N5" t="s">
        <v>855</v>
      </c>
      <c r="O5" t="s">
        <v>871</v>
      </c>
      <c r="P5" t="s">
        <v>6251</v>
      </c>
    </row>
    <row r="6" spans="1:16" x14ac:dyDescent="0.25">
      <c r="A6" t="str">
        <f>"if("&amp;B6&amp;" != DBNull.Value) nfeItem."&amp;G6&amp;" = "&amp;"Convert." &amp; VLOOKUP(LOWER(H6)&amp;"_"&amp;M6,convert_tipo,3,FALSE) &amp;"("&amp;B6&amp;");"</f>
        <v>if(dt.Rows[j]["CofinsAliquota"] != DBNull.Value) nfeItem.CofinsAliquota = Convert.ToString(dt.Rows[j]["CofinsAliquota"]);</v>
      </c>
      <c r="B6" t="str">
        <f t="shared" si="0"/>
        <v>dt.Rows[j]["CofinsAliquota"]</v>
      </c>
      <c r="C6" t="str">
        <f t="shared" si="1"/>
        <v/>
      </c>
      <c r="D6" t="str">
        <f t="shared" si="2"/>
        <v/>
      </c>
      <c r="E6" t="str">
        <f t="shared" si="3"/>
        <v>[StringLength(30)]</v>
      </c>
      <c r="F6" t="str">
        <f>"public " &amp; VLOOKUP(LOWER(H6)&amp;"_"&amp;M6,convert_tipo,2,FALSE) &amp; " " &amp; G6&amp; " {get;set;}"</f>
        <v>public String CofinsAliquota {get;set;}</v>
      </c>
      <c r="G6" t="s">
        <v>6347</v>
      </c>
      <c r="H6" t="s">
        <v>847</v>
      </c>
      <c r="I6" t="s">
        <v>855</v>
      </c>
      <c r="J6">
        <v>30</v>
      </c>
      <c r="K6" t="s">
        <v>856</v>
      </c>
      <c r="L6" t="s">
        <v>856</v>
      </c>
      <c r="M6" t="s">
        <v>871</v>
      </c>
      <c r="N6" t="s">
        <v>855</v>
      </c>
      <c r="O6" t="s">
        <v>871</v>
      </c>
      <c r="P6" t="s">
        <v>6251</v>
      </c>
    </row>
    <row r="7" spans="1:16" x14ac:dyDescent="0.25">
      <c r="A7" t="str">
        <f>"if("&amp;B7&amp;" != DBNull.Value) nfeItem."&amp;G7&amp;" = "&amp;"Convert." &amp; VLOOKUP(LOWER(H7)&amp;"_"&amp;M7,convert_tipo,3,FALSE) &amp;"("&amp;B7&amp;");"</f>
        <v>if(dt.Rows[j]["CofinsValor"] != DBNull.Value) nfeItem.CofinsValor = Convert.ToString(dt.Rows[j]["CofinsValor"]);</v>
      </c>
      <c r="B7" t="str">
        <f t="shared" si="0"/>
        <v>dt.Rows[j]["CofinsValor"]</v>
      </c>
      <c r="C7" t="str">
        <f t="shared" si="1"/>
        <v/>
      </c>
      <c r="D7" t="str">
        <f t="shared" si="2"/>
        <v/>
      </c>
      <c r="E7" t="str">
        <f t="shared" si="3"/>
        <v>[StringLength(30)]</v>
      </c>
      <c r="F7" t="str">
        <f>"public " &amp; VLOOKUP(LOWER(H7)&amp;"_"&amp;M7,convert_tipo,2,FALSE) &amp; " " &amp; G7&amp; " {get;set;}"</f>
        <v>public String CofinsValor {get;set;}</v>
      </c>
      <c r="G7" t="s">
        <v>6348</v>
      </c>
      <c r="H7" t="s">
        <v>847</v>
      </c>
      <c r="I7" t="s">
        <v>855</v>
      </c>
      <c r="J7">
        <v>30</v>
      </c>
      <c r="K7" t="s">
        <v>856</v>
      </c>
      <c r="L7" t="s">
        <v>856</v>
      </c>
      <c r="M7" t="s">
        <v>871</v>
      </c>
      <c r="N7" t="s">
        <v>855</v>
      </c>
      <c r="O7" t="s">
        <v>871</v>
      </c>
      <c r="P7" t="s">
        <v>6251</v>
      </c>
    </row>
    <row r="8" spans="1:16" x14ac:dyDescent="0.25">
      <c r="A8" t="str">
        <f>"if("&amp;B8&amp;" != DBNull.Value) nfeItem."&amp;G8&amp;" = "&amp;"Convert." &amp; VLOOKUP(LOWER(H8)&amp;"_"&amp;M8,convert_tipo,3,FALSE) &amp;"("&amp;B8&amp;");"</f>
        <v>if(dt.Rows[j]["Ean"] != DBNull.Value) nfeItem.Ean = Convert.ToString(dt.Rows[j]["Ean"]);</v>
      </c>
      <c r="B8" t="str">
        <f t="shared" si="0"/>
        <v>dt.Rows[j]["Ean"]</v>
      </c>
      <c r="C8" t="str">
        <f t="shared" si="1"/>
        <v/>
      </c>
      <c r="D8" t="str">
        <f t="shared" si="2"/>
        <v/>
      </c>
      <c r="E8" t="str">
        <f t="shared" si="3"/>
        <v>[StringLength(14)]</v>
      </c>
      <c r="F8" t="str">
        <f>"public " &amp; VLOOKUP(LOWER(H8)&amp;"_"&amp;M8,convert_tipo,2,FALSE) &amp; " " &amp; G8&amp; " {get;set;}"</f>
        <v>public String Ean {get;set;}</v>
      </c>
      <c r="G8" t="s">
        <v>6331</v>
      </c>
      <c r="H8" t="s">
        <v>847</v>
      </c>
      <c r="I8" t="s">
        <v>855</v>
      </c>
      <c r="J8">
        <v>14</v>
      </c>
      <c r="K8" t="s">
        <v>856</v>
      </c>
      <c r="L8" t="s">
        <v>856</v>
      </c>
      <c r="M8" t="s">
        <v>871</v>
      </c>
      <c r="N8" t="s">
        <v>855</v>
      </c>
      <c r="O8" t="s">
        <v>871</v>
      </c>
      <c r="P8" t="s">
        <v>6251</v>
      </c>
    </row>
    <row r="9" spans="1:16" x14ac:dyDescent="0.25">
      <c r="A9" t="str">
        <f>"if("&amp;B9&amp;" != DBNull.Value) nfeItem."&amp;G9&amp;" = "&amp;"Convert." &amp; VLOOKUP(LOWER(H9)&amp;"_"&amp;M9,convert_tipo,3,FALSE) &amp;"("&amp;B9&amp;");"</f>
        <v>if(dt.Rows[j]["IcmsAliquota"] != DBNull.Value) nfeItem.IcmsAliquota = Convert.ToDecimal(dt.Rows[j]["IcmsAliquota"]);</v>
      </c>
      <c r="B9" t="str">
        <f t="shared" si="0"/>
        <v>dt.Rows[j]["IcmsAliquota"]</v>
      </c>
      <c r="C9" t="str">
        <f t="shared" si="1"/>
        <v/>
      </c>
      <c r="D9" t="str">
        <f t="shared" si="2"/>
        <v/>
      </c>
      <c r="E9" t="str">
        <f t="shared" si="3"/>
        <v/>
      </c>
      <c r="F9" t="str">
        <f>"public " &amp; VLOOKUP(LOWER(H9)&amp;"_"&amp;M9,convert_tipo,2,FALSE) &amp; " " &amp; G9&amp; " {get;set;}"</f>
        <v>public decimal? IcmsAliquota {get;set;}</v>
      </c>
      <c r="G9" t="s">
        <v>6342</v>
      </c>
      <c r="H9" t="s">
        <v>6323</v>
      </c>
      <c r="I9" t="s">
        <v>855</v>
      </c>
      <c r="J9">
        <v>30</v>
      </c>
      <c r="K9" t="s">
        <v>856</v>
      </c>
      <c r="L9" t="s">
        <v>856</v>
      </c>
      <c r="M9" t="s">
        <v>871</v>
      </c>
      <c r="N9" t="s">
        <v>855</v>
      </c>
      <c r="O9" t="s">
        <v>871</v>
      </c>
      <c r="P9" t="s">
        <v>6251</v>
      </c>
    </row>
    <row r="10" spans="1:16" x14ac:dyDescent="0.25">
      <c r="A10" t="str">
        <f>"if("&amp;B10&amp;" != DBNull.Value) nfeItem."&amp;G10&amp;" = "&amp;"Convert." &amp; VLOOKUP(LOWER(H10)&amp;"_"&amp;M10,convert_tipo,3,FALSE) &amp;"("&amp;B10&amp;");"</f>
        <v>if(dt.Rows[j]["IcmsValor"] != DBNull.Value) nfeItem.IcmsValor = Convert.ToDecimal(dt.Rows[j]["IcmsValor"]);</v>
      </c>
      <c r="B10" t="str">
        <f t="shared" si="0"/>
        <v>dt.Rows[j]["IcmsValor"]</v>
      </c>
      <c r="C10" t="str">
        <f t="shared" si="1"/>
        <v/>
      </c>
      <c r="D10" t="str">
        <f t="shared" si="2"/>
        <v/>
      </c>
      <c r="E10" t="str">
        <f t="shared" si="3"/>
        <v/>
      </c>
      <c r="F10" t="str">
        <f>"public " &amp; VLOOKUP(LOWER(H10)&amp;"_"&amp;M10,convert_tipo,2,FALSE) &amp; " " &amp; G10&amp; " {get;set;}"</f>
        <v>public decimal? IcmsValor {get;set;}</v>
      </c>
      <c r="G10" t="s">
        <v>6343</v>
      </c>
      <c r="H10" t="s">
        <v>6323</v>
      </c>
      <c r="I10" t="s">
        <v>855</v>
      </c>
      <c r="J10">
        <v>30</v>
      </c>
      <c r="K10" t="s">
        <v>856</v>
      </c>
      <c r="L10" t="s">
        <v>856</v>
      </c>
      <c r="M10" t="s">
        <v>871</v>
      </c>
      <c r="N10" t="s">
        <v>855</v>
      </c>
      <c r="O10" t="s">
        <v>871</v>
      </c>
      <c r="P10" t="s">
        <v>6251</v>
      </c>
    </row>
    <row r="11" spans="1:16" x14ac:dyDescent="0.25">
      <c r="A11" t="str">
        <f>"if("&amp;B11&amp;" != DBNull.Value) nfeItem."&amp;G11&amp;" = "&amp;"Convert." &amp; VLOOKUP(LOWER(H11)&amp;"_"&amp;M11,convert_tipo,3,FALSE) &amp;"("&amp;B11&amp;");"</f>
        <v>if(dt.Rows[j]["IdCodigoCFOP"] != DBNull.Value) nfeItem.IdCodigoCFOP = Convert.ToInt32(dt.Rows[j]["IdCodigoCFOP"]);</v>
      </c>
      <c r="B11" t="str">
        <f t="shared" si="0"/>
        <v>dt.Rows[j]["IdCodigoCFOP"]</v>
      </c>
      <c r="C11" t="str">
        <f t="shared" si="1"/>
        <v/>
      </c>
      <c r="D11" t="str">
        <f t="shared" si="2"/>
        <v/>
      </c>
      <c r="E11" t="str">
        <f t="shared" si="3"/>
        <v/>
      </c>
      <c r="F11" t="str">
        <f>"public " &amp; VLOOKUP(LOWER(H11)&amp;"_"&amp;M11,convert_tipo,2,FALSE) &amp; " " &amp; G11&amp; " {get;set;}"</f>
        <v>public int IdCodigoCFOP {get;set;}</v>
      </c>
      <c r="G11" t="s">
        <v>6332</v>
      </c>
      <c r="H11" t="s">
        <v>846</v>
      </c>
      <c r="I11" t="s">
        <v>855</v>
      </c>
      <c r="J11">
        <v>4</v>
      </c>
      <c r="K11">
        <v>10</v>
      </c>
      <c r="L11">
        <v>0</v>
      </c>
      <c r="M11" t="s">
        <v>855</v>
      </c>
      <c r="N11" t="s">
        <v>6248</v>
      </c>
      <c r="O11" t="s">
        <v>6248</v>
      </c>
      <c r="P11" t="s">
        <v>210</v>
      </c>
    </row>
    <row r="12" spans="1:16" x14ac:dyDescent="0.25">
      <c r="A12" t="str">
        <f>"if("&amp;B12&amp;" != DBNull.Value) nfeItem."&amp;G12&amp;" = "&amp;"Convert." &amp; VLOOKUP(LOWER(H12)&amp;"_"&amp;M12,convert_tipo,3,FALSE) &amp;"("&amp;B12&amp;");"</f>
        <v>if(dt.Rows[j]["IdCodCOFINSSituacaoTributaria"] != DBNull.Value) nfeItem.IdCodCOFINSSituacaoTributaria = Convert.ToInt32(dt.Rows[j]["IdCodCOFINSSituacaoTributaria"]);</v>
      </c>
      <c r="B12" t="str">
        <f t="shared" si="0"/>
        <v>dt.Rows[j]["IdCodCOFINSSituacaoTributaria"]</v>
      </c>
      <c r="C12" t="str">
        <f t="shared" si="1"/>
        <v/>
      </c>
      <c r="D12" t="str">
        <f t="shared" si="2"/>
        <v/>
      </c>
      <c r="E12" t="str">
        <f t="shared" si="3"/>
        <v/>
      </c>
      <c r="F12" t="str">
        <f>"public " &amp; VLOOKUP(LOWER(H12)&amp;"_"&amp;M12,convert_tipo,2,FALSE) &amp; " " &amp; G12&amp; " {get;set;}"</f>
        <v>public int IdCodCOFINSSituacaoTributaria {get;set;}</v>
      </c>
      <c r="G12" t="s">
        <v>6355</v>
      </c>
      <c r="H12" t="s">
        <v>846</v>
      </c>
      <c r="I12" t="s">
        <v>855</v>
      </c>
      <c r="J12">
        <v>4</v>
      </c>
      <c r="K12">
        <v>10</v>
      </c>
      <c r="L12">
        <v>0</v>
      </c>
      <c r="M12" t="s">
        <v>855</v>
      </c>
      <c r="N12" t="s">
        <v>6248</v>
      </c>
      <c r="O12" t="s">
        <v>6248</v>
      </c>
      <c r="P12" t="s">
        <v>210</v>
      </c>
    </row>
    <row r="13" spans="1:16" x14ac:dyDescent="0.25">
      <c r="A13" t="str">
        <f>"if("&amp;B13&amp;" != DBNull.Value) nfeItem."&amp;G13&amp;" = "&amp;"Convert." &amp; VLOOKUP(LOWER(H13)&amp;"_"&amp;M13,convert_tipo,3,FALSE) &amp;"("&amp;B13&amp;");"</f>
        <v>if(dt.Rows[j]["IdCodigoICMSMercadoriaOrigem"] != DBNull.Value) nfeItem.IdCodigoICMSMercadoriaOrigem = Convert.ToInt32(dt.Rows[j]["IdCodigoICMSMercadoriaOrigem"]);</v>
      </c>
      <c r="B13" t="str">
        <f t="shared" si="0"/>
        <v>dt.Rows[j]["IdCodigoICMSMercadoriaOrigem"]</v>
      </c>
      <c r="C13" t="str">
        <f t="shared" si="1"/>
        <v/>
      </c>
      <c r="D13" t="str">
        <f t="shared" si="2"/>
        <v/>
      </c>
      <c r="E13" t="str">
        <f t="shared" si="3"/>
        <v/>
      </c>
      <c r="F13" t="str">
        <f>"public " &amp; VLOOKUP(LOWER(H13)&amp;"_"&amp;M13,convert_tipo,2,FALSE) &amp; " " &amp; G13&amp; " {get;set;}"</f>
        <v>public int IdCodigoICMSMercadoriaOrigem {get;set;}</v>
      </c>
      <c r="G13" t="s">
        <v>6339</v>
      </c>
      <c r="H13" t="s">
        <v>846</v>
      </c>
      <c r="I13" t="s">
        <v>855</v>
      </c>
      <c r="J13">
        <v>4</v>
      </c>
      <c r="K13">
        <v>10</v>
      </c>
      <c r="L13">
        <v>0</v>
      </c>
      <c r="M13" t="s">
        <v>855</v>
      </c>
      <c r="N13" t="s">
        <v>6248</v>
      </c>
      <c r="O13" t="s">
        <v>6248</v>
      </c>
      <c r="P13" t="s">
        <v>210</v>
      </c>
    </row>
    <row r="14" spans="1:16" x14ac:dyDescent="0.25">
      <c r="A14" t="str">
        <f>"if("&amp;B14&amp;" != DBNull.Value) nfeItem."&amp;G14&amp;" = "&amp;"Convert." &amp; VLOOKUP(LOWER(H14)&amp;"_"&amp;M14,convert_tipo,3,FALSE) &amp;"("&amp;B14&amp;");"</f>
        <v>if(dt.Rows[j]["IdCodigoICMSSituacaoTributaria"] != DBNull.Value) nfeItem.IdCodigoICMSSituacaoTributaria = Convert.ToInt32(dt.Rows[j]["IdCodigoICMSSituacaoTributaria"]);</v>
      </c>
      <c r="B14" t="str">
        <f t="shared" si="0"/>
        <v>dt.Rows[j]["IdCodigoICMSSituacaoTributaria"]</v>
      </c>
      <c r="C14" t="str">
        <f t="shared" si="1"/>
        <v/>
      </c>
      <c r="D14" t="str">
        <f t="shared" si="2"/>
        <v/>
      </c>
      <c r="E14" t="str">
        <f t="shared" si="3"/>
        <v/>
      </c>
      <c r="F14" t="str">
        <f>"public " &amp; VLOOKUP(LOWER(H14)&amp;"_"&amp;M14,convert_tipo,2,FALSE) &amp; " " &amp; G14&amp; " {get;set;}"</f>
        <v>public int IdCodigoICMSSituacaoTributaria {get;set;}</v>
      </c>
      <c r="G14" t="s">
        <v>6340</v>
      </c>
      <c r="H14" t="s">
        <v>846</v>
      </c>
      <c r="I14" t="s">
        <v>855</v>
      </c>
      <c r="J14">
        <v>4</v>
      </c>
      <c r="K14">
        <v>10</v>
      </c>
      <c r="L14">
        <v>0</v>
      </c>
      <c r="M14" t="s">
        <v>855</v>
      </c>
      <c r="N14" t="s">
        <v>6248</v>
      </c>
      <c r="O14" t="s">
        <v>6248</v>
      </c>
      <c r="P14" t="s">
        <v>210</v>
      </c>
    </row>
    <row r="15" spans="1:16" x14ac:dyDescent="0.25">
      <c r="A15" t="str">
        <f>"if("&amp;B15&amp;" != DBNull.Value) nfeItem."&amp;G15&amp;" = "&amp;"Convert." &amp; VLOOKUP(LOWER(H15)&amp;"_"&amp;M15,convert_tipo,3,FALSE) &amp;"("&amp;B15&amp;");"</f>
        <v>if(dt.Rows[j]["IdCodigoPISSituacaoTributaria"] != DBNull.Value) nfeItem.IdCodigoPISSituacaoTributaria = Convert.ToInt32(dt.Rows[j]["IdCodigoPISSituacaoTributaria"]);</v>
      </c>
      <c r="B15" t="str">
        <f t="shared" si="0"/>
        <v>dt.Rows[j]["IdCodigoPISSituacaoTributaria"]</v>
      </c>
      <c r="C15" t="str">
        <f t="shared" si="1"/>
        <v/>
      </c>
      <c r="D15" t="str">
        <f t="shared" si="2"/>
        <v/>
      </c>
      <c r="E15" t="str">
        <f t="shared" si="3"/>
        <v/>
      </c>
      <c r="F15" t="str">
        <f>"public " &amp; VLOOKUP(LOWER(H15)&amp;"_"&amp;M15,convert_tipo,2,FALSE) &amp; " " &amp; G15&amp; " {get;set;}"</f>
        <v>public int IdCodigoPISSituacaoTributaria {get;set;}</v>
      </c>
      <c r="G15" t="s">
        <v>6344</v>
      </c>
      <c r="H15" t="s">
        <v>846</v>
      </c>
      <c r="I15" t="s">
        <v>855</v>
      </c>
      <c r="J15">
        <v>4</v>
      </c>
      <c r="K15">
        <v>10</v>
      </c>
      <c r="L15">
        <v>0</v>
      </c>
      <c r="M15" t="s">
        <v>855</v>
      </c>
      <c r="N15" t="s">
        <v>6248</v>
      </c>
      <c r="O15" t="s">
        <v>6248</v>
      </c>
      <c r="P15" t="s">
        <v>210</v>
      </c>
    </row>
    <row r="16" spans="1:16" x14ac:dyDescent="0.25">
      <c r="A16" t="str">
        <f>"if("&amp;B16&amp;" != DBNull.Value) nfeItem."&amp;G16&amp;" = "&amp;"Convert." &amp; VLOOKUP(LOWER(H16)&amp;"_"&amp;M16,convert_tipo,3,FALSE) &amp;"("&amp;B16&amp;");"</f>
        <v>if(dt.Rows[j]["NCM"] != DBNull.Value) nfeItem.NCM = Convert.ToDecimal(dt.Rows[j]["NCM"]);</v>
      </c>
      <c r="B16" t="str">
        <f t="shared" si="0"/>
        <v>dt.Rows[j]["NCM"]</v>
      </c>
      <c r="C16" t="str">
        <f t="shared" si="1"/>
        <v>[Column(TypeName="numeric")]</v>
      </c>
      <c r="D16" t="str">
        <f t="shared" si="2"/>
        <v/>
      </c>
      <c r="E16" t="str">
        <f t="shared" si="3"/>
        <v/>
      </c>
      <c r="F16" t="str">
        <f>"public " &amp; VLOOKUP(LOWER(H16)&amp;"_"&amp;M16,convert_tipo,2,FALSE) &amp; " " &amp; G16&amp; " {get;set;}"</f>
        <v>public decimal? NCM {get;set;}</v>
      </c>
      <c r="G16" t="s">
        <v>6353</v>
      </c>
      <c r="H16" t="s">
        <v>6279</v>
      </c>
      <c r="I16" t="s">
        <v>855</v>
      </c>
      <c r="J16">
        <v>9</v>
      </c>
      <c r="K16">
        <v>15</v>
      </c>
      <c r="L16">
        <v>2</v>
      </c>
      <c r="M16" t="s">
        <v>871</v>
      </c>
      <c r="N16" t="s">
        <v>6248</v>
      </c>
      <c r="O16" t="s">
        <v>6248</v>
      </c>
      <c r="P16" t="s">
        <v>210</v>
      </c>
    </row>
    <row r="17" spans="1:16" x14ac:dyDescent="0.25">
      <c r="A17" t="str">
        <f>"if("&amp;B17&amp;" != DBNull.Value) nfeItem."&amp;G17&amp;" = "&amp;"Convert." &amp; VLOOKUP(LOWER(H17)&amp;"_"&amp;M17,convert_tipo,3,FALSE) &amp;"("&amp;B17&amp;");"</f>
        <v>if(dt.Rows[j]["PisAliquota"] != DBNull.Value) nfeItem.PisAliquota = Convert.ToDecimal(dt.Rows[j]["PisAliquota"]);</v>
      </c>
      <c r="B17" t="str">
        <f t="shared" si="0"/>
        <v>dt.Rows[j]["PisAliquota"]</v>
      </c>
      <c r="C17" t="str">
        <f t="shared" si="1"/>
        <v/>
      </c>
      <c r="D17" t="str">
        <f t="shared" si="2"/>
        <v/>
      </c>
      <c r="E17" t="str">
        <f t="shared" si="3"/>
        <v/>
      </c>
      <c r="F17" t="str">
        <f>"public " &amp; VLOOKUP(LOWER(H17)&amp;"_"&amp;M17,convert_tipo,2,FALSE) &amp; " " &amp; G17&amp; " {get;set;}"</f>
        <v>public decimal? PisAliquota {get;set;}</v>
      </c>
      <c r="G17" t="s">
        <v>6345</v>
      </c>
      <c r="H17" t="s">
        <v>6323</v>
      </c>
      <c r="I17" t="s">
        <v>855</v>
      </c>
      <c r="J17">
        <v>30</v>
      </c>
      <c r="K17" t="s">
        <v>856</v>
      </c>
      <c r="L17" t="s">
        <v>856</v>
      </c>
      <c r="M17" t="s">
        <v>871</v>
      </c>
      <c r="N17" t="s">
        <v>855</v>
      </c>
      <c r="O17" t="s">
        <v>871</v>
      </c>
      <c r="P17" t="s">
        <v>6251</v>
      </c>
    </row>
    <row r="18" spans="1:16" x14ac:dyDescent="0.25">
      <c r="A18" t="str">
        <f>"if("&amp;B18&amp;" != DBNull.Value) nfeItem."&amp;G18&amp;" = "&amp;"Convert." &amp; VLOOKUP(LOWER(H18)&amp;"_"&amp;M18,convert_tipo,3,FALSE) &amp;"("&amp;B18&amp;");"</f>
        <v>if(dt.Rows[j]["PisValor"] != DBNull.Value) nfeItem.PisValor = Convert.ToDecimal(dt.Rows[j]["PisValor"]);</v>
      </c>
      <c r="B18" t="str">
        <f t="shared" si="0"/>
        <v>dt.Rows[j]["PisValor"]</v>
      </c>
      <c r="C18" t="str">
        <f t="shared" si="1"/>
        <v/>
      </c>
      <c r="D18" t="str">
        <f t="shared" si="2"/>
        <v/>
      </c>
      <c r="E18" t="str">
        <f t="shared" si="3"/>
        <v/>
      </c>
      <c r="F18" t="str">
        <f>"public " &amp; VLOOKUP(LOWER(H18)&amp;"_"&amp;M18,convert_tipo,2,FALSE) &amp; " " &amp; G18&amp; " {get;set;}"</f>
        <v>public decimal? PisValor {get;set;}</v>
      </c>
      <c r="G18" t="s">
        <v>6346</v>
      </c>
      <c r="H18" t="s">
        <v>6323</v>
      </c>
      <c r="I18" t="s">
        <v>855</v>
      </c>
      <c r="J18">
        <v>30</v>
      </c>
      <c r="K18" t="s">
        <v>856</v>
      </c>
      <c r="L18" t="s">
        <v>856</v>
      </c>
      <c r="M18" t="s">
        <v>871</v>
      </c>
      <c r="N18" t="s">
        <v>855</v>
      </c>
      <c r="O18" t="s">
        <v>871</v>
      </c>
      <c r="P18" t="s">
        <v>6251</v>
      </c>
    </row>
    <row r="19" spans="1:16" x14ac:dyDescent="0.25">
      <c r="A19" t="str">
        <f>"if("&amp;B19&amp;" != DBNull.Value) nfeItem."&amp;G19&amp;" = "&amp;"Convert." &amp; VLOOKUP(LOWER(H19)&amp;"_"&amp;M19,convert_tipo,3,FALSE) &amp;"("&amp;B19&amp;");"</f>
        <v>if(dt.Rows[j]["QtdComercial"] != DBNull.Value) nfeItem.QtdComercial = Convert.ToDecimal(dt.Rows[j]["QtdComercial"]);</v>
      </c>
      <c r="B19" t="str">
        <f t="shared" si="0"/>
        <v>dt.Rows[j]["QtdComercial"]</v>
      </c>
      <c r="C19" t="str">
        <f t="shared" si="1"/>
        <v/>
      </c>
      <c r="D19" t="str">
        <f t="shared" si="2"/>
        <v/>
      </c>
      <c r="E19" t="str">
        <f t="shared" si="3"/>
        <v/>
      </c>
      <c r="F19" t="str">
        <f>"public " &amp; VLOOKUP(LOWER(H19)&amp;"_"&amp;M19,convert_tipo,2,FALSE) &amp; " " &amp; G19&amp; " {get;set;}"</f>
        <v>public decimal? QtdComercial {get;set;}</v>
      </c>
      <c r="G19" t="s">
        <v>6334</v>
      </c>
      <c r="H19" t="s">
        <v>6323</v>
      </c>
      <c r="I19" t="s">
        <v>855</v>
      </c>
      <c r="J19">
        <v>30</v>
      </c>
      <c r="K19" t="s">
        <v>856</v>
      </c>
      <c r="L19" t="s">
        <v>856</v>
      </c>
      <c r="M19" t="s">
        <v>871</v>
      </c>
      <c r="N19" t="s">
        <v>855</v>
      </c>
      <c r="O19" t="s">
        <v>871</v>
      </c>
      <c r="P19" t="s">
        <v>6251</v>
      </c>
    </row>
    <row r="20" spans="1:16" x14ac:dyDescent="0.25">
      <c r="A20" t="str">
        <f>"if("&amp;B20&amp;" != DBNull.Value) nfeItem."&amp;G20&amp;" = "&amp;"Convert." &amp; VLOOKUP(LOWER(H20)&amp;"_"&amp;M20,convert_tipo,3,FALSE) &amp;"("&amp;B20&amp;");"</f>
        <v>if(dt.Rows[j]["QtdTributario"] != DBNull.Value) nfeItem.QtdTributario = Convert.ToDecimal(dt.Rows[j]["QtdTributario"]);</v>
      </c>
      <c r="B20" t="str">
        <f t="shared" si="0"/>
        <v>dt.Rows[j]["QtdTributario"]</v>
      </c>
      <c r="C20" t="str">
        <f t="shared" si="1"/>
        <v/>
      </c>
      <c r="D20" t="str">
        <f t="shared" si="2"/>
        <v/>
      </c>
      <c r="E20" t="str">
        <f t="shared" si="3"/>
        <v/>
      </c>
      <c r="F20" t="str">
        <f>"public " &amp; VLOOKUP(LOWER(H20)&amp;"_"&amp;M20,convert_tipo,2,FALSE) &amp; " " &amp; G20&amp; " {get;set;}"</f>
        <v>public decimal? QtdTributario {get;set;}</v>
      </c>
      <c r="G20" t="s">
        <v>6337</v>
      </c>
      <c r="H20" t="s">
        <v>6323</v>
      </c>
      <c r="I20" t="s">
        <v>855</v>
      </c>
      <c r="J20">
        <v>30</v>
      </c>
      <c r="K20" t="s">
        <v>856</v>
      </c>
      <c r="L20" t="s">
        <v>856</v>
      </c>
      <c r="M20" t="s">
        <v>871</v>
      </c>
      <c r="N20" t="s">
        <v>855</v>
      </c>
      <c r="O20" t="s">
        <v>871</v>
      </c>
      <c r="P20" t="s">
        <v>6251</v>
      </c>
    </row>
    <row r="21" spans="1:16" x14ac:dyDescent="0.25">
      <c r="A21" t="str">
        <f>"if("&amp;B21&amp;" != DBNull.Value) nfeItem."&amp;G21&amp;" = "&amp;"Convert." &amp; VLOOKUP(LOWER(H21)&amp;"_"&amp;M21,convert_tipo,3,FALSE) &amp;"("&amp;B21&amp;");"</f>
        <v>if(dt.Rows[j]["TipoCalculoIcms"] != DBNull.Value) nfeItem.TipoCalculoIcms = Convert.ToString(dt.Rows[j]["TipoCalculoIcms"]);</v>
      </c>
      <c r="B21" t="str">
        <f t="shared" si="0"/>
        <v>dt.Rows[j]["TipoCalculoIcms"]</v>
      </c>
      <c r="C21" t="str">
        <f t="shared" si="1"/>
        <v/>
      </c>
      <c r="D21" t="str">
        <f t="shared" si="2"/>
        <v/>
      </c>
      <c r="E21" t="str">
        <f t="shared" si="3"/>
        <v>[StringLength(1)]</v>
      </c>
      <c r="F21" t="str">
        <f>"public " &amp; VLOOKUP(LOWER(H21)&amp;"_"&amp;M21,convert_tipo,2,FALSE) &amp; " " &amp; G21&amp; " {get;set;}"</f>
        <v>public String TipoCalculoIcms {get;set;}</v>
      </c>
      <c r="G21" t="s">
        <v>6341</v>
      </c>
      <c r="H21" t="s">
        <v>847</v>
      </c>
      <c r="I21" t="s">
        <v>855</v>
      </c>
      <c r="J21">
        <v>1</v>
      </c>
      <c r="K21" t="s">
        <v>856</v>
      </c>
      <c r="L21" t="s">
        <v>856</v>
      </c>
      <c r="M21" t="s">
        <v>871</v>
      </c>
      <c r="N21" t="s">
        <v>855</v>
      </c>
      <c r="O21" t="s">
        <v>871</v>
      </c>
      <c r="P21" t="s">
        <v>6251</v>
      </c>
    </row>
    <row r="22" spans="1:16" x14ac:dyDescent="0.25">
      <c r="A22" t="str">
        <f>"if("&amp;B22&amp;" != DBNull.Value) nfeItem."&amp;G22&amp;" = "&amp;"Convert." &amp; VLOOKUP(LOWER(H22)&amp;"_"&amp;M22,convert_tipo,3,FALSE) &amp;"("&amp;B22&amp;");"</f>
        <v>if(dt.Rows[j]["TotalDesconto"] != DBNull.Value) nfeItem.TotalDesconto = Convert.ToDecimal(dt.Rows[j]["TotalDesconto"]);</v>
      </c>
      <c r="B22" t="str">
        <f t="shared" si="0"/>
        <v>dt.Rows[j]["TotalDesconto"]</v>
      </c>
      <c r="C22" t="str">
        <f t="shared" si="1"/>
        <v/>
      </c>
      <c r="D22" t="str">
        <f t="shared" si="2"/>
        <v/>
      </c>
      <c r="E22" t="str">
        <f t="shared" si="3"/>
        <v/>
      </c>
      <c r="F22" t="str">
        <f>"public " &amp; VLOOKUP(LOWER(H22)&amp;"_"&amp;M22,convert_tipo,2,FALSE) &amp; " " &amp; G22&amp; " {get;set;}"</f>
        <v>public decimal? TotalDesconto {get;set;}</v>
      </c>
      <c r="G22" t="s">
        <v>6351</v>
      </c>
      <c r="H22" t="s">
        <v>6323</v>
      </c>
      <c r="I22" t="s">
        <v>855</v>
      </c>
      <c r="J22">
        <v>30</v>
      </c>
      <c r="K22" t="s">
        <v>856</v>
      </c>
      <c r="L22" t="s">
        <v>856</v>
      </c>
      <c r="M22" t="s">
        <v>871</v>
      </c>
      <c r="N22" t="s">
        <v>855</v>
      </c>
      <c r="O22" t="s">
        <v>871</v>
      </c>
      <c r="P22" t="s">
        <v>6251</v>
      </c>
    </row>
    <row r="23" spans="1:16" x14ac:dyDescent="0.25">
      <c r="A23" t="str">
        <f>"if("&amp;B23&amp;" != DBNull.Value) nfeItem."&amp;G23&amp;" = "&amp;"Convert." &amp; VLOOKUP(LOWER(H23)&amp;"_"&amp;M23,convert_tipo,3,FALSE) &amp;"("&amp;B23&amp;");"</f>
        <v>if(dt.Rows[j]["TotalFrete"] != DBNull.Value) nfeItem.TotalFrete = Convert.ToDecimal(dt.Rows[j]["TotalFrete"]);</v>
      </c>
      <c r="B23" t="str">
        <f t="shared" si="0"/>
        <v>dt.Rows[j]["TotalFrete"]</v>
      </c>
      <c r="C23" t="str">
        <f t="shared" si="1"/>
        <v/>
      </c>
      <c r="D23" t="str">
        <f t="shared" si="2"/>
        <v/>
      </c>
      <c r="E23" t="str">
        <f t="shared" si="3"/>
        <v/>
      </c>
      <c r="F23" t="str">
        <f>"public " &amp; VLOOKUP(LOWER(H23)&amp;"_"&amp;M23,convert_tipo,2,FALSE) &amp; " " &amp; G23&amp; " {get;set;}"</f>
        <v>public decimal? TotalFrete {get;set;}</v>
      </c>
      <c r="G23" t="s">
        <v>6349</v>
      </c>
      <c r="H23" t="s">
        <v>6323</v>
      </c>
      <c r="I23" t="s">
        <v>855</v>
      </c>
      <c r="J23">
        <v>30</v>
      </c>
      <c r="K23" t="s">
        <v>856</v>
      </c>
      <c r="L23" t="s">
        <v>856</v>
      </c>
      <c r="M23" t="s">
        <v>871</v>
      </c>
      <c r="N23" t="s">
        <v>855</v>
      </c>
      <c r="O23" t="s">
        <v>871</v>
      </c>
      <c r="P23" t="s">
        <v>6251</v>
      </c>
    </row>
    <row r="24" spans="1:16" x14ac:dyDescent="0.25">
      <c r="A24" t="str">
        <f>"if("&amp;B24&amp;" != DBNull.Value) nfeItem."&amp;G24&amp;" = "&amp;"Convert." &amp; VLOOKUP(LOWER(H24)&amp;"_"&amp;M24,convert_tipo,3,FALSE) &amp;"("&amp;B24&amp;");"</f>
        <v>if(dt.Rows[j]["TotalSeguro"] != DBNull.Value) nfeItem.TotalSeguro = Convert.ToDecimal(dt.Rows[j]["TotalSeguro"]);</v>
      </c>
      <c r="B24" t="str">
        <f t="shared" si="0"/>
        <v>dt.Rows[j]["TotalSeguro"]</v>
      </c>
      <c r="C24" t="str">
        <f t="shared" si="1"/>
        <v/>
      </c>
      <c r="D24" t="str">
        <f t="shared" si="2"/>
        <v/>
      </c>
      <c r="E24" t="str">
        <f t="shared" ref="E24:E28" si="4">IF(H24="varchar","[StringLength("&amp;J24&amp;")]","")</f>
        <v/>
      </c>
      <c r="F24" t="str">
        <f>"public " &amp; VLOOKUP(LOWER(H24)&amp;"_"&amp;M24,convert_tipo,2,FALSE) &amp; " " &amp; G24&amp; " {get;set;}"</f>
        <v>public decimal? TotalSeguro {get;set;}</v>
      </c>
      <c r="G24" t="s">
        <v>6350</v>
      </c>
      <c r="H24" t="s">
        <v>6323</v>
      </c>
      <c r="I24" t="s">
        <v>855</v>
      </c>
      <c r="J24">
        <v>30</v>
      </c>
      <c r="K24" t="s">
        <v>856</v>
      </c>
      <c r="L24" t="s">
        <v>856</v>
      </c>
      <c r="M24" t="s">
        <v>871</v>
      </c>
      <c r="N24" t="s">
        <v>855</v>
      </c>
      <c r="O24" t="s">
        <v>871</v>
      </c>
      <c r="P24" t="s">
        <v>6251</v>
      </c>
    </row>
    <row r="25" spans="1:16" x14ac:dyDescent="0.25">
      <c r="A25" t="str">
        <f>"if("&amp;B25&amp;" != DBNull.Value) nfeItem."&amp;G25&amp;" = "&amp;"Convert." &amp; VLOOKUP(LOWER(H25)&amp;"_"&amp;M25,convert_tipo,3,FALSE) &amp;"("&amp;B25&amp;");"</f>
        <v>if(dt.Rows[j]["UnComercial"] != DBNull.Value) nfeItem.UnComercial = Convert.ToString(dt.Rows[j]["UnComercial"]);</v>
      </c>
      <c r="B25" t="str">
        <f t="shared" si="0"/>
        <v>dt.Rows[j]["UnComercial"]</v>
      </c>
      <c r="C25" t="str">
        <f t="shared" si="1"/>
        <v/>
      </c>
      <c r="D25" t="str">
        <f t="shared" ref="D25:D28" si="5">IF(AND(H25="varchar",M25="no"),"[Required]","")</f>
        <v/>
      </c>
      <c r="E25" t="str">
        <f t="shared" si="4"/>
        <v>[StringLength(6)]</v>
      </c>
      <c r="F25" t="str">
        <f>"public " &amp; VLOOKUP(LOWER(H25)&amp;"_"&amp;M25,convert_tipo,2,FALSE) &amp; " " &amp; G25&amp; " {get;set;}"</f>
        <v>public String UnComercial {get;set;}</v>
      </c>
      <c r="G25" t="s">
        <v>6333</v>
      </c>
      <c r="H25" t="s">
        <v>847</v>
      </c>
      <c r="I25" t="s">
        <v>855</v>
      </c>
      <c r="J25">
        <v>6</v>
      </c>
      <c r="K25" t="s">
        <v>856</v>
      </c>
      <c r="L25" t="s">
        <v>856</v>
      </c>
      <c r="M25" t="s">
        <v>871</v>
      </c>
      <c r="N25" t="s">
        <v>855</v>
      </c>
      <c r="O25" t="s">
        <v>871</v>
      </c>
      <c r="P25" t="s">
        <v>6251</v>
      </c>
    </row>
    <row r="26" spans="1:16" x14ac:dyDescent="0.25">
      <c r="A26" t="str">
        <f>"if("&amp;B26&amp;" != DBNull.Value) nfeItem."&amp;G26&amp;" = "&amp;"Convert." &amp; VLOOKUP(LOWER(H26)&amp;"_"&amp;M26,convert_tipo,3,FALSE) &amp;"("&amp;B26&amp;");"</f>
        <v>if(dt.Rows[j]["UnTributario"] != DBNull.Value) nfeItem.UnTributario = Convert.ToString(dt.Rows[j]["UnTributario"]);</v>
      </c>
      <c r="B26" t="str">
        <f t="shared" si="0"/>
        <v>dt.Rows[j]["UnTributario"]</v>
      </c>
      <c r="C26" t="str">
        <f t="shared" si="1"/>
        <v/>
      </c>
      <c r="D26" t="str">
        <f t="shared" si="5"/>
        <v/>
      </c>
      <c r="E26" t="str">
        <f t="shared" si="4"/>
        <v>[StringLength(6)]</v>
      </c>
      <c r="F26" t="str">
        <f>"public " &amp; VLOOKUP(LOWER(H26)&amp;"_"&amp;M26,convert_tipo,2,FALSE) &amp; " " &amp; G26&amp; " {get;set;}"</f>
        <v>public String UnTributario {get;set;}</v>
      </c>
      <c r="G26" t="s">
        <v>6336</v>
      </c>
      <c r="H26" t="s">
        <v>847</v>
      </c>
      <c r="I26" t="s">
        <v>855</v>
      </c>
      <c r="J26">
        <v>6</v>
      </c>
      <c r="K26" t="s">
        <v>856</v>
      </c>
      <c r="L26" t="s">
        <v>856</v>
      </c>
      <c r="M26" t="s">
        <v>871</v>
      </c>
      <c r="N26" t="s">
        <v>855</v>
      </c>
      <c r="O26" t="s">
        <v>871</v>
      </c>
      <c r="P26" t="s">
        <v>6251</v>
      </c>
    </row>
    <row r="27" spans="1:16" x14ac:dyDescent="0.25">
      <c r="A27" t="str">
        <f>"if("&amp;B27&amp;" != DBNull.Value) nfeItem."&amp;G27&amp;" = "&amp;"Convert." &amp; VLOOKUP(LOWER(H27)&amp;"_"&amp;M27,convert_tipo,3,FALSE) &amp;"("&amp;B27&amp;");"</f>
        <v>if(dt.Rows[j]["ValorTotalBruto"] != DBNull.Value) nfeItem.ValorTotalBruto = Convert.ToDecimal(dt.Rows[j]["ValorTotalBruto"]);</v>
      </c>
      <c r="B27" t="str">
        <f t="shared" si="0"/>
        <v>dt.Rows[j]["ValorTotalBruto"]</v>
      </c>
      <c r="C27" t="str">
        <f t="shared" si="1"/>
        <v/>
      </c>
      <c r="D27" t="str">
        <f t="shared" si="5"/>
        <v/>
      </c>
      <c r="E27" t="str">
        <f t="shared" si="4"/>
        <v/>
      </c>
      <c r="F27" t="str">
        <f>"public " &amp; VLOOKUP(LOWER(H27)&amp;"_"&amp;M27,convert_tipo,2,FALSE) &amp; " " &amp; G27&amp; " {get;set;}"</f>
        <v>public decimal? ValorTotalBruto {get;set;}</v>
      </c>
      <c r="G27" t="s">
        <v>6352</v>
      </c>
      <c r="H27" t="s">
        <v>6323</v>
      </c>
      <c r="I27" t="s">
        <v>855</v>
      </c>
      <c r="J27">
        <v>30</v>
      </c>
      <c r="K27" t="s">
        <v>856</v>
      </c>
      <c r="L27" t="s">
        <v>856</v>
      </c>
      <c r="M27" t="s">
        <v>871</v>
      </c>
      <c r="N27" t="s">
        <v>855</v>
      </c>
      <c r="O27" t="s">
        <v>871</v>
      </c>
      <c r="P27" t="s">
        <v>6251</v>
      </c>
    </row>
    <row r="28" spans="1:16" x14ac:dyDescent="0.25">
      <c r="A28" t="str">
        <f>"if("&amp;B28&amp;" != DBNull.Value) nfeItem."&amp;G28&amp;" = "&amp;"Convert." &amp; VLOOKUP(LOWER(H28)&amp;"_"&amp;M28,convert_tipo,3,FALSE) &amp;"("&amp;B28&amp;");"</f>
        <v>if(dt.Rows[j]["ValorUnitComercial"] != DBNull.Value) nfeItem.ValorUnitComercial = Convert.ToDecimal(dt.Rows[j]["ValorUnitComercial"]);</v>
      </c>
      <c r="B28" t="str">
        <f t="shared" si="0"/>
        <v>dt.Rows[j]["ValorUnitComercial"]</v>
      </c>
      <c r="C28" t="str">
        <f t="shared" si="1"/>
        <v/>
      </c>
      <c r="D28" t="str">
        <f t="shared" si="5"/>
        <v/>
      </c>
      <c r="E28" t="str">
        <f t="shared" si="4"/>
        <v/>
      </c>
      <c r="F28" t="str">
        <f>"public " &amp; VLOOKUP(LOWER(H28)&amp;"_"&amp;M28,convert_tipo,2,FALSE) &amp; " " &amp; G28&amp; " {get;set;}"</f>
        <v>public decimal? ValorUnitComercial {get;set;}</v>
      </c>
      <c r="G28" t="s">
        <v>6335</v>
      </c>
      <c r="H28" t="s">
        <v>6323</v>
      </c>
      <c r="I28" t="s">
        <v>855</v>
      </c>
      <c r="J28">
        <v>30</v>
      </c>
      <c r="K28" t="s">
        <v>856</v>
      </c>
      <c r="L28" t="s">
        <v>856</v>
      </c>
      <c r="M28" t="s">
        <v>871</v>
      </c>
      <c r="N28" t="s">
        <v>855</v>
      </c>
      <c r="O28" t="s">
        <v>871</v>
      </c>
      <c r="P28" t="s">
        <v>6251</v>
      </c>
    </row>
    <row r="29" spans="1:16" x14ac:dyDescent="0.25">
      <c r="A29" t="str">
        <f>"if("&amp;B29&amp;" != DBNull.Value) nfeItem."&amp;G29&amp;" = "&amp;"Convert." &amp; VLOOKUP(LOWER(H29)&amp;"_"&amp;M29,convert_tipo,3,FALSE) &amp;"("&amp;B29&amp;");"</f>
        <v>if(dt.Rows[j]["ValorUnitTributario"] != DBNull.Value) nfeItem.ValorUnitTributario = Convert.ToDecimal(dt.Rows[j]["ValorUnitTributario"]);</v>
      </c>
      <c r="B29" t="str">
        <f t="shared" si="0"/>
        <v>dt.Rows[j]["ValorUnitTributario"]</v>
      </c>
      <c r="C29" t="str">
        <f t="shared" si="1"/>
        <v/>
      </c>
      <c r="E29" t="str">
        <f t="shared" ref="E29:E44" si="6">IF(H29="varchar","[StringLength("&amp;J29&amp;")]","")</f>
        <v/>
      </c>
      <c r="F29" t="str">
        <f>"public " &amp; VLOOKUP(LOWER(H29)&amp;"_"&amp;M29,convert_tipo,2,FALSE) &amp; " " &amp; G29&amp; " {get;set;}"</f>
        <v>public decimal? ValorUnitTributario {get;set;}</v>
      </c>
      <c r="G29" t="s">
        <v>6338</v>
      </c>
      <c r="H29" t="s">
        <v>6323</v>
      </c>
      <c r="I29" t="s">
        <v>855</v>
      </c>
      <c r="J29">
        <v>30</v>
      </c>
      <c r="K29" t="s">
        <v>856</v>
      </c>
      <c r="L29" t="s">
        <v>856</v>
      </c>
      <c r="M29" t="s">
        <v>871</v>
      </c>
      <c r="N29" t="s">
        <v>855</v>
      </c>
      <c r="O29" t="s">
        <v>871</v>
      </c>
      <c r="P29" t="s">
        <v>6251</v>
      </c>
    </row>
    <row r="30" spans="1:16" x14ac:dyDescent="0.25">
      <c r="A30" t="str">
        <f>"if("&amp;B30&amp;" != DBNull.Value) nfeItem."&amp;G30&amp;" = "&amp;"Convert." &amp; VLOOKUP(LOWER(H30)&amp;"_"&amp;M30,convert_tipo,3,FALSE) &amp;"("&amp;B30&amp;");"</f>
        <v>if(dt.Rows[j]["cfop_cod"] != DBNull.Value) nfeItem.cfop_cod = Convert.ToString(dt.Rows[j]["cfop_cod"]);</v>
      </c>
      <c r="B30" t="str">
        <f t="shared" si="0"/>
        <v>dt.Rows[j]["cfop_cod"]</v>
      </c>
      <c r="C30" t="str">
        <f t="shared" si="1"/>
        <v/>
      </c>
      <c r="E30" t="str">
        <f t="shared" si="6"/>
        <v>[StringLength(4)]</v>
      </c>
      <c r="F30" t="str">
        <f>"public " &amp; VLOOKUP(LOWER(H30)&amp;"_"&amp;M30,convert_tipo,2,FALSE) &amp; " " &amp; G30&amp; " {get;set;}"</f>
        <v>public String cfop_cod {get;set;}</v>
      </c>
      <c r="G30" t="s">
        <v>6356</v>
      </c>
      <c r="H30" t="s">
        <v>847</v>
      </c>
      <c r="I30" t="s">
        <v>855</v>
      </c>
      <c r="J30">
        <v>4</v>
      </c>
      <c r="K30" t="s">
        <v>856</v>
      </c>
      <c r="L30" t="s">
        <v>856</v>
      </c>
      <c r="M30" t="s">
        <v>855</v>
      </c>
      <c r="N30" t="s">
        <v>855</v>
      </c>
      <c r="O30" t="s">
        <v>855</v>
      </c>
      <c r="P30" t="s">
        <v>6251</v>
      </c>
    </row>
    <row r="31" spans="1:16" x14ac:dyDescent="0.25">
      <c r="A31" t="str">
        <f>"if("&amp;B31&amp;" != DBNull.Value) nfeItem."&amp;G31&amp;" = "&amp;"Convert." &amp; VLOOKUP(LOWER(H31)&amp;"_"&amp;M31,convert_tipo,3,FALSE) &amp;"("&amp;B31&amp;");"</f>
        <v>if(dt.Rows[j]["icms_sit_trib"] != DBNull.Value) nfeItem.icms_sit_trib = Convert.ToString(dt.Rows[j]["icms_sit_trib"]);</v>
      </c>
      <c r="B31" t="str">
        <f t="shared" si="0"/>
        <v>dt.Rows[j]["icms_sit_trib"]</v>
      </c>
      <c r="C31" t="str">
        <f t="shared" si="1"/>
        <v/>
      </c>
      <c r="E31" t="str">
        <f t="shared" si="6"/>
        <v>[StringLength(2)]</v>
      </c>
      <c r="F31" t="str">
        <f>"public " &amp; VLOOKUP(LOWER(H31)&amp;"_"&amp;M31,convert_tipo,2,FALSE) &amp; " " &amp; G31&amp; " {get;set;}"</f>
        <v>public String icms_sit_trib {get;set;}</v>
      </c>
      <c r="G31" t="s">
        <v>6357</v>
      </c>
      <c r="H31" t="s">
        <v>847</v>
      </c>
      <c r="I31" t="s">
        <v>855</v>
      </c>
      <c r="J31">
        <v>2</v>
      </c>
      <c r="K31" t="s">
        <v>856</v>
      </c>
      <c r="L31" t="s">
        <v>856</v>
      </c>
      <c r="M31" t="s">
        <v>855</v>
      </c>
      <c r="N31" t="s">
        <v>855</v>
      </c>
      <c r="O31" t="s">
        <v>855</v>
      </c>
      <c r="P31" t="s">
        <v>6251</v>
      </c>
    </row>
    <row r="32" spans="1:16" x14ac:dyDescent="0.25">
      <c r="A32" t="str">
        <f>"if("&amp;B32&amp;" != DBNull.Value) nfeItem."&amp;G32&amp;" = "&amp;"Convert." &amp; VLOOKUP(LOWER(H32)&amp;"_"&amp;M32,convert_tipo,3,FALSE) &amp;"("&amp;B32&amp;");"</f>
        <v>if(dt.Rows[j]["merc_orig"] != DBNull.Value) nfeItem.merc_orig = Convert.ToString(dt.Rows[j]["merc_orig"]);</v>
      </c>
      <c r="B32" t="str">
        <f t="shared" si="0"/>
        <v>dt.Rows[j]["merc_orig"]</v>
      </c>
      <c r="C32" t="str">
        <f t="shared" si="1"/>
        <v/>
      </c>
      <c r="E32" t="str">
        <f t="shared" si="6"/>
        <v>[StringLength(1)]</v>
      </c>
      <c r="F32" t="str">
        <f>"public " &amp; VLOOKUP(LOWER(H32)&amp;"_"&amp;M32,convert_tipo,2,FALSE) &amp; " " &amp; G32&amp; " {get;set;}"</f>
        <v>public String merc_orig {get;set;}</v>
      </c>
      <c r="G32" t="s">
        <v>6358</v>
      </c>
      <c r="H32" t="s">
        <v>847</v>
      </c>
      <c r="I32" t="s">
        <v>855</v>
      </c>
      <c r="J32">
        <v>1</v>
      </c>
      <c r="K32" t="s">
        <v>856</v>
      </c>
      <c r="L32" t="s">
        <v>856</v>
      </c>
      <c r="M32" t="s">
        <v>855</v>
      </c>
      <c r="N32" t="s">
        <v>855</v>
      </c>
      <c r="O32" t="s">
        <v>855</v>
      </c>
      <c r="P32" t="s">
        <v>6251</v>
      </c>
    </row>
    <row r="33" spans="1:16" x14ac:dyDescent="0.25">
      <c r="A33" t="str">
        <f>"if("&amp;B33&amp;" != DBNull.Value) nfeItem."&amp;G33&amp;" = "&amp;"Convert." &amp; VLOOKUP(LOWER(H33)&amp;"_"&amp;M33,convert_tipo,3,FALSE) &amp;"("&amp;B33&amp;");"</f>
        <v>if(dt.Rows[j]["pis_cst"] != DBNull.Value) nfeItem.pis_cst = Convert.ToString(dt.Rows[j]["pis_cst"]);</v>
      </c>
      <c r="B33" t="str">
        <f t="shared" si="0"/>
        <v>dt.Rows[j]["pis_cst"]</v>
      </c>
      <c r="C33" t="str">
        <f t="shared" si="1"/>
        <v/>
      </c>
      <c r="E33" t="str">
        <f t="shared" si="6"/>
        <v>[StringLength(2)]</v>
      </c>
      <c r="F33" t="str">
        <f>"public " &amp; VLOOKUP(LOWER(H33)&amp;"_"&amp;M33,convert_tipo,2,FALSE) &amp; " " &amp; G33&amp; " {get;set;}"</f>
        <v>public String pis_cst {get;set;}</v>
      </c>
      <c r="G33" t="s">
        <v>6359</v>
      </c>
      <c r="H33" t="s">
        <v>847</v>
      </c>
      <c r="I33" t="s">
        <v>855</v>
      </c>
      <c r="J33">
        <v>2</v>
      </c>
      <c r="K33" t="s">
        <v>856</v>
      </c>
      <c r="L33" t="s">
        <v>856</v>
      </c>
      <c r="M33" t="s">
        <v>855</v>
      </c>
      <c r="N33" t="s">
        <v>855</v>
      </c>
      <c r="O33" t="s">
        <v>855</v>
      </c>
      <c r="P33" t="s">
        <v>6251</v>
      </c>
    </row>
    <row r="34" spans="1:16" x14ac:dyDescent="0.25">
      <c r="A34" t="str">
        <f>"if("&amp;B34&amp;" != DBNull.Value) nfeItem."&amp;G34&amp;" = "&amp;"Convert." &amp; VLOOKUP(LOWER(H34)&amp;"_"&amp;M34,convert_tipo,3,FALSE) &amp;"("&amp;B34&amp;");"</f>
        <v>if(dt.Rows[j]["cofis_sit_trib"] != DBNull.Value) nfeItem.cofis_sit_trib = Convert.ToString(dt.Rows[j]["cofis_sit_trib"]);</v>
      </c>
      <c r="B34" t="str">
        <f t="shared" si="0"/>
        <v>dt.Rows[j]["cofis_sit_trib"]</v>
      </c>
      <c r="C34" t="str">
        <f t="shared" si="1"/>
        <v/>
      </c>
      <c r="E34" t="str">
        <f t="shared" si="6"/>
        <v>[StringLength(2)]</v>
      </c>
      <c r="F34" t="str">
        <f>"public " &amp; VLOOKUP(LOWER(H34)&amp;"_"&amp;M34,convert_tipo,2,FALSE) &amp; " " &amp; G34&amp; " {get;set;}"</f>
        <v>public String cofis_sit_trib {get;set;}</v>
      </c>
      <c r="G34" t="s">
        <v>6360</v>
      </c>
      <c r="H34" t="s">
        <v>847</v>
      </c>
      <c r="I34" t="s">
        <v>855</v>
      </c>
      <c r="J34">
        <v>2</v>
      </c>
      <c r="K34" t="s">
        <v>856</v>
      </c>
      <c r="L34" t="s">
        <v>856</v>
      </c>
      <c r="M34" t="s">
        <v>855</v>
      </c>
      <c r="N34" t="s">
        <v>855</v>
      </c>
      <c r="O34" t="s">
        <v>855</v>
      </c>
      <c r="P34" t="s">
        <v>6251</v>
      </c>
    </row>
    <row r="35" spans="1:16" x14ac:dyDescent="0.25">
      <c r="A35" t="str">
        <f>"if("&amp;B35&amp;" != DBNull.Value) nfeItem."&amp;G35&amp;" = "&amp;"Convert." &amp; VLOOKUP(LOWER(H35)&amp;"_"&amp;M35,convert_tipo,3,FALSE) &amp;"("&amp;B35&amp;");"</f>
        <v>if(dt.Rows[j]["VBCIcms"] != DBNull.Value) nfeItem.VBCIcms = Convert.ToDecimal(dt.Rows[j]["VBCIcms"]);</v>
      </c>
      <c r="B35" t="str">
        <f t="shared" si="0"/>
        <v>dt.Rows[j]["VBCIcms"]</v>
      </c>
      <c r="C35" t="str">
        <f t="shared" si="1"/>
        <v/>
      </c>
      <c r="E35" t="str">
        <f t="shared" si="6"/>
        <v/>
      </c>
      <c r="F35" t="str">
        <f>"public " &amp; VLOOKUP(LOWER(H35)&amp;"_"&amp;M35,convert_tipo,2,FALSE) &amp; " " &amp; G35&amp; " {get;set;}"</f>
        <v>public decimal? VBCIcms {get;set;}</v>
      </c>
      <c r="G35" t="s">
        <v>6361</v>
      </c>
      <c r="H35" t="s">
        <v>6323</v>
      </c>
      <c r="I35" t="s">
        <v>855</v>
      </c>
      <c r="J35">
        <v>30</v>
      </c>
      <c r="K35" t="s">
        <v>856</v>
      </c>
      <c r="L35" t="s">
        <v>856</v>
      </c>
      <c r="M35" t="s">
        <v>871</v>
      </c>
      <c r="N35" t="s">
        <v>855</v>
      </c>
      <c r="O35" t="s">
        <v>871</v>
      </c>
      <c r="P35" t="s">
        <v>6251</v>
      </c>
    </row>
    <row r="36" spans="1:16" x14ac:dyDescent="0.25">
      <c r="A36" t="str">
        <f>"if("&amp;B36&amp;" != DBNull.Value) nfeItem."&amp;G36&amp;" = "&amp;"Convert." &amp; VLOOKUP(LOWER(H36)&amp;"_"&amp;M36,convert_tipo,3,FALSE) &amp;"("&amp;B36&amp;");"</f>
        <v>if(dt.Rows[j]["vBCSTRet"] != DBNull.Value) nfeItem.vBCSTRet = Convert.ToDecimal(dt.Rows[j]["vBCSTRet"]);</v>
      </c>
      <c r="B36" t="str">
        <f t="shared" si="0"/>
        <v>dt.Rows[j]["vBCSTRet"]</v>
      </c>
      <c r="C36" t="str">
        <f t="shared" si="1"/>
        <v/>
      </c>
      <c r="E36" t="str">
        <f t="shared" si="6"/>
        <v/>
      </c>
      <c r="F36" t="str">
        <f>"public " &amp; VLOOKUP(LOWER(H36)&amp;"_"&amp;M36,convert_tipo,2,FALSE) &amp; " " &amp; G36&amp; " {get;set;}"</f>
        <v>public decimal? vBCSTRet {get;set;}</v>
      </c>
      <c r="G36" t="s">
        <v>6362</v>
      </c>
      <c r="H36" t="s">
        <v>6323</v>
      </c>
      <c r="I36" t="s">
        <v>855</v>
      </c>
      <c r="J36">
        <v>30</v>
      </c>
      <c r="K36" t="s">
        <v>856</v>
      </c>
      <c r="L36" t="s">
        <v>856</v>
      </c>
      <c r="M36" t="s">
        <v>871</v>
      </c>
      <c r="N36" t="s">
        <v>855</v>
      </c>
      <c r="O36" t="s">
        <v>871</v>
      </c>
      <c r="P36" t="s">
        <v>6251</v>
      </c>
    </row>
    <row r="37" spans="1:16" x14ac:dyDescent="0.25">
      <c r="A37" t="str">
        <f>"if("&amp;B37&amp;" != DBNull.Value) nfeItem."&amp;G37&amp;" = "&amp;"Convert." &amp; VLOOKUP(LOWER(H37)&amp;"_"&amp;M37,convert_tipo,3,FALSE) &amp;"("&amp;B37&amp;");"</f>
        <v>if(dt.Rows[j]["vICMSSTRet"] != DBNull.Value) nfeItem.vICMSSTRet = Convert.ToDecimal(dt.Rows[j]["vICMSSTRet"]);</v>
      </c>
      <c r="B37" t="str">
        <f t="shared" si="0"/>
        <v>dt.Rows[j]["vICMSSTRet"]</v>
      </c>
      <c r="C37" t="str">
        <f t="shared" si="1"/>
        <v/>
      </c>
      <c r="E37" t="str">
        <f t="shared" si="6"/>
        <v/>
      </c>
      <c r="F37" t="str">
        <f>"public " &amp; VLOOKUP(LOWER(H37)&amp;"_"&amp;M37,convert_tipo,2,FALSE) &amp; " " &amp; G37&amp; " {get;set;}"</f>
        <v>public decimal? vICMSSTRet {get;set;}</v>
      </c>
      <c r="G37" t="s">
        <v>6363</v>
      </c>
      <c r="H37" t="s">
        <v>6323</v>
      </c>
      <c r="I37" t="s">
        <v>855</v>
      </c>
      <c r="J37">
        <v>30</v>
      </c>
      <c r="K37" t="s">
        <v>856</v>
      </c>
      <c r="L37" t="s">
        <v>856</v>
      </c>
      <c r="M37" t="s">
        <v>871</v>
      </c>
      <c r="N37" t="s">
        <v>855</v>
      </c>
      <c r="O37" t="s">
        <v>871</v>
      </c>
      <c r="P37" t="s">
        <v>6251</v>
      </c>
    </row>
    <row r="38" spans="1:16" x14ac:dyDescent="0.25">
      <c r="A38" t="str">
        <f>"if("&amp;B38&amp;" != DBNull.Value) nfeItem."&amp;G38&amp;" = "&amp;"Convert." &amp; VLOOKUP(LOWER(H38)&amp;"_"&amp;M38,convert_tipo,3,FALSE) &amp;"("&amp;B38&amp;");"</f>
        <v>if(dt.Rows[j]["VlrProdCom"] != DBNull.Value) nfeItem.VlrProdCom = Convert.ToDecimal(dt.Rows[j]["VlrProdCom"]);</v>
      </c>
      <c r="B38" t="str">
        <f t="shared" si="0"/>
        <v>dt.Rows[j]["VlrProdCom"]</v>
      </c>
      <c r="C38" t="str">
        <f t="shared" si="1"/>
        <v/>
      </c>
      <c r="E38" t="str">
        <f t="shared" si="6"/>
        <v/>
      </c>
      <c r="F38" t="str">
        <f>"public " &amp; VLOOKUP(LOWER(H38)&amp;"_"&amp;M38,convert_tipo,2,FALSE) &amp; " " &amp; G38&amp; " {get;set;}"</f>
        <v>public decimal? VlrProdCom {get;set;}</v>
      </c>
      <c r="G38" t="s">
        <v>6364</v>
      </c>
      <c r="H38" t="s">
        <v>6323</v>
      </c>
      <c r="I38" t="s">
        <v>855</v>
      </c>
      <c r="J38">
        <v>30</v>
      </c>
      <c r="K38" t="s">
        <v>856</v>
      </c>
      <c r="L38" t="s">
        <v>856</v>
      </c>
      <c r="M38" t="s">
        <v>871</v>
      </c>
      <c r="N38" t="s">
        <v>855</v>
      </c>
      <c r="O38" t="s">
        <v>871</v>
      </c>
      <c r="P38" t="s">
        <v>6251</v>
      </c>
    </row>
    <row r="39" spans="1:16" x14ac:dyDescent="0.25">
      <c r="A39" t="str">
        <f>"if("&amp;B39&amp;" != DBNull.Value) nfeItem."&amp;G39&amp;" = "&amp;"Convert." &amp; VLOOKUP(LOWER(H39)&amp;"_"&amp;M39,convert_tipo,3,FALSE) &amp;"("&amp;B39&amp;");"</f>
        <v>if(dt.Rows[j]["pRedBC"] != DBNull.Value) nfeItem.pRedBC = Convert.ToDecimal(dt.Rows[j]["pRedBC"]);</v>
      </c>
      <c r="B39" t="str">
        <f t="shared" si="0"/>
        <v>dt.Rows[j]["pRedBC"]</v>
      </c>
      <c r="C39" t="str">
        <f t="shared" si="1"/>
        <v/>
      </c>
      <c r="E39" t="str">
        <f t="shared" si="6"/>
        <v/>
      </c>
      <c r="F39" t="str">
        <f>"public " &amp; VLOOKUP(LOWER(H39)&amp;"_"&amp;M39,convert_tipo,2,FALSE) &amp; " " &amp; G39&amp; " {get;set;}"</f>
        <v>public decimal? pRedBC {get;set;}</v>
      </c>
      <c r="G39" t="s">
        <v>6365</v>
      </c>
      <c r="H39" t="s">
        <v>6323</v>
      </c>
      <c r="I39" t="s">
        <v>855</v>
      </c>
      <c r="J39">
        <v>30</v>
      </c>
      <c r="K39" t="s">
        <v>856</v>
      </c>
      <c r="L39" t="s">
        <v>856</v>
      </c>
      <c r="M39" t="s">
        <v>871</v>
      </c>
      <c r="N39" t="s">
        <v>855</v>
      </c>
      <c r="O39" t="s">
        <v>871</v>
      </c>
      <c r="P39" t="s">
        <v>6251</v>
      </c>
    </row>
    <row r="40" spans="1:16" x14ac:dyDescent="0.25">
      <c r="A40" t="str">
        <f>"if("&amp;B40&amp;" != DBNull.Value) nfeItem."&amp;G40&amp;" = "&amp;"Convert." &amp; VLOOKUP(LOWER(H40)&amp;"_"&amp;M40,convert_tipo,3,FALSE) &amp;"("&amp;B40&amp;");"</f>
        <v>if(dt.Rows[j]["vBCST"] != DBNull.Value) nfeItem.vBCST = Convert.ToDecimal(dt.Rows[j]["vBCST"]);</v>
      </c>
      <c r="B40" t="str">
        <f t="shared" si="0"/>
        <v>dt.Rows[j]["vBCST"]</v>
      </c>
      <c r="C40" t="str">
        <f t="shared" si="1"/>
        <v/>
      </c>
      <c r="E40" t="str">
        <f t="shared" si="6"/>
        <v/>
      </c>
      <c r="F40" t="str">
        <f>"public " &amp; VLOOKUP(LOWER(H40)&amp;"_"&amp;M40,convert_tipo,2,FALSE) &amp; " " &amp; G40&amp; " {get;set;}"</f>
        <v>public decimal? vBCST {get;set;}</v>
      </c>
      <c r="G40" t="s">
        <v>6366</v>
      </c>
      <c r="H40" t="s">
        <v>6323</v>
      </c>
      <c r="I40" t="s">
        <v>855</v>
      </c>
      <c r="J40">
        <v>30</v>
      </c>
      <c r="K40" t="s">
        <v>856</v>
      </c>
      <c r="L40" t="s">
        <v>856</v>
      </c>
      <c r="M40" t="s">
        <v>871</v>
      </c>
      <c r="N40" t="s">
        <v>855</v>
      </c>
      <c r="O40" t="s">
        <v>871</v>
      </c>
      <c r="P40" t="s">
        <v>6251</v>
      </c>
    </row>
    <row r="41" spans="1:16" x14ac:dyDescent="0.25">
      <c r="A41" t="str">
        <f>"if("&amp;B41&amp;" != DBNull.Value) nfeItem."&amp;G41&amp;" = "&amp;"Convert." &amp; VLOOKUP(LOWER(H41)&amp;"_"&amp;M41,convert_tipo,3,FALSE) &amp;"("&amp;B41&amp;");"</f>
        <v>if(dt.Rows[j]["vICMSST"] != DBNull.Value) nfeItem.vICMSST = Convert.ToDecimal(dt.Rows[j]["vICMSST"]);</v>
      </c>
      <c r="B41" t="str">
        <f t="shared" si="0"/>
        <v>dt.Rows[j]["vICMSST"]</v>
      </c>
      <c r="C41" t="str">
        <f t="shared" si="1"/>
        <v/>
      </c>
      <c r="E41" t="str">
        <f t="shared" si="6"/>
        <v/>
      </c>
      <c r="F41" t="str">
        <f>"public " &amp; VLOOKUP(LOWER(H41)&amp;"_"&amp;M41,convert_tipo,2,FALSE) &amp; " " &amp; G41&amp; " {get;set;}"</f>
        <v>public decimal? vICMSST {get;set;}</v>
      </c>
      <c r="G41" t="s">
        <v>6367</v>
      </c>
      <c r="H41" t="s">
        <v>6323</v>
      </c>
      <c r="I41" t="s">
        <v>855</v>
      </c>
      <c r="J41">
        <v>30</v>
      </c>
      <c r="K41" t="s">
        <v>856</v>
      </c>
      <c r="L41" t="s">
        <v>856</v>
      </c>
      <c r="M41" t="s">
        <v>871</v>
      </c>
      <c r="N41" t="s">
        <v>855</v>
      </c>
      <c r="O41" t="s">
        <v>871</v>
      </c>
      <c r="P41" t="s">
        <v>6251</v>
      </c>
    </row>
    <row r="42" spans="1:16" x14ac:dyDescent="0.25">
      <c r="A42" t="str">
        <f>"if("&amp;B42&amp;" != DBNull.Value) nfeItem."&amp;G42&amp;" = "&amp;"Convert." &amp; VLOOKUP(LOWER(H42)&amp;"_"&amp;M42,convert_tipo,3,FALSE) &amp;"("&amp;B42&amp;");"</f>
        <v>if(dt.Rows[j]["pICMSST"] != DBNull.Value) nfeItem.pICMSST = Convert.ToDecimal(dt.Rows[j]["pICMSST"]);</v>
      </c>
      <c r="B42" t="str">
        <f t="shared" si="0"/>
        <v>dt.Rows[j]["pICMSST"]</v>
      </c>
      <c r="C42" t="str">
        <f t="shared" si="1"/>
        <v/>
      </c>
      <c r="E42" t="str">
        <f t="shared" si="6"/>
        <v/>
      </c>
      <c r="F42" t="str">
        <f>"public " &amp; VLOOKUP(LOWER(H42)&amp;"_"&amp;M42,convert_tipo,2,FALSE) &amp; " " &amp; G42&amp; " {get;set;}"</f>
        <v>public decimal? pICMSST {get;set;}</v>
      </c>
      <c r="G42" t="s">
        <v>6368</v>
      </c>
      <c r="H42" t="s">
        <v>6323</v>
      </c>
      <c r="I42" t="s">
        <v>855</v>
      </c>
      <c r="J42">
        <v>4</v>
      </c>
      <c r="K42">
        <v>10</v>
      </c>
      <c r="L42">
        <v>0</v>
      </c>
      <c r="M42" t="s">
        <v>871</v>
      </c>
      <c r="N42" t="s">
        <v>6248</v>
      </c>
      <c r="O42" t="s">
        <v>6248</v>
      </c>
      <c r="P42" t="s">
        <v>210</v>
      </c>
    </row>
    <row r="43" spans="1:16" x14ac:dyDescent="0.25">
      <c r="A43" t="str">
        <f>"if("&amp;B43&amp;" != DBNull.Value) nfeItem."&amp;G43&amp;" = "&amp;"Convert." &amp; VLOOKUP(LOWER(H43)&amp;"_"&amp;M43,convert_tipo,3,FALSE) &amp;"("&amp;B43&amp;");"</f>
        <v>if(dt.Rows[j]["vIPI"] != DBNull.Value) nfeItem.vIPI = Convert.ToDecimal(dt.Rows[j]["vIPI"]);</v>
      </c>
      <c r="B43" t="str">
        <f t="shared" si="0"/>
        <v>dt.Rows[j]["vIPI"]</v>
      </c>
      <c r="C43" t="str">
        <f t="shared" si="1"/>
        <v/>
      </c>
      <c r="E43" t="str">
        <f t="shared" si="6"/>
        <v/>
      </c>
      <c r="F43" t="str">
        <f>"public " &amp; VLOOKUP(LOWER(H43)&amp;"_"&amp;M43,convert_tipo,2,FALSE) &amp; " " &amp; G43&amp; " {get;set;}"</f>
        <v>public decimal? vIPI {get;set;}</v>
      </c>
      <c r="G43" t="s">
        <v>6369</v>
      </c>
      <c r="H43" t="s">
        <v>6323</v>
      </c>
      <c r="I43" t="s">
        <v>855</v>
      </c>
      <c r="J43">
        <v>30</v>
      </c>
      <c r="K43" t="s">
        <v>856</v>
      </c>
      <c r="L43" t="s">
        <v>856</v>
      </c>
      <c r="M43" t="s">
        <v>871</v>
      </c>
      <c r="N43" t="s">
        <v>855</v>
      </c>
      <c r="O43" t="s">
        <v>871</v>
      </c>
      <c r="P43" t="s">
        <v>6251</v>
      </c>
    </row>
    <row r="44" spans="1:16" x14ac:dyDescent="0.25">
      <c r="A44" t="str">
        <f>"if("&amp;B44&amp;" != DBNull.Value) nfeItem."&amp;G44&amp;" = "&amp;"Convert." &amp; VLOOKUP(LOWER(H44)&amp;"_"&amp;M44,convert_tipo,3,FALSE) &amp;"("&amp;B44&amp;");"</f>
        <v>if(dt.Rows[j]["pIPI"] != DBNull.Value) nfeItem.pIPI = Convert.ToDecimal(dt.Rows[j]["pIPI"]);</v>
      </c>
      <c r="B44" t="str">
        <f t="shared" si="0"/>
        <v>dt.Rows[j]["pIPI"]</v>
      </c>
      <c r="C44" t="str">
        <f t="shared" si="1"/>
        <v/>
      </c>
      <c r="E44" t="str">
        <f t="shared" si="6"/>
        <v/>
      </c>
      <c r="F44" t="str">
        <f>"public " &amp; VLOOKUP(LOWER(H44)&amp;"_"&amp;M44,convert_tipo,2,FALSE) &amp; " " &amp; G44&amp; " {get;set;}"</f>
        <v>public decimal? pIPI {get;set;}</v>
      </c>
      <c r="G44" t="s">
        <v>6370</v>
      </c>
      <c r="H44" t="s">
        <v>6323</v>
      </c>
      <c r="I44" t="s">
        <v>855</v>
      </c>
      <c r="J44">
        <v>30</v>
      </c>
      <c r="K44" t="s">
        <v>856</v>
      </c>
      <c r="L44" t="s">
        <v>856</v>
      </c>
      <c r="M44" t="s">
        <v>871</v>
      </c>
      <c r="N44" t="s">
        <v>855</v>
      </c>
      <c r="O44" t="s">
        <v>871</v>
      </c>
      <c r="P44" t="s">
        <v>6251</v>
      </c>
    </row>
    <row r="50" spans="1:16" x14ac:dyDescent="0.25">
      <c r="A50" t="str">
        <f>"if("&amp;B50&amp;" != DBNull.Value) nfe."&amp;G50&amp;" = "&amp;"Convert." &amp; VLOOKUP(LOWER(H50)&amp;"_"&amp;M50,convert_tipo,3,FALSE) &amp;"("&amp;B50&amp;");"</f>
        <v>if(dtCab.Rows[i]["Id"] != DBNull.Value) nfe.Id = Convert.ToInt32(dtCab.Rows[i]["Id"]);</v>
      </c>
      <c r="B50" t="str">
        <f>"dtCab.Rows[i]["""&amp;G50&amp;"""]"</f>
        <v>dtCab.Rows[i]["Id"]</v>
      </c>
      <c r="C50" t="str">
        <f t="shared" ref="C50:C113" si="7">IF(H50="numeric","[Column(TypeName=""numeric"")]","")</f>
        <v/>
      </c>
      <c r="E50" t="str">
        <f t="shared" ref="E50:E113" si="8">IF(H50="varchar","[StringLength("&amp;J50&amp;")]","")</f>
        <v/>
      </c>
      <c r="F50" t="str">
        <f>"public " &amp; VLOOKUP(LOWER(H50)&amp;"_"&amp;M50,convert_tipo,2,FALSE) &amp; " " &amp; G50&amp; " {get;set;}"</f>
        <v>public int Id {get;set;}</v>
      </c>
      <c r="G50" t="s">
        <v>873</v>
      </c>
      <c r="H50" t="s">
        <v>846</v>
      </c>
      <c r="I50" t="s">
        <v>855</v>
      </c>
      <c r="J50">
        <v>4</v>
      </c>
      <c r="K50">
        <v>10</v>
      </c>
      <c r="L50">
        <v>0</v>
      </c>
      <c r="M50" t="s">
        <v>855</v>
      </c>
      <c r="N50" t="s">
        <v>6248</v>
      </c>
      <c r="O50" t="s">
        <v>6248</v>
      </c>
      <c r="P50" t="s">
        <v>210</v>
      </c>
    </row>
    <row r="51" spans="1:16" x14ac:dyDescent="0.25">
      <c r="A51" t="str">
        <f>"if("&amp;B51&amp;" != DBNull.Value) nfe."&amp;G51&amp;" = "&amp;"Convert." &amp; VLOOKUP(LOWER(H51)&amp;"_"&amp;M51,convert_tipo,3,FALSE) &amp;"("&amp;B51&amp;");"</f>
        <v>if(dtCab.Rows[i]["IdDistribuidorEmitente"] != DBNull.Value) nfe.IdDistribuidorEmitente = Convert.ToInt32(dtCab.Rows[i]["IdDistribuidorEmitente"]);</v>
      </c>
      <c r="B51" t="str">
        <f t="shared" ref="B51:B114" si="9">"dtCab.Rows[i]["""&amp;G51&amp;"""]"</f>
        <v>dtCab.Rows[i]["IdDistribuidorEmitente"]</v>
      </c>
      <c r="C51" t="str">
        <f t="shared" si="7"/>
        <v/>
      </c>
      <c r="E51" t="str">
        <f t="shared" si="8"/>
        <v/>
      </c>
      <c r="F51" t="str">
        <f>"public " &amp; VLOOKUP(LOWER(H51)&amp;"_"&amp;M51,convert_tipo,2,FALSE) &amp; " " &amp; G51&amp; " {get;set;}"</f>
        <v>public int? IdDistribuidorEmitente {get;set;}</v>
      </c>
      <c r="G51" t="s">
        <v>6249</v>
      </c>
      <c r="H51" t="s">
        <v>846</v>
      </c>
      <c r="I51" t="s">
        <v>855</v>
      </c>
      <c r="J51">
        <v>4</v>
      </c>
      <c r="K51">
        <v>10</v>
      </c>
      <c r="L51">
        <v>0</v>
      </c>
      <c r="M51" t="s">
        <v>871</v>
      </c>
      <c r="N51" t="s">
        <v>6248</v>
      </c>
      <c r="O51" t="s">
        <v>6248</v>
      </c>
      <c r="P51" t="s">
        <v>210</v>
      </c>
    </row>
    <row r="52" spans="1:16" x14ac:dyDescent="0.25">
      <c r="A52" t="str">
        <f>"if("&amp;B52&amp;" != DBNull.Value) nfe."&amp;G52&amp;" = "&amp;"Convert." &amp; VLOOKUP(LOWER(H52)&amp;"_"&amp;M52,convert_tipo,3,FALSE) &amp;"("&amp;B52&amp;");"</f>
        <v>if(dtCab.Rows[i]["IdNotaFiscalSituacao"] != DBNull.Value) nfe.IdNotaFiscalSituacao = Convert.ToInt32(dtCab.Rows[i]["IdNotaFiscalSituacao"]);</v>
      </c>
      <c r="B52" t="str">
        <f t="shared" si="9"/>
        <v>dtCab.Rows[i]["IdNotaFiscalSituacao"]</v>
      </c>
      <c r="C52" t="str">
        <f t="shared" si="7"/>
        <v/>
      </c>
      <c r="E52" t="str">
        <f t="shared" si="8"/>
        <v/>
      </c>
      <c r="F52" t="str">
        <f>"public " &amp; VLOOKUP(LOWER(H52)&amp;"_"&amp;M52,convert_tipo,2,FALSE) &amp; " " &amp; G52&amp; " {get;set;}"</f>
        <v>public int? IdNotaFiscalSituacao {get;set;}</v>
      </c>
      <c r="G52" t="s">
        <v>6250</v>
      </c>
      <c r="H52" t="s">
        <v>846</v>
      </c>
      <c r="I52" t="s">
        <v>855</v>
      </c>
      <c r="J52">
        <v>4</v>
      </c>
      <c r="K52">
        <v>10</v>
      </c>
      <c r="L52">
        <v>0</v>
      </c>
      <c r="M52" t="s">
        <v>871</v>
      </c>
      <c r="N52" t="s">
        <v>6248</v>
      </c>
      <c r="O52" t="s">
        <v>6248</v>
      </c>
      <c r="P52" t="s">
        <v>210</v>
      </c>
    </row>
    <row r="53" spans="1:16" x14ac:dyDescent="0.25">
      <c r="A53" t="str">
        <f>"if("&amp;B53&amp;" != DBNull.Value) nfe."&amp;G53&amp;" = "&amp;"Convert." &amp; VLOOKUP(LOWER(H53)&amp;"_"&amp;M53,convert_tipo,3,FALSE) &amp;"("&amp;B53&amp;");"</f>
        <v>if(dtCab.Rows[i]["Modelo"] != DBNull.Value) nfe.Modelo = Convert.ToString(dtCab.Rows[i]["Modelo"]);</v>
      </c>
      <c r="B53" t="str">
        <f t="shared" si="9"/>
        <v>dtCab.Rows[i]["Modelo"]</v>
      </c>
      <c r="C53" t="str">
        <f t="shared" si="7"/>
        <v/>
      </c>
      <c r="E53" t="str">
        <f t="shared" si="8"/>
        <v>[StringLength(5)]</v>
      </c>
      <c r="F53" t="str">
        <f>"public " &amp; VLOOKUP(LOWER(H53)&amp;"_"&amp;M53,convert_tipo,2,FALSE) &amp; " " &amp; G53&amp; " {get;set;}"</f>
        <v>public String Modelo {get;set;}</v>
      </c>
      <c r="G53" t="s">
        <v>5183</v>
      </c>
      <c r="H53" t="s">
        <v>847</v>
      </c>
      <c r="I53" t="s">
        <v>855</v>
      </c>
      <c r="J53">
        <v>5</v>
      </c>
      <c r="K53" t="s">
        <v>856</v>
      </c>
      <c r="L53" t="s">
        <v>856</v>
      </c>
      <c r="M53" t="s">
        <v>871</v>
      </c>
      <c r="N53" t="s">
        <v>855</v>
      </c>
      <c r="O53" t="s">
        <v>871</v>
      </c>
      <c r="P53" t="s">
        <v>6251</v>
      </c>
    </row>
    <row r="54" spans="1:16" x14ac:dyDescent="0.25">
      <c r="A54" t="str">
        <f>"if("&amp;B54&amp;" != DBNull.Value) nfe."&amp;G54&amp;" = "&amp;"Convert." &amp; VLOOKUP(LOWER(H54)&amp;"_"&amp;M54,convert_tipo,3,FALSE) &amp;"("&amp;B54&amp;");"</f>
        <v>if(dtCab.Rows[i]["Serie"] != DBNull.Value) nfe.Serie = Convert.ToString(dtCab.Rows[i]["Serie"]);</v>
      </c>
      <c r="B54" t="str">
        <f t="shared" si="9"/>
        <v>dtCab.Rows[i]["Serie"]</v>
      </c>
      <c r="C54" t="str">
        <f t="shared" si="7"/>
        <v/>
      </c>
      <c r="E54" t="str">
        <f t="shared" si="8"/>
        <v>[StringLength(5)]</v>
      </c>
      <c r="F54" t="str">
        <f>"public " &amp; VLOOKUP(LOWER(H54)&amp;"_"&amp;M54,convert_tipo,2,FALSE) &amp; " " &amp; G54&amp; " {get;set;}"</f>
        <v>public String Serie {get;set;}</v>
      </c>
      <c r="G54" t="s">
        <v>6252</v>
      </c>
      <c r="H54" t="s">
        <v>847</v>
      </c>
      <c r="I54" t="s">
        <v>855</v>
      </c>
      <c r="J54">
        <v>5</v>
      </c>
      <c r="K54" t="s">
        <v>856</v>
      </c>
      <c r="L54" t="s">
        <v>856</v>
      </c>
      <c r="M54" t="s">
        <v>871</v>
      </c>
      <c r="N54" t="s">
        <v>855</v>
      </c>
      <c r="O54" t="s">
        <v>871</v>
      </c>
      <c r="P54" t="s">
        <v>6251</v>
      </c>
    </row>
    <row r="55" spans="1:16" x14ac:dyDescent="0.25">
      <c r="A55" t="str">
        <f>"if("&amp;B55&amp;" != DBNull.Value) nfe."&amp;G55&amp;" = "&amp;"Convert." &amp; VLOOKUP(LOWER(H55)&amp;"_"&amp;M55,convert_tipo,3,FALSE) &amp;"("&amp;B55&amp;");"</f>
        <v>if(dtCab.Rows[i]["NumeroNFe"] != DBNull.Value) nfe.NumeroNFe = Convert.ToInt32(dtCab.Rows[i]["NumeroNFe"]);</v>
      </c>
      <c r="B55" t="str">
        <f t="shared" si="9"/>
        <v>dtCab.Rows[i]["NumeroNFe"]</v>
      </c>
      <c r="C55" t="str">
        <f t="shared" si="7"/>
        <v/>
      </c>
      <c r="E55" t="str">
        <f t="shared" si="8"/>
        <v/>
      </c>
      <c r="F55" t="str">
        <f>"public " &amp; VLOOKUP(LOWER(H55)&amp;"_"&amp;M55,convert_tipo,2,FALSE) &amp; " " &amp; G55&amp; " {get;set;}"</f>
        <v>public int? NumeroNFe {get;set;}</v>
      </c>
      <c r="G55" t="s">
        <v>6300</v>
      </c>
      <c r="H55" t="s">
        <v>846</v>
      </c>
      <c r="I55" t="s">
        <v>855</v>
      </c>
      <c r="J55">
        <v>4</v>
      </c>
      <c r="K55">
        <v>10</v>
      </c>
      <c r="L55">
        <v>0</v>
      </c>
      <c r="M55" t="s">
        <v>871</v>
      </c>
      <c r="N55" t="s">
        <v>6248</v>
      </c>
      <c r="O55" t="s">
        <v>6248</v>
      </c>
      <c r="P55" t="s">
        <v>210</v>
      </c>
    </row>
    <row r="56" spans="1:16" x14ac:dyDescent="0.25">
      <c r="A56" t="str">
        <f>"if("&amp;B56&amp;" != DBNull.Value) nfe."&amp;G56&amp;" = "&amp;"Convert." &amp; VLOOKUP(LOWER(H56)&amp;"_"&amp;M56,convert_tipo,3,FALSE) &amp;"("&amp;B56&amp;");"</f>
        <v>if(dtCab.Rows[i]["DataEmissao"] != DBNull.Value) nfe.DataEmissao = Convert.ToDateTime(dtCab.Rows[i]["DataEmissao"]);</v>
      </c>
      <c r="B56" t="str">
        <f t="shared" si="9"/>
        <v>dtCab.Rows[i]["DataEmissao"]</v>
      </c>
      <c r="C56" t="str">
        <f t="shared" si="7"/>
        <v/>
      </c>
      <c r="E56" t="str">
        <f t="shared" si="8"/>
        <v/>
      </c>
      <c r="F56" t="str">
        <f>"public " &amp; VLOOKUP(LOWER(H56)&amp;"_"&amp;M56,convert_tipo,2,FALSE) &amp; " " &amp; G56&amp; " {get;set;}"</f>
        <v>public DateTime? DataEmissao {get;set;}</v>
      </c>
      <c r="G56" t="s">
        <v>6253</v>
      </c>
      <c r="H56" t="s">
        <v>844</v>
      </c>
      <c r="I56" t="s">
        <v>855</v>
      </c>
      <c r="J56">
        <v>8</v>
      </c>
      <c r="K56" t="s">
        <v>856</v>
      </c>
      <c r="L56" t="s">
        <v>856</v>
      </c>
      <c r="M56" t="s">
        <v>871</v>
      </c>
      <c r="N56" t="s">
        <v>6248</v>
      </c>
      <c r="O56" t="s">
        <v>6248</v>
      </c>
      <c r="P56" t="s">
        <v>210</v>
      </c>
    </row>
    <row r="57" spans="1:16" x14ac:dyDescent="0.25">
      <c r="A57" t="str">
        <f>"if("&amp;B57&amp;" != DBNull.Value) nfe."&amp;G57&amp;" = "&amp;"Convert." &amp; VLOOKUP(LOWER(H57)&amp;"_"&amp;M57,convert_tipo,3,FALSE) &amp;"("&amp;B57&amp;");"</f>
        <v>if(dtCab.Rows[i]["DataSaida"] != DBNull.Value) nfe.DataSaida = Convert.ToDateTime(dtCab.Rows[i]["DataSaida"]);</v>
      </c>
      <c r="B57" t="str">
        <f t="shared" si="9"/>
        <v>dtCab.Rows[i]["DataSaida"]</v>
      </c>
      <c r="C57" t="str">
        <f t="shared" si="7"/>
        <v/>
      </c>
      <c r="E57" t="str">
        <f t="shared" si="8"/>
        <v/>
      </c>
      <c r="F57" t="str">
        <f>"public " &amp; VLOOKUP(LOWER(H57)&amp;"_"&amp;M57,convert_tipo,2,FALSE) &amp; " " &amp; G57&amp; " {get;set;}"</f>
        <v>public DateTime? DataSaida {get;set;}</v>
      </c>
      <c r="G57" t="s">
        <v>6254</v>
      </c>
      <c r="H57" t="s">
        <v>844</v>
      </c>
      <c r="I57" t="s">
        <v>855</v>
      </c>
      <c r="J57">
        <v>8</v>
      </c>
      <c r="K57" t="s">
        <v>856</v>
      </c>
      <c r="L57" t="s">
        <v>856</v>
      </c>
      <c r="M57" t="s">
        <v>871</v>
      </c>
      <c r="N57" t="s">
        <v>6248</v>
      </c>
      <c r="O57" t="s">
        <v>6248</v>
      </c>
      <c r="P57" t="s">
        <v>210</v>
      </c>
    </row>
    <row r="58" spans="1:16" x14ac:dyDescent="0.25">
      <c r="A58" t="str">
        <f>"if("&amp;B58&amp;" != DBNull.Value) nfe."&amp;G58&amp;" = "&amp;"Convert." &amp; VLOOKUP(LOWER(H58)&amp;"_"&amp;M58,convert_tipo,3,FALSE) &amp;"("&amp;B58&amp;");"</f>
        <v>if(dtCab.Rows[i]["TipoDocumento"] != DBNull.Value) nfe.TipoDocumento = Convert.ToString(dtCab.Rows[i]["TipoDocumento"]);</v>
      </c>
      <c r="B58" t="str">
        <f t="shared" si="9"/>
        <v>dtCab.Rows[i]["TipoDocumento"]</v>
      </c>
      <c r="C58" t="str">
        <f t="shared" si="7"/>
        <v/>
      </c>
      <c r="E58" t="str">
        <f t="shared" si="8"/>
        <v>[StringLength(2)]</v>
      </c>
      <c r="F58" t="str">
        <f>"public " &amp; VLOOKUP(LOWER(H58)&amp;"_"&amp;M58,convert_tipo,2,FALSE) &amp; " " &amp; G58&amp; " {get;set;}"</f>
        <v>public String TipoDocumento {get;set;}</v>
      </c>
      <c r="G58" t="s">
        <v>6255</v>
      </c>
      <c r="H58" t="s">
        <v>847</v>
      </c>
      <c r="I58" t="s">
        <v>855</v>
      </c>
      <c r="J58">
        <v>2</v>
      </c>
      <c r="K58" t="s">
        <v>856</v>
      </c>
      <c r="L58" t="s">
        <v>856</v>
      </c>
      <c r="M58" t="s">
        <v>871</v>
      </c>
      <c r="N58" t="s">
        <v>855</v>
      </c>
      <c r="O58" t="s">
        <v>871</v>
      </c>
      <c r="P58" t="s">
        <v>6251</v>
      </c>
    </row>
    <row r="59" spans="1:16" x14ac:dyDescent="0.25">
      <c r="A59" t="str">
        <f>"if("&amp;B59&amp;" != DBNull.Value) nfe."&amp;G59&amp;" = "&amp;"Convert." &amp; VLOOKUP(LOWER(H59)&amp;"_"&amp;M59,convert_tipo,3,FALSE) &amp;"("&amp;B59&amp;");"</f>
        <v>if(dtCab.Rows[i]["FormaPagamento"] != DBNull.Value) nfe.FormaPagamento = Convert.ToString(dtCab.Rows[i]["FormaPagamento"]);</v>
      </c>
      <c r="B59" t="str">
        <f t="shared" si="9"/>
        <v>dtCab.Rows[i]["FormaPagamento"]</v>
      </c>
      <c r="C59" t="str">
        <f t="shared" si="7"/>
        <v/>
      </c>
      <c r="E59" t="str">
        <f t="shared" si="8"/>
        <v>[StringLength(2)]</v>
      </c>
      <c r="F59" t="str">
        <f>"public " &amp; VLOOKUP(LOWER(H59)&amp;"_"&amp;M59,convert_tipo,2,FALSE) &amp; " " &amp; G59&amp; " {get;set;}"</f>
        <v>public String FormaPagamento {get;set;}</v>
      </c>
      <c r="G59" t="s">
        <v>6256</v>
      </c>
      <c r="H59" t="s">
        <v>847</v>
      </c>
      <c r="I59" t="s">
        <v>855</v>
      </c>
      <c r="J59">
        <v>2</v>
      </c>
      <c r="K59" t="s">
        <v>856</v>
      </c>
      <c r="L59" t="s">
        <v>856</v>
      </c>
      <c r="M59" t="s">
        <v>871</v>
      </c>
      <c r="N59" t="s">
        <v>855</v>
      </c>
      <c r="O59" t="s">
        <v>871</v>
      </c>
      <c r="P59" t="s">
        <v>6251</v>
      </c>
    </row>
    <row r="60" spans="1:16" x14ac:dyDescent="0.25">
      <c r="A60" t="str">
        <f>"if("&amp;B60&amp;" != DBNull.Value) nfe."&amp;G60&amp;" = "&amp;"Convert." &amp; VLOOKUP(LOWER(H60)&amp;"_"&amp;M60,convert_tipo,3,FALSE) &amp;"("&amp;B60&amp;");"</f>
        <v>if(dtCab.Rows[i]["NaturezaOperacao"] != DBNull.Value) nfe.NaturezaOperacao = Convert.ToString(dtCab.Rows[i]["NaturezaOperacao"]);</v>
      </c>
      <c r="B60" t="str">
        <f t="shared" si="9"/>
        <v>dtCab.Rows[i]["NaturezaOperacao"]</v>
      </c>
      <c r="C60" t="str">
        <f t="shared" si="7"/>
        <v/>
      </c>
      <c r="E60" t="str">
        <f t="shared" si="8"/>
        <v>[StringLength(60)]</v>
      </c>
      <c r="F60" t="str">
        <f>"public " &amp; VLOOKUP(LOWER(H60)&amp;"_"&amp;M60,convert_tipo,2,FALSE) &amp; " " &amp; G60&amp; " {get;set;}"</f>
        <v>public String NaturezaOperacao {get;set;}</v>
      </c>
      <c r="G60" t="s">
        <v>6257</v>
      </c>
      <c r="H60" t="s">
        <v>847</v>
      </c>
      <c r="I60" t="s">
        <v>855</v>
      </c>
      <c r="J60">
        <v>60</v>
      </c>
      <c r="K60" t="s">
        <v>856</v>
      </c>
      <c r="L60" t="s">
        <v>856</v>
      </c>
      <c r="M60" t="s">
        <v>871</v>
      </c>
      <c r="N60" t="s">
        <v>855</v>
      </c>
      <c r="O60" t="s">
        <v>871</v>
      </c>
      <c r="P60" t="s">
        <v>6251</v>
      </c>
    </row>
    <row r="61" spans="1:16" x14ac:dyDescent="0.25">
      <c r="A61" t="str">
        <f>"if("&amp;B61&amp;" != DBNull.Value) nfe."&amp;G61&amp;" = "&amp;"Convert." &amp; VLOOKUP(LOWER(H61)&amp;"_"&amp;M61,convert_tipo,3,FALSE) &amp;"("&amp;B61&amp;");"</f>
        <v>if(dtCab.Rows[i]["CodMunFG"] != DBNull.Value) nfe.CodMunFG = Convert.ToString(dtCab.Rows[i]["CodMunFG"]);</v>
      </c>
      <c r="B61" t="str">
        <f t="shared" si="9"/>
        <v>dtCab.Rows[i]["CodMunFG"]</v>
      </c>
      <c r="C61" t="str">
        <f t="shared" si="7"/>
        <v/>
      </c>
      <c r="E61" t="str">
        <f t="shared" si="8"/>
        <v>[StringLength(7)]</v>
      </c>
      <c r="F61" t="str">
        <f>"public " &amp; VLOOKUP(LOWER(H61)&amp;"_"&amp;M61,convert_tipo,2,FALSE) &amp; " " &amp; G61&amp; " {get;set;}"</f>
        <v>public String CodMunFG {get;set;}</v>
      </c>
      <c r="G61" t="s">
        <v>6258</v>
      </c>
      <c r="H61" t="s">
        <v>847</v>
      </c>
      <c r="I61" t="s">
        <v>855</v>
      </c>
      <c r="J61">
        <v>7</v>
      </c>
      <c r="K61" t="s">
        <v>856</v>
      </c>
      <c r="L61" t="s">
        <v>856</v>
      </c>
      <c r="M61" t="s">
        <v>871</v>
      </c>
      <c r="N61" t="s">
        <v>855</v>
      </c>
      <c r="O61" t="s">
        <v>871</v>
      </c>
      <c r="P61" t="s">
        <v>6251</v>
      </c>
    </row>
    <row r="62" spans="1:16" x14ac:dyDescent="0.25">
      <c r="A62" t="str">
        <f>"if("&amp;B62&amp;" != DBNull.Value) nfe."&amp;G62&amp;" = "&amp;"Convert." &amp; VLOOKUP(LOWER(H62)&amp;"_"&amp;M62,convert_tipo,3,FALSE) &amp;"("&amp;B62&amp;");"</f>
        <v>if(dtCab.Rows[i]["EmitenteTipo"] != DBNull.Value) nfe.EmitenteTipo = Convert.ToString(dtCab.Rows[i]["EmitenteTipo"]);</v>
      </c>
      <c r="B62" t="str">
        <f t="shared" si="9"/>
        <v>dtCab.Rows[i]["EmitenteTipo"]</v>
      </c>
      <c r="C62" t="str">
        <f t="shared" si="7"/>
        <v/>
      </c>
      <c r="E62" t="str">
        <f t="shared" si="8"/>
        <v>[StringLength(5)]</v>
      </c>
      <c r="F62" t="str">
        <f>"public " &amp; VLOOKUP(LOWER(H62)&amp;"_"&amp;M62,convert_tipo,2,FALSE) &amp; " " &amp; G62&amp; " {get;set;}"</f>
        <v>public String EmitenteTipo {get;set;}</v>
      </c>
      <c r="G62" t="s">
        <v>6259</v>
      </c>
      <c r="H62" t="s">
        <v>847</v>
      </c>
      <c r="I62" t="s">
        <v>855</v>
      </c>
      <c r="J62">
        <v>5</v>
      </c>
      <c r="K62" t="s">
        <v>856</v>
      </c>
      <c r="L62" t="s">
        <v>856</v>
      </c>
      <c r="M62" t="s">
        <v>871</v>
      </c>
      <c r="N62" t="s">
        <v>855</v>
      </c>
      <c r="O62" t="s">
        <v>871</v>
      </c>
      <c r="P62" t="s">
        <v>6251</v>
      </c>
    </row>
    <row r="63" spans="1:16" x14ac:dyDescent="0.25">
      <c r="A63" t="str">
        <f>"if("&amp;B63&amp;" != DBNull.Value) nfe."&amp;G63&amp;" = "&amp;"Convert." &amp; VLOOKUP(LOWER(H63)&amp;"_"&amp;M63,convert_tipo,3,FALSE) &amp;"("&amp;B63&amp;");"</f>
        <v>if(dtCab.Rows[i]["EmitenteCNPJ"] != DBNull.Value) nfe.EmitenteCNPJ = Convert.ToString(dtCab.Rows[i]["EmitenteCNPJ"]);</v>
      </c>
      <c r="B63" t="str">
        <f t="shared" si="9"/>
        <v>dtCab.Rows[i]["EmitenteCNPJ"]</v>
      </c>
      <c r="C63" t="str">
        <f t="shared" si="7"/>
        <v/>
      </c>
      <c r="E63" t="str">
        <f t="shared" si="8"/>
        <v>[StringLength(14)]</v>
      </c>
      <c r="F63" t="str">
        <f>"public " &amp; VLOOKUP(LOWER(H63)&amp;"_"&amp;M63,convert_tipo,2,FALSE) &amp; " " &amp; G63&amp; " {get;set;}"</f>
        <v>public String EmitenteCNPJ {get;set;}</v>
      </c>
      <c r="G63" t="s">
        <v>6260</v>
      </c>
      <c r="H63" t="s">
        <v>847</v>
      </c>
      <c r="I63" t="s">
        <v>855</v>
      </c>
      <c r="J63">
        <v>14</v>
      </c>
      <c r="K63" t="s">
        <v>856</v>
      </c>
      <c r="L63" t="s">
        <v>856</v>
      </c>
      <c r="M63" t="s">
        <v>871</v>
      </c>
      <c r="N63" t="s">
        <v>855</v>
      </c>
      <c r="O63" t="s">
        <v>871</v>
      </c>
      <c r="P63" t="s">
        <v>6251</v>
      </c>
    </row>
    <row r="64" spans="1:16" x14ac:dyDescent="0.25">
      <c r="A64" t="str">
        <f>"if("&amp;B64&amp;" != DBNull.Value) nfe."&amp;G64&amp;" = "&amp;"Convert." &amp; VLOOKUP(LOWER(H64)&amp;"_"&amp;M64,convert_tipo,3,FALSE) &amp;"("&amp;B64&amp;");"</f>
        <v>if(dtCab.Rows[i]["EmitenteRazaoSocial"] != DBNull.Value) nfe.EmitenteRazaoSocial = Convert.ToString(dtCab.Rows[i]["EmitenteRazaoSocial"]);</v>
      </c>
      <c r="B64" t="str">
        <f t="shared" si="9"/>
        <v>dtCab.Rows[i]["EmitenteRazaoSocial"]</v>
      </c>
      <c r="C64" t="str">
        <f t="shared" si="7"/>
        <v/>
      </c>
      <c r="E64" t="str">
        <f t="shared" si="8"/>
        <v>[StringLength(60)]</v>
      </c>
      <c r="F64" t="str">
        <f>"public " &amp; VLOOKUP(LOWER(H64)&amp;"_"&amp;M64,convert_tipo,2,FALSE) &amp; " " &amp; G64&amp; " {get;set;}"</f>
        <v>public String EmitenteRazaoSocial {get;set;}</v>
      </c>
      <c r="G64" t="s">
        <v>6261</v>
      </c>
      <c r="H64" t="s">
        <v>847</v>
      </c>
      <c r="I64" t="s">
        <v>855</v>
      </c>
      <c r="J64">
        <v>60</v>
      </c>
      <c r="K64" t="s">
        <v>856</v>
      </c>
      <c r="L64" t="s">
        <v>856</v>
      </c>
      <c r="M64" t="s">
        <v>871</v>
      </c>
      <c r="N64" t="s">
        <v>855</v>
      </c>
      <c r="O64" t="s">
        <v>871</v>
      </c>
      <c r="P64" t="s">
        <v>6251</v>
      </c>
    </row>
    <row r="65" spans="1:16" x14ac:dyDescent="0.25">
      <c r="A65" t="str">
        <f>"if("&amp;B65&amp;" != DBNull.Value) nfe."&amp;G65&amp;" = "&amp;"Convert." &amp; VLOOKUP(LOWER(H65)&amp;"_"&amp;M65,convert_tipo,3,FALSE) &amp;"("&amp;B65&amp;");"</f>
        <v>if(dtCab.Rows[i]["EmitenteNomeFantasia"] != DBNull.Value) nfe.EmitenteNomeFantasia = Convert.ToString(dtCab.Rows[i]["EmitenteNomeFantasia"]);</v>
      </c>
      <c r="B65" t="str">
        <f t="shared" si="9"/>
        <v>dtCab.Rows[i]["EmitenteNomeFantasia"]</v>
      </c>
      <c r="C65" t="str">
        <f t="shared" si="7"/>
        <v/>
      </c>
      <c r="E65" t="str">
        <f t="shared" si="8"/>
        <v>[StringLength(60)]</v>
      </c>
      <c r="F65" t="str">
        <f>"public " &amp; VLOOKUP(LOWER(H65)&amp;"_"&amp;M65,convert_tipo,2,FALSE) &amp; " " &amp; G65&amp; " {get;set;}"</f>
        <v>public String EmitenteNomeFantasia {get;set;}</v>
      </c>
      <c r="G65" t="s">
        <v>6262</v>
      </c>
      <c r="H65" t="s">
        <v>847</v>
      </c>
      <c r="I65" t="s">
        <v>855</v>
      </c>
      <c r="J65">
        <v>60</v>
      </c>
      <c r="K65" t="s">
        <v>856</v>
      </c>
      <c r="L65" t="s">
        <v>856</v>
      </c>
      <c r="M65" t="s">
        <v>871</v>
      </c>
      <c r="N65" t="s">
        <v>855</v>
      </c>
      <c r="O65" t="s">
        <v>871</v>
      </c>
      <c r="P65" t="s">
        <v>6251</v>
      </c>
    </row>
    <row r="66" spans="1:16" x14ac:dyDescent="0.25">
      <c r="A66" t="str">
        <f>"if("&amp;B66&amp;" != DBNull.Value) nfe."&amp;G66&amp;" = "&amp;"Convert." &amp; VLOOKUP(LOWER(H66)&amp;"_"&amp;M66,convert_tipo,3,FALSE) &amp;"("&amp;B66&amp;");"</f>
        <v>if(dtCab.Rows[i]["EmitenteInscricaoEstadual"] != DBNull.Value) nfe.EmitenteInscricaoEstadual = Convert.ToString(dtCab.Rows[i]["EmitenteInscricaoEstadual"]);</v>
      </c>
      <c r="B66" t="str">
        <f t="shared" si="9"/>
        <v>dtCab.Rows[i]["EmitenteInscricaoEstadual"]</v>
      </c>
      <c r="C66" t="str">
        <f t="shared" si="7"/>
        <v/>
      </c>
      <c r="E66" t="str">
        <f t="shared" si="8"/>
        <v>[StringLength(14)]</v>
      </c>
      <c r="F66" t="str">
        <f>"public " &amp; VLOOKUP(LOWER(H66)&amp;"_"&amp;M66,convert_tipo,2,FALSE) &amp; " " &amp; G66&amp; " {get;set;}"</f>
        <v>public String EmitenteInscricaoEstadual {get;set;}</v>
      </c>
      <c r="G66" t="s">
        <v>6263</v>
      </c>
      <c r="H66" t="s">
        <v>847</v>
      </c>
      <c r="I66" t="s">
        <v>855</v>
      </c>
      <c r="J66">
        <v>14</v>
      </c>
      <c r="K66" t="s">
        <v>856</v>
      </c>
      <c r="L66" t="s">
        <v>856</v>
      </c>
      <c r="M66" t="s">
        <v>855</v>
      </c>
      <c r="N66" t="s">
        <v>855</v>
      </c>
      <c r="O66" t="s">
        <v>855</v>
      </c>
      <c r="P66" t="s">
        <v>6251</v>
      </c>
    </row>
    <row r="67" spans="1:16" x14ac:dyDescent="0.25">
      <c r="A67" t="str">
        <f>"if("&amp;B67&amp;" != DBNull.Value) nfe."&amp;G67&amp;" = "&amp;"Convert." &amp; VLOOKUP(LOWER(H67)&amp;"_"&amp;M67,convert_tipo,3,FALSE) &amp;"("&amp;B67&amp;");"</f>
        <v>if(dtCab.Rows[i]["EmitenteInscricaoMunicipal"] != DBNull.Value) nfe.EmitenteInscricaoMunicipal = Convert.ToString(dtCab.Rows[i]["EmitenteInscricaoMunicipal"]);</v>
      </c>
      <c r="B67" t="str">
        <f t="shared" si="9"/>
        <v>dtCab.Rows[i]["EmitenteInscricaoMunicipal"]</v>
      </c>
      <c r="C67" t="str">
        <f t="shared" si="7"/>
        <v/>
      </c>
      <c r="E67" t="str">
        <f t="shared" si="8"/>
        <v/>
      </c>
      <c r="F67" t="str">
        <f>"public " &amp; VLOOKUP(LOWER(H67)&amp;"_"&amp;M67,convert_tipo,2,FALSE) &amp; " " &amp; G67&amp; " {get;set;}"</f>
        <v>public String EmitenteInscricaoMunicipal {get;set;}</v>
      </c>
      <c r="G67" t="s">
        <v>6376</v>
      </c>
      <c r="H67" t="s">
        <v>6377</v>
      </c>
      <c r="I67" t="s">
        <v>855</v>
      </c>
      <c r="J67">
        <v>28</v>
      </c>
      <c r="K67" t="s">
        <v>856</v>
      </c>
      <c r="L67" t="s">
        <v>856</v>
      </c>
      <c r="M67" t="s">
        <v>871</v>
      </c>
      <c r="N67" t="s">
        <v>6248</v>
      </c>
      <c r="O67" t="s">
        <v>6248</v>
      </c>
      <c r="P67" t="s">
        <v>6251</v>
      </c>
    </row>
    <row r="68" spans="1:16" x14ac:dyDescent="0.25">
      <c r="A68" t="str">
        <f>"if("&amp;B68&amp;" != DBNull.Value) nfe."&amp;G68&amp;" = "&amp;"Convert." &amp; VLOOKUP(LOWER(H68)&amp;"_"&amp;M68,convert_tipo,3,FALSE) &amp;"("&amp;B68&amp;");"</f>
        <v>if(dtCab.Rows[i]["EmitenteEndereco"] != DBNull.Value) nfe.EmitenteEndereco = Convert.ToString(dtCab.Rows[i]["EmitenteEndereco"]);</v>
      </c>
      <c r="B68" t="str">
        <f t="shared" si="9"/>
        <v>dtCab.Rows[i]["EmitenteEndereco"]</v>
      </c>
      <c r="C68" t="str">
        <f t="shared" si="7"/>
        <v/>
      </c>
      <c r="E68" t="str">
        <f t="shared" si="8"/>
        <v>[StringLength(60)]</v>
      </c>
      <c r="F68" t="str">
        <f>"public " &amp; VLOOKUP(LOWER(H68)&amp;"_"&amp;M68,convert_tipo,2,FALSE) &amp; " " &amp; G68&amp; " {get;set;}"</f>
        <v>public String EmitenteEndereco {get;set;}</v>
      </c>
      <c r="G68" t="s">
        <v>6264</v>
      </c>
      <c r="H68" t="s">
        <v>847</v>
      </c>
      <c r="I68" t="s">
        <v>855</v>
      </c>
      <c r="J68">
        <v>60</v>
      </c>
      <c r="K68" t="s">
        <v>856</v>
      </c>
      <c r="L68" t="s">
        <v>856</v>
      </c>
      <c r="M68" t="s">
        <v>871</v>
      </c>
      <c r="N68" t="s">
        <v>855</v>
      </c>
      <c r="O68" t="s">
        <v>871</v>
      </c>
      <c r="P68" t="s">
        <v>6251</v>
      </c>
    </row>
    <row r="69" spans="1:16" x14ac:dyDescent="0.25">
      <c r="A69" t="str">
        <f>"if("&amp;B69&amp;" != DBNull.Value) nfe."&amp;G69&amp;" = "&amp;"Convert." &amp; VLOOKUP(LOWER(H69)&amp;"_"&amp;M69,convert_tipo,3,FALSE) &amp;"("&amp;B69&amp;");"</f>
        <v>if(dtCab.Rows[i]["EmitenteComplemento"] != DBNull.Value) nfe.EmitenteComplemento = Convert.ToString(dtCab.Rows[i]["EmitenteComplemento"]);</v>
      </c>
      <c r="B69" t="str">
        <f t="shared" si="9"/>
        <v>dtCab.Rows[i]["EmitenteComplemento"]</v>
      </c>
      <c r="C69" t="str">
        <f t="shared" si="7"/>
        <v/>
      </c>
      <c r="E69" t="str">
        <f t="shared" si="8"/>
        <v>[StringLength(60)]</v>
      </c>
      <c r="F69" t="str">
        <f>"public " &amp; VLOOKUP(LOWER(H69)&amp;"_"&amp;M69,convert_tipo,2,FALSE) &amp; " " &amp; G69&amp; " {get;set;}"</f>
        <v>public String EmitenteComplemento {get;set;}</v>
      </c>
      <c r="G69" t="s">
        <v>6265</v>
      </c>
      <c r="H69" t="s">
        <v>847</v>
      </c>
      <c r="I69" t="s">
        <v>855</v>
      </c>
      <c r="J69">
        <v>60</v>
      </c>
      <c r="K69" t="s">
        <v>856</v>
      </c>
      <c r="L69" t="s">
        <v>856</v>
      </c>
      <c r="M69" t="s">
        <v>871</v>
      </c>
      <c r="N69" t="s">
        <v>855</v>
      </c>
      <c r="O69" t="s">
        <v>871</v>
      </c>
      <c r="P69" t="s">
        <v>6251</v>
      </c>
    </row>
    <row r="70" spans="1:16" x14ac:dyDescent="0.25">
      <c r="A70" t="str">
        <f>"if("&amp;B70&amp;" != DBNull.Value) nfe."&amp;G70&amp;" = "&amp;"Convert." &amp; VLOOKUP(LOWER(H70)&amp;"_"&amp;M70,convert_tipo,3,FALSE) &amp;"("&amp;B70&amp;");"</f>
        <v>if(dtCab.Rows[i]["EmitenteNumero"] != DBNull.Value) nfe.EmitenteNumero = Convert.ToString(dtCab.Rows[i]["EmitenteNumero"]);</v>
      </c>
      <c r="B70" t="str">
        <f t="shared" si="9"/>
        <v>dtCab.Rows[i]["EmitenteNumero"]</v>
      </c>
      <c r="C70" t="str">
        <f t="shared" si="7"/>
        <v/>
      </c>
      <c r="E70" t="str">
        <f t="shared" si="8"/>
        <v>[StringLength(60)]</v>
      </c>
      <c r="F70" t="str">
        <f>"public " &amp; VLOOKUP(LOWER(H70)&amp;"_"&amp;M70,convert_tipo,2,FALSE) &amp; " " &amp; G70&amp; " {get;set;}"</f>
        <v>public String EmitenteNumero {get;set;}</v>
      </c>
      <c r="G70" t="s">
        <v>6266</v>
      </c>
      <c r="H70" t="s">
        <v>847</v>
      </c>
      <c r="I70" t="s">
        <v>855</v>
      </c>
      <c r="J70">
        <v>60</v>
      </c>
      <c r="K70" t="s">
        <v>856</v>
      </c>
      <c r="L70" t="s">
        <v>856</v>
      </c>
      <c r="M70" t="s">
        <v>871</v>
      </c>
      <c r="N70" t="s">
        <v>855</v>
      </c>
      <c r="O70" t="s">
        <v>871</v>
      </c>
      <c r="P70" t="s">
        <v>6251</v>
      </c>
    </row>
    <row r="71" spans="1:16" x14ac:dyDescent="0.25">
      <c r="A71" t="str">
        <f>"if("&amp;B71&amp;" != DBNull.Value) nfe."&amp;G71&amp;" = "&amp;"Convert." &amp; VLOOKUP(LOWER(H71)&amp;"_"&amp;M71,convert_tipo,3,FALSE) &amp;"("&amp;B71&amp;");"</f>
        <v>if(dtCab.Rows[i]["EmitenteCep"] != DBNull.Value) nfe.EmitenteCep = Convert.ToString(dtCab.Rows[i]["EmitenteCep"]);</v>
      </c>
      <c r="B71" t="str">
        <f t="shared" si="9"/>
        <v>dtCab.Rows[i]["EmitenteCep"]</v>
      </c>
      <c r="C71" t="str">
        <f t="shared" si="7"/>
        <v/>
      </c>
      <c r="E71" t="str">
        <f t="shared" si="8"/>
        <v>[StringLength(8)]</v>
      </c>
      <c r="F71" t="str">
        <f>"public " &amp; VLOOKUP(LOWER(H71)&amp;"_"&amp;M71,convert_tipo,2,FALSE) &amp; " " &amp; G71&amp; " {get;set;}"</f>
        <v>public String EmitenteCep {get;set;}</v>
      </c>
      <c r="G71" t="s">
        <v>6267</v>
      </c>
      <c r="H71" t="s">
        <v>847</v>
      </c>
      <c r="I71" t="s">
        <v>855</v>
      </c>
      <c r="J71">
        <v>8</v>
      </c>
      <c r="K71" t="s">
        <v>856</v>
      </c>
      <c r="L71" t="s">
        <v>856</v>
      </c>
      <c r="M71" t="s">
        <v>871</v>
      </c>
      <c r="N71" t="s">
        <v>855</v>
      </c>
      <c r="O71" t="s">
        <v>871</v>
      </c>
      <c r="P71" t="s">
        <v>6251</v>
      </c>
    </row>
    <row r="72" spans="1:16" x14ac:dyDescent="0.25">
      <c r="A72" t="str">
        <f>"if("&amp;B72&amp;" != DBNull.Value) nfe."&amp;G72&amp;" = "&amp;"Convert." &amp; VLOOKUP(LOWER(H72)&amp;"_"&amp;M72,convert_tipo,3,FALSE) &amp;"("&amp;B72&amp;");"</f>
        <v>if(dtCab.Rows[i]["EmitenteBairro"] != DBNull.Value) nfe.EmitenteBairro = Convert.ToString(dtCab.Rows[i]["EmitenteBairro"]);</v>
      </c>
      <c r="B72" t="str">
        <f t="shared" si="9"/>
        <v>dtCab.Rows[i]["EmitenteBairro"]</v>
      </c>
      <c r="C72" t="str">
        <f t="shared" si="7"/>
        <v/>
      </c>
      <c r="E72" t="str">
        <f t="shared" si="8"/>
        <v>[StringLength(60)]</v>
      </c>
      <c r="F72" t="str">
        <f>"public " &amp; VLOOKUP(LOWER(H72)&amp;"_"&amp;M72,convert_tipo,2,FALSE) &amp; " " &amp; G72&amp; " {get;set;}"</f>
        <v>public String EmitenteBairro {get;set;}</v>
      </c>
      <c r="G72" t="s">
        <v>6268</v>
      </c>
      <c r="H72" t="s">
        <v>847</v>
      </c>
      <c r="I72" t="s">
        <v>855</v>
      </c>
      <c r="J72">
        <v>60</v>
      </c>
      <c r="K72" t="s">
        <v>856</v>
      </c>
      <c r="L72" t="s">
        <v>856</v>
      </c>
      <c r="M72" t="s">
        <v>871</v>
      </c>
      <c r="N72" t="s">
        <v>855</v>
      </c>
      <c r="O72" t="s">
        <v>871</v>
      </c>
      <c r="P72" t="s">
        <v>6251</v>
      </c>
    </row>
    <row r="73" spans="1:16" x14ac:dyDescent="0.25">
      <c r="A73" t="str">
        <f>"if("&amp;B73&amp;" != DBNull.Value) nfe."&amp;G73&amp;" = "&amp;"Convert." &amp; VLOOKUP(LOWER(H73)&amp;"_"&amp;M73,convert_tipo,3,FALSE) &amp;"("&amp;B73&amp;");"</f>
        <v>if(dtCab.Rows[i]["EmitenteIdCidadeIBGE"] != DBNull.Value) nfe.EmitenteIdCidadeIBGE = Convert.ToInt32(dtCab.Rows[i]["EmitenteIdCidadeIBGE"]);</v>
      </c>
      <c r="B73" t="str">
        <f t="shared" si="9"/>
        <v>dtCab.Rows[i]["EmitenteIdCidadeIBGE"]</v>
      </c>
      <c r="C73" t="str">
        <f t="shared" si="7"/>
        <v/>
      </c>
      <c r="E73" t="str">
        <f t="shared" si="8"/>
        <v/>
      </c>
      <c r="F73" t="str">
        <f>"public " &amp; VLOOKUP(LOWER(H73)&amp;"_"&amp;M73,convert_tipo,2,FALSE) &amp; " " &amp; G73&amp; " {get;set;}"</f>
        <v>public int? EmitenteIdCidadeIBGE {get;set;}</v>
      </c>
      <c r="G73" t="s">
        <v>6269</v>
      </c>
      <c r="H73" t="s">
        <v>846</v>
      </c>
      <c r="I73" t="s">
        <v>855</v>
      </c>
      <c r="J73">
        <v>4</v>
      </c>
      <c r="K73">
        <v>10</v>
      </c>
      <c r="L73">
        <v>0</v>
      </c>
      <c r="M73" t="s">
        <v>871</v>
      </c>
      <c r="N73" t="s">
        <v>6248</v>
      </c>
      <c r="O73" t="s">
        <v>6248</v>
      </c>
      <c r="P73" t="s">
        <v>210</v>
      </c>
    </row>
    <row r="74" spans="1:16" x14ac:dyDescent="0.25">
      <c r="A74" t="str">
        <f>"if("&amp;B74&amp;" != DBNull.Value) nfe."&amp;G74&amp;" = "&amp;"Convert." &amp; VLOOKUP(LOWER(H74)&amp;"_"&amp;M74,convert_tipo,3,FALSE) &amp;"("&amp;B74&amp;");"</f>
        <v>if(dtCab.Rows[i]["EmitenteCNAE"] != DBNull.Value) nfe.EmitenteCNAE = Convert.ToString(dtCab.Rows[i]["EmitenteCNAE"]);</v>
      </c>
      <c r="B74" t="str">
        <f t="shared" si="9"/>
        <v>dtCab.Rows[i]["EmitenteCNAE"]</v>
      </c>
      <c r="C74" t="str">
        <f t="shared" si="7"/>
        <v/>
      </c>
      <c r="E74" t="str">
        <f t="shared" si="8"/>
        <v>[StringLength(20)]</v>
      </c>
      <c r="F74" t="str">
        <f>"public " &amp; VLOOKUP(LOWER(H74)&amp;"_"&amp;M74,convert_tipo,2,FALSE) &amp; " " &amp; G74&amp; " {get;set;}"</f>
        <v>public String EmitenteCNAE {get;set;}</v>
      </c>
      <c r="G74" t="s">
        <v>6378</v>
      </c>
      <c r="H74" t="s">
        <v>847</v>
      </c>
      <c r="I74" t="s">
        <v>855</v>
      </c>
      <c r="J74">
        <v>20</v>
      </c>
      <c r="K74" t="s">
        <v>856</v>
      </c>
      <c r="L74" t="s">
        <v>856</v>
      </c>
      <c r="M74" t="s">
        <v>871</v>
      </c>
      <c r="N74" t="s">
        <v>855</v>
      </c>
      <c r="O74" t="s">
        <v>871</v>
      </c>
      <c r="P74" t="s">
        <v>6251</v>
      </c>
    </row>
    <row r="75" spans="1:16" x14ac:dyDescent="0.25">
      <c r="A75" t="str">
        <f>"if("&amp;B75&amp;" != DBNull.Value) nfe."&amp;G75&amp;" = "&amp;"Convert." &amp; VLOOKUP(LOWER(H75)&amp;"_"&amp;M75,convert_tipo,3,FALSE) &amp;"("&amp;B75&amp;");"</f>
        <v>if(dtCab.Rows[i]["DestinatarioTipo"] != DBNull.Value) nfe.DestinatarioTipo = Convert.ToString(dtCab.Rows[i]["DestinatarioTipo"]);</v>
      </c>
      <c r="B75" t="str">
        <f t="shared" si="9"/>
        <v>dtCab.Rows[i]["DestinatarioTipo"]</v>
      </c>
      <c r="C75" t="str">
        <f t="shared" si="7"/>
        <v/>
      </c>
      <c r="E75" t="str">
        <f t="shared" si="8"/>
        <v>[StringLength(5)]</v>
      </c>
      <c r="F75" t="str">
        <f>"public " &amp; VLOOKUP(LOWER(H75)&amp;"_"&amp;M75,convert_tipo,2,FALSE) &amp; " " &amp; G75&amp; " {get;set;}"</f>
        <v>public String DestinatarioTipo {get;set;}</v>
      </c>
      <c r="G75" t="s">
        <v>6270</v>
      </c>
      <c r="H75" t="s">
        <v>847</v>
      </c>
      <c r="I75" t="s">
        <v>855</v>
      </c>
      <c r="J75">
        <v>5</v>
      </c>
      <c r="K75" t="s">
        <v>856</v>
      </c>
      <c r="L75" t="s">
        <v>856</v>
      </c>
      <c r="M75" t="s">
        <v>871</v>
      </c>
      <c r="N75" t="s">
        <v>855</v>
      </c>
      <c r="O75" t="s">
        <v>871</v>
      </c>
      <c r="P75" t="s">
        <v>6251</v>
      </c>
    </row>
    <row r="76" spans="1:16" x14ac:dyDescent="0.25">
      <c r="A76" t="str">
        <f>"if("&amp;B76&amp;" != DBNull.Value) nfe."&amp;G76&amp;" = "&amp;"Convert." &amp; VLOOKUP(LOWER(H76)&amp;"_"&amp;M76,convert_tipo,3,FALSE) &amp;"("&amp;B76&amp;");"</f>
        <v>if(dtCab.Rows[i]["DestinatarioCNPJ"] != DBNull.Value) nfe.DestinatarioCNPJ = Convert.ToString(dtCab.Rows[i]["DestinatarioCNPJ"]);</v>
      </c>
      <c r="B76" t="str">
        <f t="shared" si="9"/>
        <v>dtCab.Rows[i]["DestinatarioCNPJ"]</v>
      </c>
      <c r="C76" t="str">
        <f t="shared" si="7"/>
        <v/>
      </c>
      <c r="E76" t="str">
        <f t="shared" si="8"/>
        <v>[StringLength(14)]</v>
      </c>
      <c r="F76" t="str">
        <f>"public " &amp; VLOOKUP(LOWER(H76)&amp;"_"&amp;M76,convert_tipo,2,FALSE) &amp; " " &amp; G76&amp; " {get;set;}"</f>
        <v>public String DestinatarioCNPJ {get;set;}</v>
      </c>
      <c r="G76" t="s">
        <v>6271</v>
      </c>
      <c r="H76" t="s">
        <v>847</v>
      </c>
      <c r="I76" t="s">
        <v>855</v>
      </c>
      <c r="J76">
        <v>14</v>
      </c>
      <c r="K76" t="s">
        <v>856</v>
      </c>
      <c r="L76" t="s">
        <v>856</v>
      </c>
      <c r="M76" t="s">
        <v>871</v>
      </c>
      <c r="N76" t="s">
        <v>855</v>
      </c>
      <c r="O76" t="s">
        <v>871</v>
      </c>
      <c r="P76" t="s">
        <v>6251</v>
      </c>
    </row>
    <row r="77" spans="1:16" x14ac:dyDescent="0.25">
      <c r="A77" t="str">
        <f>"if("&amp;B77&amp;" != DBNull.Value) nfe."&amp;G77&amp;" = "&amp;"Convert." &amp; VLOOKUP(LOWER(H77)&amp;"_"&amp;M77,convert_tipo,3,FALSE) &amp;"("&amp;B77&amp;");"</f>
        <v>if(dtCab.Rows[i]["DestinatarioInscricaoEstadual"] != DBNull.Value) nfe.DestinatarioInscricaoEstadual = Convert.ToString(dtCab.Rows[i]["DestinatarioInscricaoEstadual"]);</v>
      </c>
      <c r="B77" t="str">
        <f t="shared" si="9"/>
        <v>dtCab.Rows[i]["DestinatarioInscricaoEstadual"]</v>
      </c>
      <c r="C77" t="str">
        <f t="shared" si="7"/>
        <v/>
      </c>
      <c r="E77" t="str">
        <f t="shared" si="8"/>
        <v>[StringLength(14)]</v>
      </c>
      <c r="F77" t="str">
        <f>"public " &amp; VLOOKUP(LOWER(H77)&amp;"_"&amp;M77,convert_tipo,2,FALSE) &amp; " " &amp; G77&amp; " {get;set;}"</f>
        <v>public String DestinatarioInscricaoEstadual {get;set;}</v>
      </c>
      <c r="G77" t="s">
        <v>6272</v>
      </c>
      <c r="H77" t="s">
        <v>847</v>
      </c>
      <c r="I77" t="s">
        <v>855</v>
      </c>
      <c r="J77">
        <v>14</v>
      </c>
      <c r="K77" t="s">
        <v>856</v>
      </c>
      <c r="L77" t="s">
        <v>856</v>
      </c>
      <c r="M77" t="s">
        <v>871</v>
      </c>
      <c r="N77" t="s">
        <v>855</v>
      </c>
      <c r="O77" t="s">
        <v>871</v>
      </c>
      <c r="P77" t="s">
        <v>6251</v>
      </c>
    </row>
    <row r="78" spans="1:16" x14ac:dyDescent="0.25">
      <c r="A78" t="str">
        <f>"if("&amp;B78&amp;" != DBNull.Value) nfe."&amp;G78&amp;" = "&amp;"Convert." &amp; VLOOKUP(LOWER(H78)&amp;"_"&amp;M78,convert_tipo,3,FALSE) &amp;"("&amp;B78&amp;");"</f>
        <v>if(dtCab.Rows[i]["DestinatarioRazaoSocial"] != DBNull.Value) nfe.DestinatarioRazaoSocial = Convert.ToString(dtCab.Rows[i]["DestinatarioRazaoSocial"]);</v>
      </c>
      <c r="B78" t="str">
        <f t="shared" si="9"/>
        <v>dtCab.Rows[i]["DestinatarioRazaoSocial"]</v>
      </c>
      <c r="C78" t="str">
        <f t="shared" si="7"/>
        <v/>
      </c>
      <c r="E78" t="str">
        <f t="shared" si="8"/>
        <v>[StringLength(60)]</v>
      </c>
      <c r="F78" t="str">
        <f>"public " &amp; VLOOKUP(LOWER(H78)&amp;"_"&amp;M78,convert_tipo,2,FALSE) &amp; " " &amp; G78&amp; " {get;set;}"</f>
        <v>public String DestinatarioRazaoSocial {get;set;}</v>
      </c>
      <c r="G78" t="s">
        <v>6273</v>
      </c>
      <c r="H78" t="s">
        <v>847</v>
      </c>
      <c r="I78" t="s">
        <v>855</v>
      </c>
      <c r="J78">
        <v>60</v>
      </c>
      <c r="K78" t="s">
        <v>856</v>
      </c>
      <c r="L78" t="s">
        <v>856</v>
      </c>
      <c r="M78" t="s">
        <v>871</v>
      </c>
      <c r="N78" t="s">
        <v>855</v>
      </c>
      <c r="O78" t="s">
        <v>871</v>
      </c>
      <c r="P78" t="s">
        <v>6251</v>
      </c>
    </row>
    <row r="79" spans="1:16" x14ac:dyDescent="0.25">
      <c r="A79" t="str">
        <f>"if("&amp;B79&amp;" != DBNull.Value) nfe."&amp;G79&amp;" = "&amp;"Convert." &amp; VLOOKUP(LOWER(H79)&amp;"_"&amp;M79,convert_tipo,3,FALSE) &amp;"("&amp;B79&amp;");"</f>
        <v>if(dtCab.Rows[i]["DestinatarioLogradouro"] != DBNull.Value) nfe.DestinatarioLogradouro = Convert.ToString(dtCab.Rows[i]["DestinatarioLogradouro"]);</v>
      </c>
      <c r="B79" t="str">
        <f t="shared" si="9"/>
        <v>dtCab.Rows[i]["DestinatarioLogradouro"]</v>
      </c>
      <c r="C79" t="str">
        <f t="shared" si="7"/>
        <v/>
      </c>
      <c r="E79" t="str">
        <f t="shared" si="8"/>
        <v>[StringLength(60)]</v>
      </c>
      <c r="F79" t="str">
        <f>"public " &amp; VLOOKUP(LOWER(H79)&amp;"_"&amp;M79,convert_tipo,2,FALSE) &amp; " " &amp; G79&amp; " {get;set;}"</f>
        <v>public String DestinatarioLogradouro {get;set;}</v>
      </c>
      <c r="G79" t="s">
        <v>6274</v>
      </c>
      <c r="H79" t="s">
        <v>847</v>
      </c>
      <c r="I79" t="s">
        <v>855</v>
      </c>
      <c r="J79">
        <v>60</v>
      </c>
      <c r="K79" t="s">
        <v>856</v>
      </c>
      <c r="L79" t="s">
        <v>856</v>
      </c>
      <c r="M79" t="s">
        <v>871</v>
      </c>
      <c r="N79" t="s">
        <v>855</v>
      </c>
      <c r="O79" t="s">
        <v>871</v>
      </c>
      <c r="P79" t="s">
        <v>6251</v>
      </c>
    </row>
    <row r="80" spans="1:16" x14ac:dyDescent="0.25">
      <c r="A80" t="str">
        <f>"if("&amp;B80&amp;" != DBNull.Value) nfe."&amp;G80&amp;" = "&amp;"Convert." &amp; VLOOKUP(LOWER(H80)&amp;"_"&amp;M80,convert_tipo,3,FALSE) &amp;"("&amp;B80&amp;");"</f>
        <v>if(dtCab.Rows[i]["DestinatarioLogradouroNumero"] != DBNull.Value) nfe.DestinatarioLogradouroNumero = Convert.ToString(dtCab.Rows[i]["DestinatarioLogradouroNumero"]);</v>
      </c>
      <c r="B80" t="str">
        <f t="shared" si="9"/>
        <v>dtCab.Rows[i]["DestinatarioLogradouroNumero"]</v>
      </c>
      <c r="C80" t="str">
        <f t="shared" si="7"/>
        <v/>
      </c>
      <c r="E80" t="str">
        <f t="shared" si="8"/>
        <v>[StringLength(60)]</v>
      </c>
      <c r="F80" t="str">
        <f>"public " &amp; VLOOKUP(LOWER(H80)&amp;"_"&amp;M80,convert_tipo,2,FALSE) &amp; " " &amp; G80&amp; " {get;set;}"</f>
        <v>public String DestinatarioLogradouroNumero {get;set;}</v>
      </c>
      <c r="G80" t="s">
        <v>6275</v>
      </c>
      <c r="H80" t="s">
        <v>847</v>
      </c>
      <c r="I80" t="s">
        <v>855</v>
      </c>
      <c r="J80">
        <v>60</v>
      </c>
      <c r="K80" t="s">
        <v>856</v>
      </c>
      <c r="L80" t="s">
        <v>856</v>
      </c>
      <c r="M80" t="s">
        <v>871</v>
      </c>
      <c r="N80" t="s">
        <v>855</v>
      </c>
      <c r="O80" t="s">
        <v>871</v>
      </c>
      <c r="P80" t="s">
        <v>6251</v>
      </c>
    </row>
    <row r="81" spans="1:16" x14ac:dyDescent="0.25">
      <c r="A81" t="str">
        <f>"if("&amp;B81&amp;" != DBNull.Value) nfe."&amp;G81&amp;" = "&amp;"Convert." &amp; VLOOKUP(LOWER(H81)&amp;"_"&amp;M81,convert_tipo,3,FALSE) &amp;"("&amp;B81&amp;");"</f>
        <v>if(dtCab.Rows[i]["DestinatarioBairro"] != DBNull.Value) nfe.DestinatarioBairro = Convert.ToString(dtCab.Rows[i]["DestinatarioBairro"]);</v>
      </c>
      <c r="B81" t="str">
        <f t="shared" si="9"/>
        <v>dtCab.Rows[i]["DestinatarioBairro"]</v>
      </c>
      <c r="C81" t="str">
        <f t="shared" si="7"/>
        <v/>
      </c>
      <c r="E81" t="str">
        <f t="shared" si="8"/>
        <v>[StringLength(60)]</v>
      </c>
      <c r="F81" t="str">
        <f>"public " &amp; VLOOKUP(LOWER(H81)&amp;"_"&amp;M81,convert_tipo,2,FALSE) &amp; " " &amp; G81&amp; " {get;set;}"</f>
        <v>public String DestinatarioBairro {get;set;}</v>
      </c>
      <c r="G81" t="s">
        <v>6276</v>
      </c>
      <c r="H81" t="s">
        <v>847</v>
      </c>
      <c r="I81" t="s">
        <v>855</v>
      </c>
      <c r="J81">
        <v>60</v>
      </c>
      <c r="K81" t="s">
        <v>856</v>
      </c>
      <c r="L81" t="s">
        <v>856</v>
      </c>
      <c r="M81" t="s">
        <v>871</v>
      </c>
      <c r="N81" t="s">
        <v>855</v>
      </c>
      <c r="O81" t="s">
        <v>871</v>
      </c>
      <c r="P81" t="s">
        <v>6251</v>
      </c>
    </row>
    <row r="82" spans="1:16" x14ac:dyDescent="0.25">
      <c r="A82" t="str">
        <f>"if("&amp;B82&amp;" != DBNull.Value) nfe."&amp;G82&amp;" = "&amp;"Convert." &amp; VLOOKUP(LOWER(H82)&amp;"_"&amp;M82,convert_tipo,3,FALSE) &amp;"("&amp;B82&amp;");"</f>
        <v>if(dtCab.Rows[i]["DestinatarioIdCidadeIBGE"] != DBNull.Value) nfe.DestinatarioIdCidadeIBGE = Convert.ToInt32(dtCab.Rows[i]["DestinatarioIdCidadeIBGE"]);</v>
      </c>
      <c r="B82" t="str">
        <f t="shared" si="9"/>
        <v>dtCab.Rows[i]["DestinatarioIdCidadeIBGE"]</v>
      </c>
      <c r="C82" t="str">
        <f t="shared" si="7"/>
        <v/>
      </c>
      <c r="E82" t="str">
        <f t="shared" si="8"/>
        <v/>
      </c>
      <c r="F82" t="str">
        <f>"public " &amp; VLOOKUP(LOWER(H82)&amp;"_"&amp;M82,convert_tipo,2,FALSE) &amp; " " &amp; G82&amp; " {get;set;}"</f>
        <v>public int? DestinatarioIdCidadeIBGE {get;set;}</v>
      </c>
      <c r="G82" t="s">
        <v>6277</v>
      </c>
      <c r="H82" t="s">
        <v>846</v>
      </c>
      <c r="I82" t="s">
        <v>855</v>
      </c>
      <c r="J82">
        <v>4</v>
      </c>
      <c r="K82">
        <v>10</v>
      </c>
      <c r="L82">
        <v>0</v>
      </c>
      <c r="M82" t="s">
        <v>871</v>
      </c>
      <c r="N82" t="s">
        <v>6248</v>
      </c>
      <c r="O82" t="s">
        <v>6248</v>
      </c>
      <c r="P82" t="s">
        <v>210</v>
      </c>
    </row>
    <row r="83" spans="1:16" x14ac:dyDescent="0.25">
      <c r="A83" t="str">
        <f>"if("&amp;B83&amp;" != DBNull.Value) nfe."&amp;G83&amp;" = "&amp;"Convert." &amp; VLOOKUP(LOWER(H83)&amp;"_"&amp;M83,convert_tipo,3,FALSE) &amp;"("&amp;B83&amp;");"</f>
        <v>if(dtCab.Rows[i]["DestinatarioISSST"] != DBNull.Value) nfe.DestinatarioISSST = Convert.ToString(dtCab.Rows[i]["DestinatarioISSST"]);</v>
      </c>
      <c r="B83" t="str">
        <f t="shared" si="9"/>
        <v>dtCab.Rows[i]["DestinatarioISSST"]</v>
      </c>
      <c r="C83" t="str">
        <f t="shared" si="7"/>
        <v/>
      </c>
      <c r="E83" t="str">
        <f t="shared" si="8"/>
        <v/>
      </c>
      <c r="F83" t="str">
        <f>"public " &amp; VLOOKUP(LOWER(H83)&amp;"_"&amp;M83,convert_tipo,2,FALSE) &amp; " " &amp; G83&amp; " {get;set;}"</f>
        <v>public String DestinatarioISSST {get;set;}</v>
      </c>
      <c r="G83" t="s">
        <v>6379</v>
      </c>
      <c r="H83" t="s">
        <v>6380</v>
      </c>
      <c r="I83" t="s">
        <v>855</v>
      </c>
      <c r="J83">
        <v>1</v>
      </c>
      <c r="K83" t="s">
        <v>856</v>
      </c>
      <c r="L83" t="s">
        <v>856</v>
      </c>
      <c r="M83" t="s">
        <v>871</v>
      </c>
      <c r="N83" t="s">
        <v>855</v>
      </c>
      <c r="O83" t="s">
        <v>871</v>
      </c>
      <c r="P83" t="s">
        <v>6251</v>
      </c>
    </row>
    <row r="84" spans="1:16" x14ac:dyDescent="0.25">
      <c r="A84" t="str">
        <f>"if("&amp;B84&amp;" != DBNull.Value) nfe."&amp;G84&amp;" = "&amp;"Convert." &amp; VLOOKUP(LOWER(H84)&amp;"_"&amp;M84,convert_tipo,3,FALSE) &amp;"("&amp;B84&amp;");"</f>
        <v>if(dtCab.Rows[i]["TotsValorBaseCalculoIcms"] != DBNull.Value) nfe.TotsValorBaseCalculoIcms = Convert.ToDecimal(dtCab.Rows[i]["TotsValorBaseCalculoIcms"]);</v>
      </c>
      <c r="B84" t="str">
        <f t="shared" si="9"/>
        <v>dtCab.Rows[i]["TotsValorBaseCalculoIcms"]</v>
      </c>
      <c r="C84" t="str">
        <f t="shared" si="7"/>
        <v/>
      </c>
      <c r="E84" t="str">
        <f t="shared" si="8"/>
        <v/>
      </c>
      <c r="F84" t="str">
        <f>"public " &amp; VLOOKUP(LOWER(H84)&amp;"_"&amp;M84,convert_tipo,2,FALSE) &amp; " " &amp; G84&amp; " {get;set;}"</f>
        <v>public decimal? TotsValorBaseCalculoIcms {get;set;}</v>
      </c>
      <c r="G84" t="s">
        <v>6278</v>
      </c>
      <c r="H84" t="s">
        <v>6381</v>
      </c>
      <c r="I84" t="s">
        <v>855</v>
      </c>
      <c r="J84">
        <v>8</v>
      </c>
      <c r="K84">
        <v>19</v>
      </c>
      <c r="L84">
        <v>4</v>
      </c>
      <c r="M84" t="s">
        <v>871</v>
      </c>
      <c r="N84" t="s">
        <v>6248</v>
      </c>
      <c r="O84" t="s">
        <v>6248</v>
      </c>
      <c r="P84" t="s">
        <v>210</v>
      </c>
    </row>
    <row r="85" spans="1:16" x14ac:dyDescent="0.25">
      <c r="A85" t="str">
        <f>"if("&amp;B85&amp;" != DBNull.Value) nfe."&amp;G85&amp;" = "&amp;"Convert." &amp; VLOOKUP(LOWER(H85)&amp;"_"&amp;M85,convert_tipo,3,FALSE) &amp;"("&amp;B85&amp;");"</f>
        <v>if(dtCab.Rows[i]["TotsValorIcms"] != DBNull.Value) nfe.TotsValorIcms = Convert.ToDecimal(dtCab.Rows[i]["TotsValorIcms"]);</v>
      </c>
      <c r="B85" t="str">
        <f t="shared" si="9"/>
        <v>dtCab.Rows[i]["TotsValorIcms"]</v>
      </c>
      <c r="C85" t="str">
        <f t="shared" si="7"/>
        <v/>
      </c>
      <c r="E85" t="str">
        <f t="shared" si="8"/>
        <v/>
      </c>
      <c r="F85" t="str">
        <f>"public " &amp; VLOOKUP(LOWER(H85)&amp;"_"&amp;M85,convert_tipo,2,FALSE) &amp; " " &amp; G85&amp; " {get;set;}"</f>
        <v>public decimal? TotsValorIcms {get;set;}</v>
      </c>
      <c r="G85" t="s">
        <v>6280</v>
      </c>
      <c r="H85" t="s">
        <v>6381</v>
      </c>
      <c r="I85" t="s">
        <v>855</v>
      </c>
      <c r="J85">
        <v>8</v>
      </c>
      <c r="K85">
        <v>19</v>
      </c>
      <c r="L85">
        <v>4</v>
      </c>
      <c r="M85" t="s">
        <v>871</v>
      </c>
      <c r="N85" t="s">
        <v>6248</v>
      </c>
      <c r="O85" t="s">
        <v>6248</v>
      </c>
      <c r="P85" t="s">
        <v>210</v>
      </c>
    </row>
    <row r="86" spans="1:16" x14ac:dyDescent="0.25">
      <c r="A86" t="str">
        <f>"if("&amp;B86&amp;" != DBNull.Value) nfe."&amp;G86&amp;" = "&amp;"Convert." &amp; VLOOKUP(LOWER(H86)&amp;"_"&amp;M86,convert_tipo,3,FALSE) &amp;"("&amp;B86&amp;");"</f>
        <v>if(dtCab.Rows[i]["TotsValorBaseCalculoIcmsSubst"] != DBNull.Value) nfe.TotsValorBaseCalculoIcmsSubst = Convert.ToDecimal(dtCab.Rows[i]["TotsValorBaseCalculoIcmsSubst"]);</v>
      </c>
      <c r="B86" t="str">
        <f t="shared" si="9"/>
        <v>dtCab.Rows[i]["TotsValorBaseCalculoIcmsSubst"]</v>
      </c>
      <c r="C86" t="str">
        <f t="shared" si="7"/>
        <v/>
      </c>
      <c r="E86" t="str">
        <f t="shared" si="8"/>
        <v/>
      </c>
      <c r="F86" t="str">
        <f>"public " &amp; VLOOKUP(LOWER(H86)&amp;"_"&amp;M86,convert_tipo,2,FALSE) &amp; " " &amp; G86&amp; " {get;set;}"</f>
        <v>public decimal? TotsValorBaseCalculoIcmsSubst {get;set;}</v>
      </c>
      <c r="G86" t="s">
        <v>6281</v>
      </c>
      <c r="H86" t="s">
        <v>6381</v>
      </c>
      <c r="I86" t="s">
        <v>855</v>
      </c>
      <c r="J86">
        <v>8</v>
      </c>
      <c r="K86">
        <v>19</v>
      </c>
      <c r="L86">
        <v>4</v>
      </c>
      <c r="M86" t="s">
        <v>871</v>
      </c>
      <c r="N86" t="s">
        <v>6248</v>
      </c>
      <c r="O86" t="s">
        <v>6248</v>
      </c>
      <c r="P86" t="s">
        <v>210</v>
      </c>
    </row>
    <row r="87" spans="1:16" x14ac:dyDescent="0.25">
      <c r="A87" t="str">
        <f>"if("&amp;B87&amp;" != DBNull.Value) nfe."&amp;G87&amp;" = "&amp;"Convert." &amp; VLOOKUP(LOWER(H87)&amp;"_"&amp;M87,convert_tipo,3,FALSE) &amp;"("&amp;B87&amp;");"</f>
        <v>if(dtCab.Rows[i]["TotsTotalIcmsSubst"] != DBNull.Value) nfe.TotsTotalIcmsSubst = Convert.ToDecimal(dtCab.Rows[i]["TotsTotalIcmsSubst"]);</v>
      </c>
      <c r="B87" t="str">
        <f t="shared" si="9"/>
        <v>dtCab.Rows[i]["TotsTotalIcmsSubst"]</v>
      </c>
      <c r="C87" t="str">
        <f t="shared" si="7"/>
        <v/>
      </c>
      <c r="E87" t="str">
        <f t="shared" si="8"/>
        <v/>
      </c>
      <c r="F87" t="str">
        <f>"public " &amp; VLOOKUP(LOWER(H87)&amp;"_"&amp;M87,convert_tipo,2,FALSE) &amp; " " &amp; G87&amp; " {get;set;}"</f>
        <v>public decimal? TotsTotalIcmsSubst {get;set;}</v>
      </c>
      <c r="G87" t="s">
        <v>6282</v>
      </c>
      <c r="H87" t="s">
        <v>6381</v>
      </c>
      <c r="I87" t="s">
        <v>855</v>
      </c>
      <c r="J87">
        <v>8</v>
      </c>
      <c r="K87">
        <v>19</v>
      </c>
      <c r="L87">
        <v>4</v>
      </c>
      <c r="M87" t="s">
        <v>871</v>
      </c>
      <c r="N87" t="s">
        <v>6248</v>
      </c>
      <c r="O87" t="s">
        <v>6248</v>
      </c>
      <c r="P87" t="s">
        <v>210</v>
      </c>
    </row>
    <row r="88" spans="1:16" x14ac:dyDescent="0.25">
      <c r="A88" t="str">
        <f>"if("&amp;B88&amp;" != DBNull.Value) nfe."&amp;G88&amp;" = "&amp;"Convert." &amp; VLOOKUP(LOWER(H88)&amp;"_"&amp;M88,convert_tipo,3,FALSE) &amp;"("&amp;B88&amp;");"</f>
        <v>if(dtCab.Rows[i]["TotsTotalProdServ"] != DBNull.Value) nfe.TotsTotalProdServ = Convert.ToDecimal(dtCab.Rows[i]["TotsTotalProdServ"]);</v>
      </c>
      <c r="B88" t="str">
        <f t="shared" si="9"/>
        <v>dtCab.Rows[i]["TotsTotalProdServ"]</v>
      </c>
      <c r="C88" t="str">
        <f t="shared" si="7"/>
        <v/>
      </c>
      <c r="E88" t="str">
        <f t="shared" si="8"/>
        <v/>
      </c>
      <c r="F88" t="str">
        <f>"public " &amp; VLOOKUP(LOWER(H88)&amp;"_"&amp;M88,convert_tipo,2,FALSE) &amp; " " &amp; G88&amp; " {get;set;}"</f>
        <v>public decimal? TotsTotalProdServ {get;set;}</v>
      </c>
      <c r="G88" t="s">
        <v>6283</v>
      </c>
      <c r="H88" t="s">
        <v>6381</v>
      </c>
      <c r="I88" t="s">
        <v>855</v>
      </c>
      <c r="J88">
        <v>8</v>
      </c>
      <c r="K88">
        <v>19</v>
      </c>
      <c r="L88">
        <v>4</v>
      </c>
      <c r="M88" t="s">
        <v>871</v>
      </c>
      <c r="N88" t="s">
        <v>6248</v>
      </c>
      <c r="O88" t="s">
        <v>6248</v>
      </c>
      <c r="P88" t="s">
        <v>210</v>
      </c>
    </row>
    <row r="89" spans="1:16" x14ac:dyDescent="0.25">
      <c r="A89" t="str">
        <f>"if("&amp;B89&amp;" != DBNull.Value) nfe."&amp;G89&amp;" = "&amp;"Convert." &amp; VLOOKUP(LOWER(H89)&amp;"_"&amp;M89,convert_tipo,3,FALSE) &amp;"("&amp;B89&amp;");"</f>
        <v>if(dtCab.Rows[i]["TotsTotalFrete"] != DBNull.Value) nfe.TotsTotalFrete = Convert.ToDecimal(dtCab.Rows[i]["TotsTotalFrete"]);</v>
      </c>
      <c r="B89" t="str">
        <f t="shared" si="9"/>
        <v>dtCab.Rows[i]["TotsTotalFrete"]</v>
      </c>
      <c r="C89" t="str">
        <f t="shared" si="7"/>
        <v/>
      </c>
      <c r="E89" t="str">
        <f t="shared" si="8"/>
        <v/>
      </c>
      <c r="F89" t="str">
        <f>"public " &amp; VLOOKUP(LOWER(H89)&amp;"_"&amp;M89,convert_tipo,2,FALSE) &amp; " " &amp; G89&amp; " {get;set;}"</f>
        <v>public decimal? TotsTotalFrete {get;set;}</v>
      </c>
      <c r="G89" t="s">
        <v>6284</v>
      </c>
      <c r="H89" t="s">
        <v>6381</v>
      </c>
      <c r="I89" t="s">
        <v>855</v>
      </c>
      <c r="J89">
        <v>8</v>
      </c>
      <c r="K89">
        <v>19</v>
      </c>
      <c r="L89">
        <v>4</v>
      </c>
      <c r="M89" t="s">
        <v>871</v>
      </c>
      <c r="N89" t="s">
        <v>6248</v>
      </c>
      <c r="O89" t="s">
        <v>6248</v>
      </c>
      <c r="P89" t="s">
        <v>210</v>
      </c>
    </row>
    <row r="90" spans="1:16" x14ac:dyDescent="0.25">
      <c r="A90" t="str">
        <f>"if("&amp;B90&amp;" != DBNull.Value) nfe."&amp;G90&amp;" = "&amp;"Convert." &amp; VLOOKUP(LOWER(H90)&amp;"_"&amp;M90,convert_tipo,3,FALSE) &amp;"("&amp;B90&amp;");"</f>
        <v>if(dtCab.Rows[i]["TotsSeguro"] != DBNull.Value) nfe.TotsSeguro = Convert.ToDecimal(dtCab.Rows[i]["TotsSeguro"]);</v>
      </c>
      <c r="B90" t="str">
        <f t="shared" si="9"/>
        <v>dtCab.Rows[i]["TotsSeguro"]</v>
      </c>
      <c r="C90" t="str">
        <f t="shared" si="7"/>
        <v/>
      </c>
      <c r="E90" t="str">
        <f t="shared" si="8"/>
        <v/>
      </c>
      <c r="F90" t="str">
        <f>"public " &amp; VLOOKUP(LOWER(H90)&amp;"_"&amp;M90,convert_tipo,2,FALSE) &amp; " " &amp; G90&amp; " {get;set;}"</f>
        <v>public decimal? TotsSeguro {get;set;}</v>
      </c>
      <c r="G90" t="s">
        <v>6285</v>
      </c>
      <c r="H90" t="s">
        <v>6381</v>
      </c>
      <c r="I90" t="s">
        <v>855</v>
      </c>
      <c r="J90">
        <v>8</v>
      </c>
      <c r="K90">
        <v>19</v>
      </c>
      <c r="L90">
        <v>4</v>
      </c>
      <c r="M90" t="s">
        <v>871</v>
      </c>
      <c r="N90" t="s">
        <v>6248</v>
      </c>
      <c r="O90" t="s">
        <v>6248</v>
      </c>
      <c r="P90" t="s">
        <v>210</v>
      </c>
    </row>
    <row r="91" spans="1:16" x14ac:dyDescent="0.25">
      <c r="A91" t="str">
        <f>"if("&amp;B91&amp;" != DBNull.Value) nfe."&amp;G91&amp;" = "&amp;"Convert." &amp; VLOOKUP(LOWER(H91)&amp;"_"&amp;M91,convert_tipo,3,FALSE) &amp;"("&amp;B91&amp;");"</f>
        <v>if(dtCab.Rows[i]["TotsDesconto"] != DBNull.Value) nfe.TotsDesconto = Convert.ToDecimal(dtCab.Rows[i]["TotsDesconto"]);</v>
      </c>
      <c r="B91" t="str">
        <f t="shared" si="9"/>
        <v>dtCab.Rows[i]["TotsDesconto"]</v>
      </c>
      <c r="C91" t="str">
        <f t="shared" si="7"/>
        <v/>
      </c>
      <c r="E91" t="str">
        <f t="shared" si="8"/>
        <v/>
      </c>
      <c r="F91" t="str">
        <f>"public " &amp; VLOOKUP(LOWER(H91)&amp;"_"&amp;M91,convert_tipo,2,FALSE) &amp; " " &amp; G91&amp; " {get;set;}"</f>
        <v>public decimal? TotsDesconto {get;set;}</v>
      </c>
      <c r="G91" t="s">
        <v>6286</v>
      </c>
      <c r="H91" t="s">
        <v>6381</v>
      </c>
      <c r="I91" t="s">
        <v>855</v>
      </c>
      <c r="J91">
        <v>8</v>
      </c>
      <c r="K91">
        <v>19</v>
      </c>
      <c r="L91">
        <v>4</v>
      </c>
      <c r="M91" t="s">
        <v>871</v>
      </c>
      <c r="N91" t="s">
        <v>6248</v>
      </c>
      <c r="O91" t="s">
        <v>6248</v>
      </c>
      <c r="P91" t="s">
        <v>210</v>
      </c>
    </row>
    <row r="92" spans="1:16" x14ac:dyDescent="0.25">
      <c r="A92" t="str">
        <f>"if("&amp;B92&amp;" != DBNull.Value) nfe."&amp;G92&amp;" = "&amp;"Convert." &amp; VLOOKUP(LOWER(H92)&amp;"_"&amp;M92,convert_tipo,3,FALSE) &amp;"("&amp;B92&amp;");"</f>
        <v>if(dtCab.Rows[i]["TotsTotalIi"] != DBNull.Value) nfe.TotsTotalIi = Convert.ToDecimal(dtCab.Rows[i]["TotsTotalIi"]);</v>
      </c>
      <c r="B92" t="str">
        <f t="shared" si="9"/>
        <v>dtCab.Rows[i]["TotsTotalIi"]</v>
      </c>
      <c r="C92" t="str">
        <f t="shared" si="7"/>
        <v/>
      </c>
      <c r="E92" t="str">
        <f t="shared" si="8"/>
        <v/>
      </c>
      <c r="F92" t="str">
        <f>"public " &amp; VLOOKUP(LOWER(H92)&amp;"_"&amp;M92,convert_tipo,2,FALSE) &amp; " " &amp; G92&amp; " {get;set;}"</f>
        <v>public decimal? TotsTotalIi {get;set;}</v>
      </c>
      <c r="G92" t="s">
        <v>6287</v>
      </c>
      <c r="H92" t="s">
        <v>6381</v>
      </c>
      <c r="I92" t="s">
        <v>855</v>
      </c>
      <c r="J92">
        <v>8</v>
      </c>
      <c r="K92">
        <v>19</v>
      </c>
      <c r="L92">
        <v>4</v>
      </c>
      <c r="M92" t="s">
        <v>871</v>
      </c>
      <c r="N92" t="s">
        <v>6248</v>
      </c>
      <c r="O92" t="s">
        <v>6248</v>
      </c>
      <c r="P92" t="s">
        <v>210</v>
      </c>
    </row>
    <row r="93" spans="1:16" x14ac:dyDescent="0.25">
      <c r="A93" t="str">
        <f>"if("&amp;B93&amp;" != DBNull.Value) nfe."&amp;G93&amp;" = "&amp;"Convert." &amp; VLOOKUP(LOWER(H93)&amp;"_"&amp;M93,convert_tipo,3,FALSE) &amp;"("&amp;B93&amp;");"</f>
        <v>if(dtCab.Rows[i]["TotsTotalIpi"] != DBNull.Value) nfe.TotsTotalIpi = Convert.ToDecimal(dtCab.Rows[i]["TotsTotalIpi"]);</v>
      </c>
      <c r="B93" t="str">
        <f t="shared" si="9"/>
        <v>dtCab.Rows[i]["TotsTotalIpi"]</v>
      </c>
      <c r="C93" t="str">
        <f t="shared" si="7"/>
        <v/>
      </c>
      <c r="E93" t="str">
        <f t="shared" si="8"/>
        <v/>
      </c>
      <c r="F93" t="str">
        <f>"public " &amp; VLOOKUP(LOWER(H93)&amp;"_"&amp;M93,convert_tipo,2,FALSE) &amp; " " &amp; G93&amp; " {get;set;}"</f>
        <v>public decimal? TotsTotalIpi {get;set;}</v>
      </c>
      <c r="G93" t="s">
        <v>6288</v>
      </c>
      <c r="H93" t="s">
        <v>6381</v>
      </c>
      <c r="I93" t="s">
        <v>855</v>
      </c>
      <c r="J93">
        <v>8</v>
      </c>
      <c r="K93">
        <v>19</v>
      </c>
      <c r="L93">
        <v>4</v>
      </c>
      <c r="M93" t="s">
        <v>871</v>
      </c>
      <c r="N93" t="s">
        <v>6248</v>
      </c>
      <c r="O93" t="s">
        <v>6248</v>
      </c>
      <c r="P93" t="s">
        <v>210</v>
      </c>
    </row>
    <row r="94" spans="1:16" x14ac:dyDescent="0.25">
      <c r="A94" t="str">
        <f>"if("&amp;B94&amp;" != DBNull.Value) nfe."&amp;G94&amp;" = "&amp;"Convert." &amp; VLOOKUP(LOWER(H94)&amp;"_"&amp;M94,convert_tipo,3,FALSE) &amp;"("&amp;B94&amp;");"</f>
        <v>if(dtCab.Rows[i]["TotsTotalPis"] != DBNull.Value) nfe.TotsTotalPis = Convert.ToDecimal(dtCab.Rows[i]["TotsTotalPis"]);</v>
      </c>
      <c r="B94" t="str">
        <f t="shared" si="9"/>
        <v>dtCab.Rows[i]["TotsTotalPis"]</v>
      </c>
      <c r="C94" t="str">
        <f t="shared" si="7"/>
        <v/>
      </c>
      <c r="E94" t="str">
        <f t="shared" si="8"/>
        <v/>
      </c>
      <c r="F94" t="str">
        <f>"public " &amp; VLOOKUP(LOWER(H94)&amp;"_"&amp;M94,convert_tipo,2,FALSE) &amp; " " &amp; G94&amp; " {get;set;}"</f>
        <v>public decimal? TotsTotalPis {get;set;}</v>
      </c>
      <c r="G94" t="s">
        <v>6289</v>
      </c>
      <c r="H94" t="s">
        <v>6381</v>
      </c>
      <c r="I94" t="s">
        <v>855</v>
      </c>
      <c r="J94">
        <v>8</v>
      </c>
      <c r="K94">
        <v>19</v>
      </c>
      <c r="L94">
        <v>4</v>
      </c>
      <c r="M94" t="s">
        <v>871</v>
      </c>
      <c r="N94" t="s">
        <v>6248</v>
      </c>
      <c r="O94" t="s">
        <v>6248</v>
      </c>
      <c r="P94" t="s">
        <v>210</v>
      </c>
    </row>
    <row r="95" spans="1:16" x14ac:dyDescent="0.25">
      <c r="A95" t="str">
        <f>"if("&amp;B95&amp;" != DBNull.Value) nfe."&amp;G95&amp;" = "&amp;"Convert." &amp; VLOOKUP(LOWER(H95)&amp;"_"&amp;M95,convert_tipo,3,FALSE) &amp;"("&amp;B95&amp;");"</f>
        <v>if(dtCab.Rows[i]["TotsTotalCofins"] != DBNull.Value) nfe.TotsTotalCofins = Convert.ToDecimal(dtCab.Rows[i]["TotsTotalCofins"]);</v>
      </c>
      <c r="B95" t="str">
        <f t="shared" si="9"/>
        <v>dtCab.Rows[i]["TotsTotalCofins"]</v>
      </c>
      <c r="C95" t="str">
        <f t="shared" si="7"/>
        <v/>
      </c>
      <c r="E95" t="str">
        <f t="shared" si="8"/>
        <v/>
      </c>
      <c r="F95" t="str">
        <f>"public " &amp; VLOOKUP(LOWER(H95)&amp;"_"&amp;M95,convert_tipo,2,FALSE) &amp; " " &amp; G95&amp; " {get;set;}"</f>
        <v>public decimal? TotsTotalCofins {get;set;}</v>
      </c>
      <c r="G95" t="s">
        <v>6290</v>
      </c>
      <c r="H95" t="s">
        <v>6381</v>
      </c>
      <c r="I95" t="s">
        <v>855</v>
      </c>
      <c r="J95">
        <v>8</v>
      </c>
      <c r="K95">
        <v>19</v>
      </c>
      <c r="L95">
        <v>4</v>
      </c>
      <c r="M95" t="s">
        <v>871</v>
      </c>
      <c r="N95" t="s">
        <v>6248</v>
      </c>
      <c r="O95" t="s">
        <v>6248</v>
      </c>
      <c r="P95" t="s">
        <v>210</v>
      </c>
    </row>
    <row r="96" spans="1:16" x14ac:dyDescent="0.25">
      <c r="A96" t="str">
        <f>"if("&amp;B96&amp;" != DBNull.Value) nfe."&amp;G96&amp;" = "&amp;"Convert." &amp; VLOOKUP(LOWER(H96)&amp;"_"&amp;M96,convert_tipo,3,FALSE) &amp;"("&amp;B96&amp;");"</f>
        <v>if(dtCab.Rows[i]["TotsOutrasDespesasAcs"] != DBNull.Value) nfe.TotsOutrasDespesasAcs = Convert.ToDecimal(dtCab.Rows[i]["TotsOutrasDespesasAcs"]);</v>
      </c>
      <c r="B96" t="str">
        <f t="shared" si="9"/>
        <v>dtCab.Rows[i]["TotsOutrasDespesasAcs"]</v>
      </c>
      <c r="C96" t="str">
        <f t="shared" si="7"/>
        <v/>
      </c>
      <c r="E96" t="str">
        <f t="shared" si="8"/>
        <v/>
      </c>
      <c r="F96" t="str">
        <f>"public " &amp; VLOOKUP(LOWER(H96)&amp;"_"&amp;M96,convert_tipo,2,FALSE) &amp; " " &amp; G96&amp; " {get;set;}"</f>
        <v>public decimal? TotsOutrasDespesasAcs {get;set;}</v>
      </c>
      <c r="G96" t="s">
        <v>6291</v>
      </c>
      <c r="H96" t="s">
        <v>6381</v>
      </c>
      <c r="I96" t="s">
        <v>855</v>
      </c>
      <c r="J96">
        <v>8</v>
      </c>
      <c r="K96">
        <v>19</v>
      </c>
      <c r="L96">
        <v>4</v>
      </c>
      <c r="M96" t="s">
        <v>871</v>
      </c>
      <c r="N96" t="s">
        <v>6248</v>
      </c>
      <c r="O96" t="s">
        <v>6248</v>
      </c>
      <c r="P96" t="s">
        <v>210</v>
      </c>
    </row>
    <row r="97" spans="1:16" x14ac:dyDescent="0.25">
      <c r="A97" t="str">
        <f>"if("&amp;B97&amp;" != DBNull.Value) nfe."&amp;G97&amp;" = "&amp;"Convert." &amp; VLOOKUP(LOWER(H97)&amp;"_"&amp;M97,convert_tipo,3,FALSE) &amp;"("&amp;B97&amp;");"</f>
        <v>if(dtCab.Rows[i]["TotsValorTotalNotaFiscal"] != DBNull.Value) nfe.TotsValorTotalNotaFiscal = Convert.ToDecimal(dtCab.Rows[i]["TotsValorTotalNotaFiscal"]);</v>
      </c>
      <c r="B97" t="str">
        <f t="shared" si="9"/>
        <v>dtCab.Rows[i]["TotsValorTotalNotaFiscal"]</v>
      </c>
      <c r="C97" t="str">
        <f t="shared" si="7"/>
        <v/>
      </c>
      <c r="E97" t="str">
        <f t="shared" si="8"/>
        <v/>
      </c>
      <c r="F97" t="str">
        <f>"public " &amp; VLOOKUP(LOWER(H97)&amp;"_"&amp;M97,convert_tipo,2,FALSE) &amp; " " &amp; G97&amp; " {get;set;}"</f>
        <v>public decimal? TotsValorTotalNotaFiscal {get;set;}</v>
      </c>
      <c r="G97" t="s">
        <v>6292</v>
      </c>
      <c r="H97" t="s">
        <v>6381</v>
      </c>
      <c r="I97" t="s">
        <v>855</v>
      </c>
      <c r="J97">
        <v>8</v>
      </c>
      <c r="K97">
        <v>19</v>
      </c>
      <c r="L97">
        <v>4</v>
      </c>
      <c r="M97" t="s">
        <v>871</v>
      </c>
      <c r="N97" t="s">
        <v>6248</v>
      </c>
      <c r="O97" t="s">
        <v>6248</v>
      </c>
      <c r="P97" t="s">
        <v>210</v>
      </c>
    </row>
    <row r="98" spans="1:16" x14ac:dyDescent="0.25">
      <c r="A98" t="str">
        <f>"if("&amp;B98&amp;" != DBNull.Value) nfe."&amp;G98&amp;" = "&amp;"Convert." &amp; VLOOKUP(LOWER(H98)&amp;"_"&amp;M98,convert_tipo,3,FALSE) &amp;"("&amp;B98&amp;");"</f>
        <v>if(dtCab.Rows[i]["FreteModalidade"] != DBNull.Value) nfe.FreteModalidade = Convert.ToString(dtCab.Rows[i]["FreteModalidade"]);</v>
      </c>
      <c r="B98" t="str">
        <f t="shared" si="9"/>
        <v>dtCab.Rows[i]["FreteModalidade"]</v>
      </c>
      <c r="C98" t="str">
        <f t="shared" si="7"/>
        <v/>
      </c>
      <c r="E98" t="str">
        <f t="shared" si="8"/>
        <v>[StringLength(1)]</v>
      </c>
      <c r="F98" t="str">
        <f>"public " &amp; VLOOKUP(LOWER(H98)&amp;"_"&amp;M98,convert_tipo,2,FALSE) &amp; " " &amp; G98&amp; " {get;set;}"</f>
        <v>public String FreteModalidade {get;set;}</v>
      </c>
      <c r="G98" t="s">
        <v>6293</v>
      </c>
      <c r="H98" t="s">
        <v>847</v>
      </c>
      <c r="I98" t="s">
        <v>855</v>
      </c>
      <c r="J98">
        <v>1</v>
      </c>
      <c r="K98" t="s">
        <v>856</v>
      </c>
      <c r="L98" t="s">
        <v>856</v>
      </c>
      <c r="M98" t="s">
        <v>871</v>
      </c>
      <c r="N98" t="s">
        <v>855</v>
      </c>
      <c r="O98" t="s">
        <v>871</v>
      </c>
      <c r="P98" t="s">
        <v>6251</v>
      </c>
    </row>
    <row r="99" spans="1:16" x14ac:dyDescent="0.25">
      <c r="A99" t="str">
        <f>"if("&amp;B99&amp;" != DBNull.Value) nfe."&amp;G99&amp;" = "&amp;"Convert." &amp; VLOOKUP(LOWER(H99)&amp;"_"&amp;M99,convert_tipo,3,FALSE) &amp;"("&amp;B99&amp;");"</f>
        <v>if(dtCab.Rows[i]["IdIntegrador"] != DBNull.Value) nfe.IdIntegrador = Convert.ToInt32(dtCab.Rows[i]["IdIntegrador"]);</v>
      </c>
      <c r="B99" t="str">
        <f t="shared" si="9"/>
        <v>dtCab.Rows[i]["IdIntegrador"]</v>
      </c>
      <c r="C99" t="str">
        <f t="shared" si="7"/>
        <v/>
      </c>
      <c r="E99" t="str">
        <f t="shared" si="8"/>
        <v/>
      </c>
      <c r="F99" t="str">
        <f>"public " &amp; VLOOKUP(LOWER(H99)&amp;"_"&amp;M99,convert_tipo,2,FALSE) &amp; " " &amp; G99&amp; " {get;set;}"</f>
        <v>public int? IdIntegrador {get;set;}</v>
      </c>
      <c r="G99" t="s">
        <v>6294</v>
      </c>
      <c r="H99" t="s">
        <v>846</v>
      </c>
      <c r="I99" t="s">
        <v>855</v>
      </c>
      <c r="J99">
        <v>4</v>
      </c>
      <c r="K99">
        <v>10</v>
      </c>
      <c r="L99">
        <v>0</v>
      </c>
      <c r="M99" t="s">
        <v>871</v>
      </c>
      <c r="N99" t="s">
        <v>6248</v>
      </c>
      <c r="O99" t="s">
        <v>6248</v>
      </c>
      <c r="P99" t="s">
        <v>210</v>
      </c>
    </row>
    <row r="100" spans="1:16" x14ac:dyDescent="0.25">
      <c r="A100" t="str">
        <f>"if("&amp;B100&amp;" != DBNull.Value) nfe."&amp;G100&amp;" = "&amp;"Convert." &amp; VLOOKUP(LOWER(H100)&amp;"_"&amp;M100,convert_tipo,3,FALSE) &amp;"("&amp;B100&amp;");"</f>
        <v>if(dtCab.Rows[i]["ChaveNFe"] != DBNull.Value) nfe.ChaveNFe = Convert.ToString(dtCab.Rows[i]["ChaveNFe"]);</v>
      </c>
      <c r="B100" t="str">
        <f t="shared" si="9"/>
        <v>dtCab.Rows[i]["ChaveNFe"]</v>
      </c>
      <c r="C100" t="str">
        <f t="shared" si="7"/>
        <v/>
      </c>
      <c r="E100" t="str">
        <f t="shared" si="8"/>
        <v>[StringLength(60)]</v>
      </c>
      <c r="F100" t="str">
        <f>"public " &amp; VLOOKUP(LOWER(H100)&amp;"_"&amp;M100,convert_tipo,2,FALSE) &amp; " " &amp; G100&amp; " {get;set;}"</f>
        <v>public String ChaveNFe {get;set;}</v>
      </c>
      <c r="G100" t="s">
        <v>6295</v>
      </c>
      <c r="H100" t="s">
        <v>847</v>
      </c>
      <c r="I100" t="s">
        <v>855</v>
      </c>
      <c r="J100">
        <v>60</v>
      </c>
      <c r="K100" t="s">
        <v>856</v>
      </c>
      <c r="L100" t="s">
        <v>856</v>
      </c>
      <c r="M100" t="s">
        <v>871</v>
      </c>
      <c r="N100" t="s">
        <v>855</v>
      </c>
      <c r="O100" t="s">
        <v>871</v>
      </c>
      <c r="P100" t="s">
        <v>6251</v>
      </c>
    </row>
    <row r="101" spans="1:16" x14ac:dyDescent="0.25">
      <c r="A101" t="str">
        <f>"if("&amp;B101&amp;" != DBNull.Value) nfe."&amp;G101&amp;" = "&amp;"Convert." &amp; VLOOKUP(LOWER(H101)&amp;"_"&amp;M101,convert_tipo,3,FALSE) &amp;"("&amp;B101&amp;");"</f>
        <v>if(dtCab.Rows[i]["DataRecebimento"] != DBNull.Value) nfe.DataRecebimento = Convert.ToDateTime(dtCab.Rows[i]["DataRecebimento"]);</v>
      </c>
      <c r="B101" t="str">
        <f t="shared" si="9"/>
        <v>dtCab.Rows[i]["DataRecebimento"]</v>
      </c>
      <c r="C101" t="str">
        <f t="shared" si="7"/>
        <v/>
      </c>
      <c r="E101" t="str">
        <f t="shared" si="8"/>
        <v/>
      </c>
      <c r="F101" t="str">
        <f>"public " &amp; VLOOKUP(LOWER(H101)&amp;"_"&amp;M101,convert_tipo,2,FALSE) &amp; " " &amp; G101&amp; " {get;set;}"</f>
        <v>public DateTime? DataRecebimento {get;set;}</v>
      </c>
      <c r="G101" t="s">
        <v>6296</v>
      </c>
      <c r="H101" t="s">
        <v>844</v>
      </c>
      <c r="I101" t="s">
        <v>855</v>
      </c>
      <c r="J101">
        <v>8</v>
      </c>
      <c r="K101" t="s">
        <v>856</v>
      </c>
      <c r="L101" t="s">
        <v>856</v>
      </c>
      <c r="M101" t="s">
        <v>871</v>
      </c>
      <c r="N101" t="s">
        <v>6248</v>
      </c>
      <c r="O101" t="s">
        <v>6248</v>
      </c>
      <c r="P101" t="s">
        <v>210</v>
      </c>
    </row>
    <row r="102" spans="1:16" x14ac:dyDescent="0.25">
      <c r="A102" t="str">
        <f>"if("&amp;B102&amp;" != DBNull.Value) nfe."&amp;G102&amp;" = "&amp;"Convert." &amp; VLOOKUP(LOWER(H102)&amp;"_"&amp;M102,convert_tipo,3,FALSE) &amp;"("&amp;B102&amp;");"</f>
        <v>if(dtCab.Rows[i]["Protocolo"] != DBNull.Value) nfe.Protocolo = Convert.ToString(dtCab.Rows[i]["Protocolo"]);</v>
      </c>
      <c r="B102" t="str">
        <f t="shared" si="9"/>
        <v>dtCab.Rows[i]["Protocolo"]</v>
      </c>
      <c r="C102" t="str">
        <f t="shared" si="7"/>
        <v/>
      </c>
      <c r="E102" t="str">
        <f t="shared" si="8"/>
        <v>[StringLength(100)]</v>
      </c>
      <c r="F102" t="str">
        <f>"public " &amp; VLOOKUP(LOWER(H102)&amp;"_"&amp;M102,convert_tipo,2,FALSE) &amp; " " &amp; G102&amp; " {get;set;}"</f>
        <v>public String Protocolo {get;set;}</v>
      </c>
      <c r="G102" t="s">
        <v>6297</v>
      </c>
      <c r="H102" t="s">
        <v>847</v>
      </c>
      <c r="I102" t="s">
        <v>855</v>
      </c>
      <c r="J102">
        <v>100</v>
      </c>
      <c r="K102" t="s">
        <v>856</v>
      </c>
      <c r="L102" t="s">
        <v>856</v>
      </c>
      <c r="M102" t="s">
        <v>871</v>
      </c>
      <c r="N102" t="s">
        <v>855</v>
      </c>
      <c r="O102" t="s">
        <v>871</v>
      </c>
      <c r="P102" t="s">
        <v>6251</v>
      </c>
    </row>
    <row r="103" spans="1:16" x14ac:dyDescent="0.25">
      <c r="A103" t="str">
        <f>"if("&amp;B103&amp;" != DBNull.Value) nfe."&amp;G103&amp;" = "&amp;"Convert." &amp; VLOOKUP(LOWER(H103)&amp;"_"&amp;M103,convert_tipo,3,FALSE) &amp;"("&amp;B103&amp;");"</f>
        <v>if(dtCab.Rows[i]["Justificativa"] != DBNull.Value) nfe.Justificativa = Convert.ToString(dtCab.Rows[i]["Justificativa"]);</v>
      </c>
      <c r="B103" t="str">
        <f t="shared" si="9"/>
        <v>dtCab.Rows[i]["Justificativa"]</v>
      </c>
      <c r="C103" t="str">
        <f t="shared" si="7"/>
        <v/>
      </c>
      <c r="E103" t="str">
        <f t="shared" si="8"/>
        <v>[StringLength(100)]</v>
      </c>
      <c r="F103" t="str">
        <f>"public " &amp; VLOOKUP(LOWER(H103)&amp;"_"&amp;M103,convert_tipo,2,FALSE) &amp; " " &amp; G103&amp; " {get;set;}"</f>
        <v>public String Justificativa {get;set;}</v>
      </c>
      <c r="G103" t="s">
        <v>6298</v>
      </c>
      <c r="H103" t="s">
        <v>847</v>
      </c>
      <c r="I103" t="s">
        <v>855</v>
      </c>
      <c r="J103">
        <v>100</v>
      </c>
      <c r="K103" t="s">
        <v>856</v>
      </c>
      <c r="L103" t="s">
        <v>856</v>
      </c>
      <c r="M103" t="s">
        <v>871</v>
      </c>
      <c r="N103" t="s">
        <v>855</v>
      </c>
      <c r="O103" t="s">
        <v>871</v>
      </c>
      <c r="P103" t="s">
        <v>6251</v>
      </c>
    </row>
    <row r="104" spans="1:16" x14ac:dyDescent="0.25">
      <c r="A104" t="str">
        <f>"if("&amp;B104&amp;" != DBNull.Value) nfe."&amp;G104&amp;" = "&amp;"Convert." &amp; VLOOKUP(LOWER(H104)&amp;"_"&amp;M104,convert_tipo,3,FALSE) &amp;"("&amp;B104&amp;");"</f>
        <v>if(dtCab.Rows[i]["bitEnviadoEspelho"] != DBNull.Value) nfe.bitEnviadoEspelho = Convert.ToInt32(dtCab.Rows[i]["bitEnviadoEspelho"]);</v>
      </c>
      <c r="B104" t="str">
        <f t="shared" si="9"/>
        <v>dtCab.Rows[i]["bitEnviadoEspelho"]</v>
      </c>
      <c r="C104" t="str">
        <f t="shared" si="7"/>
        <v/>
      </c>
      <c r="E104" t="str">
        <f t="shared" si="8"/>
        <v/>
      </c>
      <c r="F104" t="str">
        <f>"public " &amp; VLOOKUP(LOWER(H104)&amp;"_"&amp;M104,convert_tipo,2,FALSE) &amp; " " &amp; G104&amp; " {get;set;}"</f>
        <v>public int bitEnviadoEspelho {get;set;}</v>
      </c>
      <c r="G104" t="s">
        <v>6299</v>
      </c>
      <c r="H104" t="s">
        <v>846</v>
      </c>
      <c r="I104" t="s">
        <v>855</v>
      </c>
      <c r="J104">
        <v>4</v>
      </c>
      <c r="K104">
        <v>10</v>
      </c>
      <c r="L104">
        <v>0</v>
      </c>
      <c r="M104" t="s">
        <v>855</v>
      </c>
      <c r="N104" t="s">
        <v>6248</v>
      </c>
      <c r="O104" t="s">
        <v>6248</v>
      </c>
      <c r="P104" t="s">
        <v>210</v>
      </c>
    </row>
    <row r="105" spans="1:16" x14ac:dyDescent="0.25">
      <c r="A105" t="str">
        <f>"if("&amp;B105&amp;" != DBNull.Value) nfe."&amp;G105&amp;" = "&amp;"Convert." &amp; VLOOKUP(LOWER(H105)&amp;"_"&amp;M105,convert_tipo,3,FALSE) &amp;"("&amp;B105&amp;");"</f>
        <v>if(dtCab.Rows[i]["IdStatusSituacao"] != DBNull.Value) nfe.IdStatusSituacao = Convert.ToInt32(dtCab.Rows[i]["IdStatusSituacao"]);</v>
      </c>
      <c r="B105" t="str">
        <f t="shared" si="9"/>
        <v>dtCab.Rows[i]["IdStatusSituacao"]</v>
      </c>
      <c r="C105" t="str">
        <f t="shared" si="7"/>
        <v/>
      </c>
      <c r="E105" t="str">
        <f t="shared" si="8"/>
        <v/>
      </c>
      <c r="F105" t="str">
        <f>"public " &amp; VLOOKUP(LOWER(H105)&amp;"_"&amp;M105,convert_tipo,2,FALSE) &amp; " " &amp; G105&amp; " {get;set;}"</f>
        <v>public int? IdStatusSituacao {get;set;}</v>
      </c>
      <c r="G105" t="s">
        <v>6301</v>
      </c>
      <c r="H105" t="s">
        <v>846</v>
      </c>
      <c r="I105" t="s">
        <v>855</v>
      </c>
      <c r="J105">
        <v>4</v>
      </c>
      <c r="K105">
        <v>10</v>
      </c>
      <c r="L105">
        <v>0</v>
      </c>
      <c r="M105" t="s">
        <v>871</v>
      </c>
      <c r="N105" t="s">
        <v>6248</v>
      </c>
      <c r="O105" t="s">
        <v>6248</v>
      </c>
      <c r="P105" t="s">
        <v>210</v>
      </c>
    </row>
    <row r="106" spans="1:16" x14ac:dyDescent="0.25">
      <c r="A106" t="str">
        <f>"if("&amp;B106&amp;" != DBNull.Value) nfe."&amp;G106&amp;" = "&amp;"Convert." &amp; VLOOKUP(LOWER(H106)&amp;"_"&amp;M106,convert_tipo,3,FALSE) &amp;"("&amp;B106&amp;");"</f>
        <v>if(dtCab.Rows[i]["DescricaoStatusSituacao"] != DBNull.Value) nfe.DescricaoStatusSituacao = Convert.ToString(dtCab.Rows[i]["DescricaoStatusSituacao"]);</v>
      </c>
      <c r="B106" t="str">
        <f t="shared" si="9"/>
        <v>dtCab.Rows[i]["DescricaoStatusSituacao"]</v>
      </c>
      <c r="C106" t="str">
        <f t="shared" si="7"/>
        <v/>
      </c>
      <c r="E106" t="str">
        <f t="shared" si="8"/>
        <v>[StringLength(255)]</v>
      </c>
      <c r="F106" t="str">
        <f>"public " &amp; VLOOKUP(LOWER(H106)&amp;"_"&amp;M106,convert_tipo,2,FALSE) &amp; " " &amp; G106&amp; " {get;set;}"</f>
        <v>public String DescricaoStatusSituacao {get;set;}</v>
      </c>
      <c r="G106" t="s">
        <v>6302</v>
      </c>
      <c r="H106" t="s">
        <v>847</v>
      </c>
      <c r="I106" t="s">
        <v>855</v>
      </c>
      <c r="J106">
        <v>255</v>
      </c>
      <c r="K106" t="s">
        <v>856</v>
      </c>
      <c r="L106" t="s">
        <v>856</v>
      </c>
      <c r="M106" t="s">
        <v>871</v>
      </c>
      <c r="N106" t="s">
        <v>855</v>
      </c>
      <c r="O106" t="s">
        <v>871</v>
      </c>
      <c r="P106" t="s">
        <v>6251</v>
      </c>
    </row>
    <row r="107" spans="1:16" x14ac:dyDescent="0.25">
      <c r="A107" t="str">
        <f>"if("&amp;B107&amp;" != DBNull.Value) nfe."&amp;G107&amp;" = "&amp;"Convert." &amp; VLOOKUP(LOWER(H107)&amp;"_"&amp;M107,convert_tipo,3,FALSE) &amp;"("&amp;B107&amp;");"</f>
        <v>if(dtCab.Rows[i]["DataRetornoStatusSituacao"] != DBNull.Value) nfe.DataRetornoStatusSituacao = Convert.ToDateTime(dtCab.Rows[i]["DataRetornoStatusSituacao"]);</v>
      </c>
      <c r="B107" t="str">
        <f t="shared" si="9"/>
        <v>dtCab.Rows[i]["DataRetornoStatusSituacao"]</v>
      </c>
      <c r="C107" t="str">
        <f t="shared" si="7"/>
        <v/>
      </c>
      <c r="E107" t="str">
        <f t="shared" si="8"/>
        <v/>
      </c>
      <c r="F107" t="str">
        <f>"public " &amp; VLOOKUP(LOWER(H107)&amp;"_"&amp;M107,convert_tipo,2,FALSE) &amp; " " &amp; G107&amp; " {get;set;}"</f>
        <v>public DateTime? DataRetornoStatusSituacao {get;set;}</v>
      </c>
      <c r="G107" t="s">
        <v>6303</v>
      </c>
      <c r="H107" t="s">
        <v>844</v>
      </c>
      <c r="I107" t="s">
        <v>855</v>
      </c>
      <c r="J107">
        <v>8</v>
      </c>
      <c r="K107" t="s">
        <v>856</v>
      </c>
      <c r="L107" t="s">
        <v>856</v>
      </c>
      <c r="M107" t="s">
        <v>871</v>
      </c>
      <c r="N107" t="s">
        <v>6248</v>
      </c>
      <c r="O107" t="s">
        <v>6248</v>
      </c>
      <c r="P107" t="s">
        <v>210</v>
      </c>
    </row>
    <row r="108" spans="1:16" x14ac:dyDescent="0.25">
      <c r="A108" t="str">
        <f>"if("&amp;B108&amp;" != DBNull.Value) nfe."&amp;G108&amp;" = "&amp;"Convert." &amp; VLOOKUP(LOWER(H108)&amp;"_"&amp;M108,convert_tipo,3,FALSE) &amp;"("&amp;B108&amp;");"</f>
        <v>if(dtCab.Rows[i]["InformacoesComplementares"] != DBNull.Value) nfe.InformacoesComplementares = Convert.ToString(dtCab.Rows[i]["InformacoesComplementares"]);</v>
      </c>
      <c r="B108" t="str">
        <f t="shared" si="9"/>
        <v>dtCab.Rows[i]["InformacoesComplementares"]</v>
      </c>
      <c r="C108" t="str">
        <f t="shared" si="7"/>
        <v/>
      </c>
      <c r="E108" t="str">
        <f t="shared" si="8"/>
        <v>[StringLength(500)]</v>
      </c>
      <c r="F108" t="str">
        <f>"public " &amp; VLOOKUP(LOWER(H108)&amp;"_"&amp;M108,convert_tipo,2,FALSE) &amp; " " &amp; G108&amp; " {get;set;}"</f>
        <v>public String InformacoesComplementares {get;set;}</v>
      </c>
      <c r="G108" t="s">
        <v>6304</v>
      </c>
      <c r="H108" t="s">
        <v>847</v>
      </c>
      <c r="I108" t="s">
        <v>855</v>
      </c>
      <c r="J108">
        <v>500</v>
      </c>
      <c r="K108" t="s">
        <v>856</v>
      </c>
      <c r="L108" t="s">
        <v>856</v>
      </c>
      <c r="M108" t="s">
        <v>871</v>
      </c>
      <c r="N108" t="s">
        <v>855</v>
      </c>
      <c r="O108" t="s">
        <v>871</v>
      </c>
      <c r="P108" t="s">
        <v>6251</v>
      </c>
    </row>
    <row r="109" spans="1:16" x14ac:dyDescent="0.25">
      <c r="A109" t="str">
        <f>"if("&amp;B109&amp;" != DBNull.Value) nfe."&amp;G109&amp;" = "&amp;"Convert." &amp; VLOOKUP(LOWER(H109)&amp;"_"&amp;M109,convert_tipo,3,FALSE) &amp;"("&amp;B109&amp;");"</f>
        <v>if(dtCab.Rows[i]["BarCode"] != DBNull.Value) nfe.BarCode = Convert.ToString(dtCab.Rows[i]["BarCode"]);</v>
      </c>
      <c r="B109" t="str">
        <f t="shared" si="9"/>
        <v>dtCab.Rows[i]["BarCode"]</v>
      </c>
      <c r="C109" t="str">
        <f t="shared" si="7"/>
        <v/>
      </c>
      <c r="E109" t="str">
        <f t="shared" si="8"/>
        <v>[StringLength(-1)]</v>
      </c>
      <c r="F109" t="str">
        <f>"public " &amp; VLOOKUP(LOWER(H109)&amp;"_"&amp;M109,convert_tipo,2,FALSE) &amp; " " &amp; G109&amp; " {get;set;}"</f>
        <v>public String BarCode {get;set;}</v>
      </c>
      <c r="G109" t="s">
        <v>6305</v>
      </c>
      <c r="H109" t="s">
        <v>847</v>
      </c>
      <c r="I109" t="s">
        <v>855</v>
      </c>
      <c r="J109">
        <v>-1</v>
      </c>
      <c r="K109" t="s">
        <v>856</v>
      </c>
      <c r="L109" t="s">
        <v>856</v>
      </c>
      <c r="M109" t="s">
        <v>871</v>
      </c>
      <c r="N109" t="s">
        <v>855</v>
      </c>
      <c r="O109" t="s">
        <v>871</v>
      </c>
      <c r="P109" t="s">
        <v>6251</v>
      </c>
    </row>
    <row r="110" spans="1:16" x14ac:dyDescent="0.25">
      <c r="A110" t="str">
        <f>"if("&amp;B110&amp;" != DBNull.Value) nfe."&amp;G110&amp;" = "&amp;"Convert." &amp; VLOOKUP(LOWER(H110)&amp;"_"&amp;M110,convert_tipo,3,FALSE) &amp;"("&amp;B110&amp;");"</f>
        <v>if(dtCab.Rows[i]["Recibo"] != DBNull.Value) nfe.Recibo = Convert.ToString(dtCab.Rows[i]["Recibo"]);</v>
      </c>
      <c r="B110" t="str">
        <f t="shared" si="9"/>
        <v>dtCab.Rows[i]["Recibo"]</v>
      </c>
      <c r="C110" t="str">
        <f t="shared" si="7"/>
        <v/>
      </c>
      <c r="E110" t="str">
        <f t="shared" si="8"/>
        <v>[StringLength(15)]</v>
      </c>
      <c r="F110" t="str">
        <f>"public " &amp; VLOOKUP(LOWER(H110)&amp;"_"&amp;M110,convert_tipo,2,FALSE) &amp; " " &amp; G110&amp; " {get;set;}"</f>
        <v>public String Recibo {get;set;}</v>
      </c>
      <c r="G110" t="s">
        <v>6306</v>
      </c>
      <c r="H110" t="s">
        <v>847</v>
      </c>
      <c r="I110" t="s">
        <v>855</v>
      </c>
      <c r="J110">
        <v>15</v>
      </c>
      <c r="K110" t="s">
        <v>856</v>
      </c>
      <c r="L110" t="s">
        <v>856</v>
      </c>
      <c r="M110" t="s">
        <v>871</v>
      </c>
      <c r="N110" t="s">
        <v>855</v>
      </c>
      <c r="O110" t="s">
        <v>871</v>
      </c>
      <c r="P110" t="s">
        <v>6251</v>
      </c>
    </row>
    <row r="111" spans="1:16" x14ac:dyDescent="0.25">
      <c r="A111" t="str">
        <f>"if("&amp;B111&amp;" != DBNull.Value) nfe."&amp;G111&amp;" = "&amp;"Convert." &amp; VLOOKUP(LOWER(H111)&amp;"_"&amp;M111,convert_tipo,3,FALSE) &amp;"("&amp;B111&amp;");"</f>
        <v>if(dtCab.Rows[i]["DestinatarioCep"] != DBNull.Value) nfe.DestinatarioCep = Convert.ToString(dtCab.Rows[i]["DestinatarioCep"]);</v>
      </c>
      <c r="B111" t="str">
        <f t="shared" si="9"/>
        <v>dtCab.Rows[i]["DestinatarioCep"]</v>
      </c>
      <c r="C111" t="str">
        <f t="shared" si="7"/>
        <v/>
      </c>
      <c r="E111" t="str">
        <f t="shared" si="8"/>
        <v>[StringLength(8)]</v>
      </c>
      <c r="F111" t="str">
        <f>"public " &amp; VLOOKUP(LOWER(H111)&amp;"_"&amp;M111,convert_tipo,2,FALSE) &amp; " " &amp; G111&amp; " {get;set;}"</f>
        <v>public String DestinatarioCep {get;set;}</v>
      </c>
      <c r="G111" t="s">
        <v>6307</v>
      </c>
      <c r="H111" t="s">
        <v>847</v>
      </c>
      <c r="I111" t="s">
        <v>855</v>
      </c>
      <c r="J111">
        <v>8</v>
      </c>
      <c r="K111" t="s">
        <v>856</v>
      </c>
      <c r="L111" t="s">
        <v>856</v>
      </c>
      <c r="M111" t="s">
        <v>871</v>
      </c>
      <c r="N111" t="s">
        <v>855</v>
      </c>
      <c r="O111" t="s">
        <v>871</v>
      </c>
      <c r="P111" t="s">
        <v>6251</v>
      </c>
    </row>
    <row r="112" spans="1:16" x14ac:dyDescent="0.25">
      <c r="A112" t="str">
        <f>"if("&amp;B112&amp;" != DBNull.Value) nfe."&amp;G112&amp;" = "&amp;"Convert." &amp; VLOOKUP(LOWER(H112)&amp;"_"&amp;M112,convert_tipo,3,FALSE) &amp;"("&amp;B112&amp;");"</f>
        <v>if(dtCab.Rows[i]["JustCancelamento"] != DBNull.Value) nfe.JustCancelamento = Convert.ToString(dtCab.Rows[i]["JustCancelamento"]);</v>
      </c>
      <c r="B112" t="str">
        <f t="shared" si="9"/>
        <v>dtCab.Rows[i]["JustCancelamento"]</v>
      </c>
      <c r="C112" t="str">
        <f t="shared" si="7"/>
        <v/>
      </c>
      <c r="E112" t="str">
        <f t="shared" si="8"/>
        <v>[StringLength(255)]</v>
      </c>
      <c r="F112" t="str">
        <f>"public " &amp; VLOOKUP(LOWER(H112)&amp;"_"&amp;M112,convert_tipo,2,FALSE) &amp; " " &amp; G112&amp; " {get;set;}"</f>
        <v>public String JustCancelamento {get;set;}</v>
      </c>
      <c r="G112" t="s">
        <v>6308</v>
      </c>
      <c r="H112" t="s">
        <v>847</v>
      </c>
      <c r="I112" t="s">
        <v>855</v>
      </c>
      <c r="J112">
        <v>255</v>
      </c>
      <c r="K112" t="s">
        <v>856</v>
      </c>
      <c r="L112" t="s">
        <v>856</v>
      </c>
      <c r="M112" t="s">
        <v>871</v>
      </c>
      <c r="N112" t="s">
        <v>855</v>
      </c>
      <c r="O112" t="s">
        <v>871</v>
      </c>
      <c r="P112" t="s">
        <v>6251</v>
      </c>
    </row>
    <row r="113" spans="1:16" x14ac:dyDescent="0.25">
      <c r="A113" t="str">
        <f>"if("&amp;B113&amp;" != DBNull.Value) nfe."&amp;G113&amp;" = "&amp;"Convert." &amp; VLOOKUP(LOWER(H113)&amp;"_"&amp;M113,convert_tipo,3,FALSE) &amp;"("&amp;B113&amp;");"</f>
        <v>if(dtCab.Rows[i]["DataRecCanc"] != DBNull.Value) nfe.DataRecCanc = Convert.ToDateTime(dtCab.Rows[i]["DataRecCanc"]);</v>
      </c>
      <c r="B113" t="str">
        <f t="shared" si="9"/>
        <v>dtCab.Rows[i]["DataRecCanc"]</v>
      </c>
      <c r="C113" t="str">
        <f t="shared" si="7"/>
        <v/>
      </c>
      <c r="E113" t="str">
        <f t="shared" si="8"/>
        <v/>
      </c>
      <c r="F113" t="str">
        <f>"public " &amp; VLOOKUP(LOWER(H113)&amp;"_"&amp;M113,convert_tipo,2,FALSE) &amp; " " &amp; G113&amp; " {get;set;}"</f>
        <v>public DateTime? DataRecCanc {get;set;}</v>
      </c>
      <c r="G113" t="s">
        <v>6309</v>
      </c>
      <c r="H113" t="s">
        <v>844</v>
      </c>
      <c r="I113" t="s">
        <v>855</v>
      </c>
      <c r="J113">
        <v>8</v>
      </c>
      <c r="K113" t="s">
        <v>856</v>
      </c>
      <c r="L113" t="s">
        <v>856</v>
      </c>
      <c r="M113" t="s">
        <v>871</v>
      </c>
      <c r="N113" t="s">
        <v>6248</v>
      </c>
      <c r="O113" t="s">
        <v>6248</v>
      </c>
      <c r="P113" t="s">
        <v>210</v>
      </c>
    </row>
    <row r="114" spans="1:16" x14ac:dyDescent="0.25">
      <c r="A114" t="str">
        <f>"if("&amp;B114&amp;" != DBNull.Value) nfe."&amp;G114&amp;" = "&amp;"Convert." &amp; VLOOKUP(LOWER(H114)&amp;"_"&amp;M114,convert_tipo,3,FALSE) &amp;"("&amp;B114&amp;");"</f>
        <v>if(dtCab.Rows[i]["IdStatusSituacaoCanc"] != DBNull.Value) nfe.IdStatusSituacaoCanc = Convert.ToInt32(dtCab.Rows[i]["IdStatusSituacaoCanc"]);</v>
      </c>
      <c r="B114" t="str">
        <f t="shared" si="9"/>
        <v>dtCab.Rows[i]["IdStatusSituacaoCanc"]</v>
      </c>
      <c r="C114" t="str">
        <f t="shared" ref="C114:C135" si="10">IF(H114="numeric","[Column(TypeName=""numeric"")]","")</f>
        <v/>
      </c>
      <c r="E114" t="str">
        <f t="shared" ref="E114:E135" si="11">IF(H114="varchar","[StringLength("&amp;J114&amp;")]","")</f>
        <v/>
      </c>
      <c r="F114" t="str">
        <f>"public " &amp; VLOOKUP(LOWER(H114)&amp;"_"&amp;M114,convert_tipo,2,FALSE) &amp; " " &amp; G114&amp; " {get;set;}"</f>
        <v>public int? IdStatusSituacaoCanc {get;set;}</v>
      </c>
      <c r="G114" t="s">
        <v>6310</v>
      </c>
      <c r="H114" t="s">
        <v>846</v>
      </c>
      <c r="I114" t="s">
        <v>855</v>
      </c>
      <c r="J114">
        <v>4</v>
      </c>
      <c r="K114">
        <v>10</v>
      </c>
      <c r="L114">
        <v>0</v>
      </c>
      <c r="M114" t="s">
        <v>871</v>
      </c>
      <c r="N114" t="s">
        <v>6248</v>
      </c>
      <c r="O114" t="s">
        <v>6248</v>
      </c>
      <c r="P114" t="s">
        <v>210</v>
      </c>
    </row>
    <row r="115" spans="1:16" x14ac:dyDescent="0.25">
      <c r="A115" t="str">
        <f>"if("&amp;B115&amp;" != DBNull.Value) nfe."&amp;G115&amp;" = "&amp;"Convert." &amp; VLOOKUP(LOWER(H115)&amp;"_"&amp;M115,convert_tipo,3,FALSE) &amp;"("&amp;B115&amp;");"</f>
        <v>if(dtCab.Rows[i]["Carimbo"] != DBNull.Value) nfe.Carimbo = Convert.ToString(dtCab.Rows[i]["Carimbo"]);</v>
      </c>
      <c r="B115" t="str">
        <f t="shared" ref="B115:B135" si="12">"dtCab.Rows[i]["""&amp;G115&amp;"""]"</f>
        <v>dtCab.Rows[i]["Carimbo"]</v>
      </c>
      <c r="C115" t="str">
        <f t="shared" si="10"/>
        <v/>
      </c>
      <c r="E115" t="str">
        <f t="shared" si="11"/>
        <v>[StringLength(255)]</v>
      </c>
      <c r="F115" t="str">
        <f>"public " &amp; VLOOKUP(LOWER(H115)&amp;"_"&amp;M115,convert_tipo,2,FALSE) &amp; " " &amp; G115&amp; " {get;set;}"</f>
        <v>public String Carimbo {get;set;}</v>
      </c>
      <c r="G115" t="s">
        <v>6311</v>
      </c>
      <c r="H115" t="s">
        <v>847</v>
      </c>
      <c r="I115" t="s">
        <v>855</v>
      </c>
      <c r="J115">
        <v>255</v>
      </c>
      <c r="K115" t="s">
        <v>856</v>
      </c>
      <c r="L115" t="s">
        <v>856</v>
      </c>
      <c r="M115" t="s">
        <v>871</v>
      </c>
      <c r="N115" t="s">
        <v>855</v>
      </c>
      <c r="O115" t="s">
        <v>871</v>
      </c>
      <c r="P115" t="s">
        <v>6251</v>
      </c>
    </row>
    <row r="116" spans="1:16" x14ac:dyDescent="0.25">
      <c r="A116" t="str">
        <f>"if("&amp;B116&amp;" != DBNull.Value) nfe."&amp;G116&amp;" = "&amp;"Convert." &amp; VLOOKUP(LOWER(H116)&amp;"_"&amp;M116,convert_tipo,3,FALSE) &amp;"("&amp;B116&amp;");"</f>
        <v>if(dtCab.Rows[i]["IdTransportador"] != DBNull.Value) nfe.IdTransportador = Convert.ToInt32(dtCab.Rows[i]["IdTransportador"]);</v>
      </c>
      <c r="B116" t="str">
        <f t="shared" si="12"/>
        <v>dtCab.Rows[i]["IdTransportador"]</v>
      </c>
      <c r="C116" t="str">
        <f t="shared" si="10"/>
        <v/>
      </c>
      <c r="E116" t="str">
        <f t="shared" si="11"/>
        <v/>
      </c>
      <c r="F116" t="str">
        <f>"public " &amp; VLOOKUP(LOWER(H116)&amp;"_"&amp;M116,convert_tipo,2,FALSE) &amp; " " &amp; G116&amp; " {get;set;}"</f>
        <v>public int? IdTransportador {get;set;}</v>
      </c>
      <c r="G116" t="s">
        <v>6312</v>
      </c>
      <c r="H116" t="s">
        <v>846</v>
      </c>
      <c r="I116" t="s">
        <v>855</v>
      </c>
      <c r="J116">
        <v>4</v>
      </c>
      <c r="K116">
        <v>10</v>
      </c>
      <c r="L116">
        <v>0</v>
      </c>
      <c r="M116" t="s">
        <v>871</v>
      </c>
      <c r="N116" t="s">
        <v>6248</v>
      </c>
      <c r="O116" t="s">
        <v>6248</v>
      </c>
      <c r="P116" t="s">
        <v>210</v>
      </c>
    </row>
    <row r="117" spans="1:16" x14ac:dyDescent="0.25">
      <c r="A117" t="str">
        <f>"if("&amp;B117&amp;" != DBNull.Value) nfe."&amp;G117&amp;" = "&amp;"Convert." &amp; VLOOKUP(LOWER(H117)&amp;"_"&amp;M117,convert_tipo,3,FALSE) &amp;"("&amp;B117&amp;");"</f>
        <v>if(dtCab.Rows[i]["UsuarioEnviarNFe"] != DBNull.Value) nfe.UsuarioEnviarNFe = Convert.ToInt32(dtCab.Rows[i]["UsuarioEnviarNFe"]);</v>
      </c>
      <c r="B117" t="str">
        <f t="shared" si="12"/>
        <v>dtCab.Rows[i]["UsuarioEnviarNFe"]</v>
      </c>
      <c r="C117" t="str">
        <f t="shared" si="10"/>
        <v/>
      </c>
      <c r="E117" t="str">
        <f t="shared" si="11"/>
        <v/>
      </c>
      <c r="F117" t="str">
        <f>"public " &amp; VLOOKUP(LOWER(H117)&amp;"_"&amp;M117,convert_tipo,2,FALSE) &amp; " " &amp; G117&amp; " {get;set;}"</f>
        <v>public int? UsuarioEnviarNFe {get;set;}</v>
      </c>
      <c r="G117" t="s">
        <v>6313</v>
      </c>
      <c r="H117" t="s">
        <v>846</v>
      </c>
      <c r="I117" t="s">
        <v>855</v>
      </c>
      <c r="J117">
        <v>4</v>
      </c>
      <c r="K117">
        <v>10</v>
      </c>
      <c r="L117">
        <v>0</v>
      </c>
      <c r="M117" t="s">
        <v>871</v>
      </c>
      <c r="N117" t="s">
        <v>6248</v>
      </c>
      <c r="O117" t="s">
        <v>6248</v>
      </c>
      <c r="P117" t="s">
        <v>210</v>
      </c>
    </row>
    <row r="118" spans="1:16" x14ac:dyDescent="0.25">
      <c r="A118" t="str">
        <f>"if("&amp;B118&amp;" != DBNull.Value) nfe."&amp;G118&amp;" = "&amp;"Convert." &amp; VLOOKUP(LOWER(H118)&amp;"_"&amp;M118,convert_tipo,3,FALSE) &amp;"("&amp;B118&amp;");"</f>
        <v>if(dtCab.Rows[i]["UsuarioCancelarNFe"] != DBNull.Value) nfe.UsuarioCancelarNFe = Convert.ToInt32(dtCab.Rows[i]["UsuarioCancelarNFe"]);</v>
      </c>
      <c r="B118" t="str">
        <f t="shared" si="12"/>
        <v>dtCab.Rows[i]["UsuarioCancelarNFe"]</v>
      </c>
      <c r="C118" t="str">
        <f t="shared" si="10"/>
        <v/>
      </c>
      <c r="E118" t="str">
        <f t="shared" si="11"/>
        <v/>
      </c>
      <c r="F118" t="str">
        <f>"public " &amp; VLOOKUP(LOWER(H118)&amp;"_"&amp;M118,convert_tipo,2,FALSE) &amp; " " &amp; G118&amp; " {get;set;}"</f>
        <v>public int? UsuarioCancelarNFe {get;set;}</v>
      </c>
      <c r="G118" t="s">
        <v>6314</v>
      </c>
      <c r="H118" t="s">
        <v>846</v>
      </c>
      <c r="I118" t="s">
        <v>855</v>
      </c>
      <c r="J118">
        <v>4</v>
      </c>
      <c r="K118">
        <v>10</v>
      </c>
      <c r="L118">
        <v>0</v>
      </c>
      <c r="M118" t="s">
        <v>871</v>
      </c>
      <c r="N118" t="s">
        <v>6248</v>
      </c>
      <c r="O118" t="s">
        <v>6248</v>
      </c>
      <c r="P118" t="s">
        <v>210</v>
      </c>
    </row>
    <row r="119" spans="1:16" x14ac:dyDescent="0.25">
      <c r="A119" t="str">
        <f>"if("&amp;B119&amp;" != DBNull.Value) nfe."&amp;G119&amp;" = "&amp;"Convert." &amp; VLOOKUP(LOWER(H119)&amp;"_"&amp;M119,convert_tipo,3,FALSE) &amp;"("&amp;B119&amp;");"</f>
        <v>if(dtCab.Rows[i]["TipoNotaFiscal"] != DBNull.Value) nfe.TipoNotaFiscal = Convert.ToString(dtCab.Rows[i]["TipoNotaFiscal"]);</v>
      </c>
      <c r="B119" t="str">
        <f t="shared" si="12"/>
        <v>dtCab.Rows[i]["TipoNotaFiscal"]</v>
      </c>
      <c r="C119" t="str">
        <f t="shared" si="10"/>
        <v/>
      </c>
      <c r="E119" t="str">
        <f t="shared" si="11"/>
        <v/>
      </c>
      <c r="F119" t="str">
        <f>"public " &amp; VLOOKUP(LOWER(H119)&amp;"_"&amp;M119,convert_tipo,2,FALSE) &amp; " " &amp; G119&amp; " {get;set;}"</f>
        <v>public String TipoNotaFiscal {get;set;}</v>
      </c>
      <c r="G119" t="s">
        <v>6317</v>
      </c>
      <c r="H119" t="s">
        <v>6380</v>
      </c>
      <c r="I119" t="s">
        <v>855</v>
      </c>
      <c r="J119">
        <v>1</v>
      </c>
      <c r="K119" t="s">
        <v>856</v>
      </c>
      <c r="L119" t="s">
        <v>856</v>
      </c>
      <c r="M119" t="s">
        <v>871</v>
      </c>
      <c r="N119" t="s">
        <v>855</v>
      </c>
      <c r="O119" t="s">
        <v>871</v>
      </c>
      <c r="P119" t="s">
        <v>6251</v>
      </c>
    </row>
    <row r="120" spans="1:16" x14ac:dyDescent="0.25">
      <c r="A120" t="str">
        <f>"if("&amp;B120&amp;" != DBNull.Value) nfe."&amp;G120&amp;" = "&amp;"Convert." &amp; VLOOKUP(LOWER(H120)&amp;"_"&amp;M120,convert_tipo,3,FALSE) &amp;"("&amp;B120&amp;");"</f>
        <v>if(dtCab.Rows[i]["DestinatarioInscricaoMunicipal"] != DBNull.Value) nfe.DestinatarioInscricaoMunicipal = Convert.ToString(dtCab.Rows[i]["DestinatarioInscricaoMunicipal"]);</v>
      </c>
      <c r="B120" t="str">
        <f t="shared" si="12"/>
        <v>dtCab.Rows[i]["DestinatarioInscricaoMunicipal"]</v>
      </c>
      <c r="C120" t="str">
        <f t="shared" si="10"/>
        <v/>
      </c>
      <c r="E120" t="str">
        <f t="shared" si="11"/>
        <v>[StringLength(15)]</v>
      </c>
      <c r="F120" t="str">
        <f>"public " &amp; VLOOKUP(LOWER(H120)&amp;"_"&amp;M120,convert_tipo,2,FALSE) &amp; " " &amp; G120&amp; " {get;set;}"</f>
        <v>public String DestinatarioInscricaoMunicipal {get;set;}</v>
      </c>
      <c r="G120" t="s">
        <v>6382</v>
      </c>
      <c r="H120" t="s">
        <v>847</v>
      </c>
      <c r="I120" t="s">
        <v>855</v>
      </c>
      <c r="J120">
        <v>15</v>
      </c>
      <c r="K120" t="s">
        <v>856</v>
      </c>
      <c r="L120" t="s">
        <v>856</v>
      </c>
      <c r="M120" t="s">
        <v>871</v>
      </c>
      <c r="N120" t="s">
        <v>855</v>
      </c>
      <c r="O120" t="s">
        <v>871</v>
      </c>
      <c r="P120" t="s">
        <v>6251</v>
      </c>
    </row>
    <row r="121" spans="1:16" x14ac:dyDescent="0.25">
      <c r="A121" t="str">
        <f>"if("&amp;B121&amp;" != DBNull.Value) nfe."&amp;G121&amp;" = "&amp;"Convert." &amp; VLOOKUP(LOWER(H121)&amp;"_"&amp;M121,convert_tipo,3,FALSE) &amp;"("&amp;B121&amp;");"</f>
        <v>if(dtCab.Rows[i]["TotsTotalISS"] != DBNull.Value) nfe.TotsTotalISS = Convert.ToDecimal(dtCab.Rows[i]["TotsTotalISS"]);</v>
      </c>
      <c r="B121" t="str">
        <f t="shared" si="12"/>
        <v>dtCab.Rows[i]["TotsTotalISS"]</v>
      </c>
      <c r="C121" t="str">
        <f t="shared" si="10"/>
        <v/>
      </c>
      <c r="E121" t="str">
        <f t="shared" si="11"/>
        <v/>
      </c>
      <c r="F121" t="str">
        <f>"public " &amp; VLOOKUP(LOWER(H121)&amp;"_"&amp;M121,convert_tipo,2,FALSE) &amp; " " &amp; G121&amp; " {get;set;}"</f>
        <v>public decimal? TotsTotalISS {get;set;}</v>
      </c>
      <c r="G121" t="s">
        <v>6383</v>
      </c>
      <c r="H121" t="s">
        <v>6381</v>
      </c>
      <c r="I121" t="s">
        <v>855</v>
      </c>
      <c r="J121">
        <v>8</v>
      </c>
      <c r="K121">
        <v>19</v>
      </c>
      <c r="L121">
        <v>4</v>
      </c>
      <c r="M121" t="s">
        <v>871</v>
      </c>
      <c r="N121" t="s">
        <v>6248</v>
      </c>
      <c r="O121" t="s">
        <v>6248</v>
      </c>
      <c r="P121" t="s">
        <v>210</v>
      </c>
    </row>
    <row r="122" spans="1:16" x14ac:dyDescent="0.25">
      <c r="A122" t="str">
        <f>"if("&amp;B122&amp;" != DBNull.Value) nfe."&amp;G122&amp;" = "&amp;"Convert." &amp; VLOOKUP(LOWER(H122)&amp;"_"&amp;M122,convert_tipo,3,FALSE) &amp;"("&amp;B122&amp;");"</f>
        <v>if(dtCab.Rows[i]["TotsTotalISSST"] != DBNull.Value) nfe.TotsTotalISSST = Convert.ToDecimal(dtCab.Rows[i]["TotsTotalISSST"]);</v>
      </c>
      <c r="B122" t="str">
        <f t="shared" si="12"/>
        <v>dtCab.Rows[i]["TotsTotalISSST"]</v>
      </c>
      <c r="C122" t="str">
        <f t="shared" si="10"/>
        <v/>
      </c>
      <c r="E122" t="str">
        <f t="shared" si="11"/>
        <v/>
      </c>
      <c r="F122" t="str">
        <f>"public " &amp; VLOOKUP(LOWER(H122)&amp;"_"&amp;M122,convert_tipo,2,FALSE) &amp; " " &amp; G122&amp; " {get;set;}"</f>
        <v>public decimal? TotsTotalISSST {get;set;}</v>
      </c>
      <c r="G122" t="s">
        <v>6384</v>
      </c>
      <c r="H122" t="s">
        <v>6381</v>
      </c>
      <c r="I122" t="s">
        <v>855</v>
      </c>
      <c r="J122">
        <v>8</v>
      </c>
      <c r="K122">
        <v>19</v>
      </c>
      <c r="L122">
        <v>4</v>
      </c>
      <c r="M122" t="s">
        <v>871</v>
      </c>
      <c r="N122" t="s">
        <v>6248</v>
      </c>
      <c r="O122" t="s">
        <v>6248</v>
      </c>
      <c r="P122" t="s">
        <v>210</v>
      </c>
    </row>
    <row r="123" spans="1:16" x14ac:dyDescent="0.25">
      <c r="A123" t="str">
        <f>"if("&amp;B123&amp;" != DBNull.Value) nfe."&amp;G123&amp;" = "&amp;"Convert." &amp; VLOOKUP(LOWER(H123)&amp;"_"&amp;M123,convert_tipo,3,FALSE) &amp;"("&amp;B123&amp;");"</f>
        <v>if(dtCab.Rows[i]["Especie_Nota"] != DBNull.Value) nfe.Especie_Nota = Convert.ToString(dtCab.Rows[i]["Especie_Nota"]);</v>
      </c>
      <c r="B123" t="str">
        <f t="shared" si="12"/>
        <v>dtCab.Rows[i]["Especie_Nota"]</v>
      </c>
      <c r="C123" t="str">
        <f t="shared" si="10"/>
        <v/>
      </c>
      <c r="E123" t="str">
        <f t="shared" si="11"/>
        <v/>
      </c>
      <c r="F123" t="str">
        <f>"public " &amp; VLOOKUP(LOWER(H123)&amp;"_"&amp;M123,convert_tipo,2,FALSE) &amp; " " &amp; G123&amp; " {get;set;}"</f>
        <v>public String Especie_Nota {get;set;}</v>
      </c>
      <c r="G123" t="s">
        <v>6385</v>
      </c>
      <c r="H123" t="s">
        <v>6380</v>
      </c>
      <c r="I123" t="s">
        <v>855</v>
      </c>
      <c r="J123">
        <v>1</v>
      </c>
      <c r="K123" t="s">
        <v>856</v>
      </c>
      <c r="L123" t="s">
        <v>856</v>
      </c>
      <c r="M123" t="s">
        <v>871</v>
      </c>
      <c r="N123" t="s">
        <v>855</v>
      </c>
      <c r="O123" t="s">
        <v>871</v>
      </c>
      <c r="P123" t="s">
        <v>6251</v>
      </c>
    </row>
    <row r="124" spans="1:16" x14ac:dyDescent="0.25">
      <c r="A124" t="str">
        <f>"if("&amp;B124&amp;" != DBNull.Value) nfe."&amp;G124&amp;" = "&amp;"Convert." &amp; VLOOKUP(LOWER(H124)&amp;"_"&amp;M124,convert_tipo,3,FALSE) &amp;"("&amp;B124&amp;");"</f>
        <v>if(dtCab.Rows[i]["NumeroNFSe"] != DBNull.Value) nfe.NumeroNFSe = Convert.ToInt32(dtCab.Rows[i]["NumeroNFSe"]);</v>
      </c>
      <c r="B124" t="str">
        <f t="shared" si="12"/>
        <v>dtCab.Rows[i]["NumeroNFSe"]</v>
      </c>
      <c r="C124" t="str">
        <f t="shared" si="10"/>
        <v/>
      </c>
      <c r="E124" t="str">
        <f t="shared" si="11"/>
        <v/>
      </c>
      <c r="F124" t="str">
        <f>"public " &amp; VLOOKUP(LOWER(H124)&amp;"_"&amp;M124,convert_tipo,2,FALSE) &amp; " " &amp; G124&amp; " {get;set;}"</f>
        <v>public int? NumeroNFSe {get;set;}</v>
      </c>
      <c r="G124" t="s">
        <v>6386</v>
      </c>
      <c r="H124" t="s">
        <v>846</v>
      </c>
      <c r="I124" t="s">
        <v>855</v>
      </c>
      <c r="J124">
        <v>4</v>
      </c>
      <c r="K124">
        <v>10</v>
      </c>
      <c r="L124">
        <v>0</v>
      </c>
      <c r="M124" t="s">
        <v>871</v>
      </c>
      <c r="N124" t="s">
        <v>6248</v>
      </c>
      <c r="O124" t="s">
        <v>6248</v>
      </c>
      <c r="P124" t="s">
        <v>210</v>
      </c>
    </row>
    <row r="125" spans="1:16" x14ac:dyDescent="0.25">
      <c r="A125" t="str">
        <f>"if("&amp;B125&amp;" != DBNull.Value) nfe."&amp;G125&amp;" = "&amp;"Convert." &amp; VLOOKUP(LOWER(H125)&amp;"_"&amp;M125,convert_tipo,3,FALSE) &amp;"("&amp;B125&amp;");"</f>
        <v>if(dtCab.Rows[i]["Duplicata_Cancelada"] != DBNull.Value) nfe.Duplicata_Cancelada = Convert.ToBoolean(dtCab.Rows[i]["Duplicata_Cancelada"]);</v>
      </c>
      <c r="B125" t="str">
        <f t="shared" si="12"/>
        <v>dtCab.Rows[i]["Duplicata_Cancelada"]</v>
      </c>
      <c r="C125" t="str">
        <f t="shared" si="10"/>
        <v/>
      </c>
      <c r="E125" t="str">
        <f t="shared" si="11"/>
        <v/>
      </c>
      <c r="F125" t="str">
        <f>"public " &amp; VLOOKUP(LOWER(H125)&amp;"_"&amp;M125,convert_tipo,2,FALSE) &amp; " " &amp; G125&amp; " {get;set;}"</f>
        <v>public bool? Duplicata_Cancelada {get;set;}</v>
      </c>
      <c r="G125" t="s">
        <v>6387</v>
      </c>
      <c r="H125" t="s">
        <v>849</v>
      </c>
      <c r="I125" t="s">
        <v>855</v>
      </c>
      <c r="J125">
        <v>1</v>
      </c>
      <c r="K125" t="s">
        <v>856</v>
      </c>
      <c r="L125" t="s">
        <v>856</v>
      </c>
      <c r="M125" t="s">
        <v>871</v>
      </c>
      <c r="N125" t="s">
        <v>6248</v>
      </c>
      <c r="O125" t="s">
        <v>6248</v>
      </c>
      <c r="P125" t="s">
        <v>210</v>
      </c>
    </row>
    <row r="126" spans="1:16" x14ac:dyDescent="0.25">
      <c r="A126" t="str">
        <f>"if("&amp;B126&amp;" != DBNull.Value) nfe."&amp;G126&amp;" = "&amp;"Convert." &amp; VLOOKUP(LOWER(H126)&amp;"_"&amp;M126,convert_tipo,3,FALSE) &amp;"("&amp;B126&amp;");"</f>
        <v>if(dtCab.Rows[i]["refNFe"] != DBNull.Value) nfe.refNFe = Convert.ToString(dtCab.Rows[i]["refNFe"]);</v>
      </c>
      <c r="B126" t="str">
        <f t="shared" si="12"/>
        <v>dtCab.Rows[i]["refNFe"]</v>
      </c>
      <c r="C126" t="str">
        <f t="shared" si="10"/>
        <v/>
      </c>
      <c r="E126" t="str">
        <f t="shared" si="11"/>
        <v>[StringLength(255)]</v>
      </c>
      <c r="F126" t="str">
        <f>"public " &amp; VLOOKUP(LOWER(H126)&amp;"_"&amp;M126,convert_tipo,2,FALSE) &amp; " " &amp; G126&amp; " {get;set;}"</f>
        <v>public String refNFe {get;set;}</v>
      </c>
      <c r="G126" t="s">
        <v>6316</v>
      </c>
      <c r="H126" t="s">
        <v>847</v>
      </c>
      <c r="I126" t="s">
        <v>855</v>
      </c>
      <c r="J126">
        <v>255</v>
      </c>
      <c r="K126" t="s">
        <v>856</v>
      </c>
      <c r="L126" t="s">
        <v>856</v>
      </c>
      <c r="M126" t="s">
        <v>871</v>
      </c>
      <c r="N126" t="s">
        <v>855</v>
      </c>
      <c r="O126" t="s">
        <v>871</v>
      </c>
      <c r="P126" t="s">
        <v>6251</v>
      </c>
    </row>
    <row r="127" spans="1:16" x14ac:dyDescent="0.25">
      <c r="A127" t="str">
        <f>"if("&amp;B127&amp;" != DBNull.Value) nfe."&amp;G127&amp;" = "&amp;"Convert." &amp; VLOOKUP(LOWER(H127)&amp;"_"&amp;M127,convert_tipo,3,FALSE) &amp;"("&amp;B127&amp;");"</f>
        <v>if(dtCab.Rows[i]["finNFe"] != DBNull.Value) nfe.finNFe = Convert.ToInt32(dtCab.Rows[i]["finNFe"]);</v>
      </c>
      <c r="B127" t="str">
        <f t="shared" si="12"/>
        <v>dtCab.Rows[i]["finNFe"]</v>
      </c>
      <c r="C127" t="str">
        <f t="shared" si="10"/>
        <v/>
      </c>
      <c r="E127" t="str">
        <f t="shared" si="11"/>
        <v/>
      </c>
      <c r="F127" t="str">
        <f>"public " &amp; VLOOKUP(LOWER(H127)&amp;"_"&amp;M127,convert_tipo,2,FALSE) &amp; " " &amp; G127&amp; " {get;set;}"</f>
        <v>public int finNFe {get;set;}</v>
      </c>
      <c r="G127" t="s">
        <v>6315</v>
      </c>
      <c r="H127" t="s">
        <v>846</v>
      </c>
      <c r="I127" t="s">
        <v>855</v>
      </c>
      <c r="J127">
        <v>4</v>
      </c>
      <c r="K127">
        <v>10</v>
      </c>
      <c r="L127">
        <v>0</v>
      </c>
      <c r="M127" t="s">
        <v>855</v>
      </c>
      <c r="N127" t="s">
        <v>6248</v>
      </c>
      <c r="O127" t="s">
        <v>6248</v>
      </c>
      <c r="P127" t="s">
        <v>210</v>
      </c>
    </row>
    <row r="128" spans="1:16" x14ac:dyDescent="0.25">
      <c r="A128" t="str">
        <f>"if("&amp;B128&amp;" != DBNull.Value) nfe."&amp;G128&amp;" = "&amp;"Convert." &amp; VLOOKUP(LOWER(H128)&amp;"_"&amp;M128,convert_tipo,3,FALSE) &amp;"("&amp;B128&amp;");"</f>
        <v>if(dtCab.Rows[i]["ArqEnvio"] != DBNull.Value) nfe.ArqEnvio = Convert.ToString(dtCab.Rows[i]["ArqEnvio"]);</v>
      </c>
      <c r="B128" t="str">
        <f t="shared" si="12"/>
        <v>dtCab.Rows[i]["ArqEnvio"]</v>
      </c>
      <c r="C128" t="str">
        <f t="shared" si="10"/>
        <v/>
      </c>
      <c r="E128" t="str">
        <f t="shared" si="11"/>
        <v/>
      </c>
      <c r="F128" t="str">
        <f>"public " &amp; VLOOKUP(LOWER(H128)&amp;"_"&amp;M128,convert_tipo,2,FALSE) &amp; " " &amp; G128&amp; " {get;set;}"</f>
        <v>public String ArqEnvio {get;set;}</v>
      </c>
      <c r="G128" t="s">
        <v>6388</v>
      </c>
      <c r="H128" t="s">
        <v>6380</v>
      </c>
      <c r="I128" t="s">
        <v>855</v>
      </c>
      <c r="J128">
        <v>1</v>
      </c>
      <c r="K128" t="s">
        <v>856</v>
      </c>
      <c r="L128" t="s">
        <v>856</v>
      </c>
      <c r="M128" t="s">
        <v>871</v>
      </c>
      <c r="N128" t="s">
        <v>855</v>
      </c>
      <c r="O128" t="s">
        <v>871</v>
      </c>
      <c r="P128" t="s">
        <v>6251</v>
      </c>
    </row>
    <row r="129" spans="1:16" x14ac:dyDescent="0.25">
      <c r="A129" t="str">
        <f>"if("&amp;B129&amp;" != DBNull.Value) nfe."&amp;G129&amp;" = "&amp;"Convert." &amp; VLOOKUP(LOWER(H129)&amp;"_"&amp;M129,convert_tipo,3,FALSE) &amp;"("&amp;B129&amp;");"</f>
        <v>if(dtCab.Rows[i]["Situacao"] != DBNull.Value) nfe.Situacao = Convert.ToString(dtCab.Rows[i]["Situacao"]);</v>
      </c>
      <c r="B129" t="str">
        <f t="shared" si="12"/>
        <v>dtCab.Rows[i]["Situacao"]</v>
      </c>
      <c r="C129" t="str">
        <f t="shared" si="10"/>
        <v/>
      </c>
      <c r="E129" t="str">
        <f t="shared" si="11"/>
        <v/>
      </c>
      <c r="F129" t="str">
        <f>"public " &amp; VLOOKUP(LOWER(H129)&amp;"_"&amp;M129,convert_tipo,2,FALSE) &amp; " " &amp; G129&amp; " {get;set;}"</f>
        <v>public String Situacao {get;set;}</v>
      </c>
      <c r="G129" t="s">
        <v>6389</v>
      </c>
      <c r="H129" t="s">
        <v>6380</v>
      </c>
      <c r="I129" t="s">
        <v>855</v>
      </c>
      <c r="J129">
        <v>1</v>
      </c>
      <c r="K129" t="s">
        <v>856</v>
      </c>
      <c r="L129" t="s">
        <v>856</v>
      </c>
      <c r="M129" t="s">
        <v>871</v>
      </c>
      <c r="N129" t="s">
        <v>855</v>
      </c>
      <c r="O129" t="s">
        <v>871</v>
      </c>
      <c r="P129" t="s">
        <v>6251</v>
      </c>
    </row>
    <row r="130" spans="1:16" x14ac:dyDescent="0.25">
      <c r="A130" t="str">
        <f>"if("&amp;B130&amp;" != DBNull.Value) nfe."&amp;G130&amp;" = "&amp;"Convert." &amp; VLOOKUP(LOWER(H130)&amp;"_"&amp;M130,convert_tipo,3,FALSE) &amp;"("&amp;B130&amp;");"</f>
        <v>if(dtCab.Rows[i]["VolumeQuantidade"] != DBNull.Value) nfe.VolumeQuantidade = Convert.ToInt32(dtCab.Rows[i]["VolumeQuantidade"]);</v>
      </c>
      <c r="B130" t="str">
        <f t="shared" si="12"/>
        <v>dtCab.Rows[i]["VolumeQuantidade"]</v>
      </c>
      <c r="C130" t="str">
        <f t="shared" si="10"/>
        <v/>
      </c>
      <c r="E130" t="str">
        <f t="shared" si="11"/>
        <v/>
      </c>
      <c r="F130" t="str">
        <f>"public " &amp; VLOOKUP(LOWER(H130)&amp;"_"&amp;M130,convert_tipo,2,FALSE) &amp; " " &amp; G130&amp; " {get;set;}"</f>
        <v>public int? VolumeQuantidade {get;set;}</v>
      </c>
      <c r="G130" t="s">
        <v>6318</v>
      </c>
      <c r="H130" t="s">
        <v>846</v>
      </c>
      <c r="I130" t="s">
        <v>855</v>
      </c>
      <c r="J130">
        <v>4</v>
      </c>
      <c r="K130">
        <v>10</v>
      </c>
      <c r="L130">
        <v>0</v>
      </c>
      <c r="M130" t="s">
        <v>871</v>
      </c>
      <c r="N130" t="s">
        <v>6248</v>
      </c>
      <c r="O130" t="s">
        <v>6248</v>
      </c>
      <c r="P130" t="s">
        <v>210</v>
      </c>
    </row>
    <row r="131" spans="1:16" x14ac:dyDescent="0.25">
      <c r="A131" t="str">
        <f>"if("&amp;B131&amp;" != DBNull.Value) nfe."&amp;G131&amp;" = "&amp;"Convert." &amp; VLOOKUP(LOWER(H131)&amp;"_"&amp;M131,convert_tipo,3,FALSE) &amp;"("&amp;B131&amp;");"</f>
        <v>if(dtCab.Rows[i]["VolumeEspecie"] != DBNull.Value) nfe.VolumeEspecie = Convert.ToString(dtCab.Rows[i]["VolumeEspecie"]);</v>
      </c>
      <c r="B131" t="str">
        <f t="shared" si="12"/>
        <v>dtCab.Rows[i]["VolumeEspecie"]</v>
      </c>
      <c r="C131" t="str">
        <f t="shared" si="10"/>
        <v/>
      </c>
      <c r="E131" t="str">
        <f t="shared" si="11"/>
        <v>[StringLength(12)]</v>
      </c>
      <c r="F131" t="str">
        <f>"public " &amp; VLOOKUP(LOWER(H131)&amp;"_"&amp;M131,convert_tipo,2,FALSE) &amp; " " &amp; G131&amp; " {get;set;}"</f>
        <v>public String VolumeEspecie {get;set;}</v>
      </c>
      <c r="G131" t="s">
        <v>6319</v>
      </c>
      <c r="H131" t="s">
        <v>847</v>
      </c>
      <c r="I131" t="s">
        <v>855</v>
      </c>
      <c r="J131">
        <v>12</v>
      </c>
      <c r="K131" t="s">
        <v>856</v>
      </c>
      <c r="L131" t="s">
        <v>856</v>
      </c>
      <c r="M131" t="s">
        <v>871</v>
      </c>
      <c r="N131" t="s">
        <v>855</v>
      </c>
      <c r="O131" t="s">
        <v>871</v>
      </c>
      <c r="P131" t="s">
        <v>6251</v>
      </c>
    </row>
    <row r="132" spans="1:16" x14ac:dyDescent="0.25">
      <c r="A132" t="str">
        <f>"if("&amp;B132&amp;" != DBNull.Value) nfe."&amp;G132&amp;" = "&amp;"Convert." &amp; VLOOKUP(LOWER(H132)&amp;"_"&amp;M132,convert_tipo,3,FALSE) &amp;"("&amp;B132&amp;");"</f>
        <v>if(dtCab.Rows[i]["VolumeMarca"] != DBNull.Value) nfe.VolumeMarca = Convert.ToString(dtCab.Rows[i]["VolumeMarca"]);</v>
      </c>
      <c r="B132" t="str">
        <f t="shared" si="12"/>
        <v>dtCab.Rows[i]["VolumeMarca"]</v>
      </c>
      <c r="C132" t="str">
        <f t="shared" si="10"/>
        <v/>
      </c>
      <c r="E132" t="str">
        <f t="shared" si="11"/>
        <v>[StringLength(12)]</v>
      </c>
      <c r="F132" t="str">
        <f>"public " &amp; VLOOKUP(LOWER(H132)&amp;"_"&amp;M132,convert_tipo,2,FALSE) &amp; " " &amp; G132&amp; " {get;set;}"</f>
        <v>public String VolumeMarca {get;set;}</v>
      </c>
      <c r="G132" t="s">
        <v>6320</v>
      </c>
      <c r="H132" t="s">
        <v>847</v>
      </c>
      <c r="I132" t="s">
        <v>855</v>
      </c>
      <c r="J132">
        <v>12</v>
      </c>
      <c r="K132" t="s">
        <v>856</v>
      </c>
      <c r="L132" t="s">
        <v>856</v>
      </c>
      <c r="M132" t="s">
        <v>871</v>
      </c>
      <c r="N132" t="s">
        <v>855</v>
      </c>
      <c r="O132" t="s">
        <v>871</v>
      </c>
      <c r="P132" t="s">
        <v>6251</v>
      </c>
    </row>
    <row r="133" spans="1:16" x14ac:dyDescent="0.25">
      <c r="A133" t="str">
        <f>"if("&amp;B133&amp;" != DBNull.Value) nfe."&amp;G133&amp;" = "&amp;"Convert." &amp; VLOOKUP(LOWER(H133)&amp;"_"&amp;M133,convert_tipo,3,FALSE) &amp;"("&amp;B133&amp;");"</f>
        <v>if(dtCab.Rows[i]["VolumeNumero"] != DBNull.Value) nfe.VolumeNumero = Convert.ToString(dtCab.Rows[i]["VolumeNumero"]);</v>
      </c>
      <c r="B133" t="str">
        <f t="shared" si="12"/>
        <v>dtCab.Rows[i]["VolumeNumero"]</v>
      </c>
      <c r="C133" t="str">
        <f t="shared" si="10"/>
        <v/>
      </c>
      <c r="E133" t="str">
        <f t="shared" si="11"/>
        <v>[StringLength(12)]</v>
      </c>
      <c r="F133" t="str">
        <f>"public " &amp; VLOOKUP(LOWER(H133)&amp;"_"&amp;M133,convert_tipo,2,FALSE) &amp; " " &amp; G133&amp; " {get;set;}"</f>
        <v>public String VolumeNumero {get;set;}</v>
      </c>
      <c r="G133" t="s">
        <v>6321</v>
      </c>
      <c r="H133" t="s">
        <v>847</v>
      </c>
      <c r="I133" t="s">
        <v>855</v>
      </c>
      <c r="J133">
        <v>12</v>
      </c>
      <c r="K133" t="s">
        <v>856</v>
      </c>
      <c r="L133" t="s">
        <v>856</v>
      </c>
      <c r="M133" t="s">
        <v>871</v>
      </c>
      <c r="N133" t="s">
        <v>855</v>
      </c>
      <c r="O133" t="s">
        <v>871</v>
      </c>
      <c r="P133" t="s">
        <v>6251</v>
      </c>
    </row>
    <row r="134" spans="1:16" x14ac:dyDescent="0.25">
      <c r="A134" t="str">
        <f>"if("&amp;B134&amp;" != DBNull.Value) nfe."&amp;G134&amp;" = "&amp;"Convert." &amp; VLOOKUP(LOWER(H134)&amp;"_"&amp;M134,convert_tipo,3,FALSE) &amp;"("&amp;B134&amp;");"</f>
        <v>if(dtCab.Rows[i]["VolumePesoBruto"] != DBNull.Value) nfe.VolumePesoBruto = Convert.ToDecimal(dtCab.Rows[i]["VolumePesoBruto"]);</v>
      </c>
      <c r="B134" t="str">
        <f t="shared" si="12"/>
        <v>dtCab.Rows[i]["VolumePesoBruto"]</v>
      </c>
      <c r="C134" t="str">
        <f t="shared" si="10"/>
        <v/>
      </c>
      <c r="E134" t="str">
        <f t="shared" si="11"/>
        <v/>
      </c>
      <c r="F134" t="str">
        <f>"public " &amp; VLOOKUP(LOWER(H134)&amp;"_"&amp;M134,convert_tipo,2,FALSE) &amp; " " &amp; G134&amp; " {get;set;}"</f>
        <v>public decimal? VolumePesoBruto {get;set;}</v>
      </c>
      <c r="G134" t="s">
        <v>6322</v>
      </c>
      <c r="H134" t="s">
        <v>6323</v>
      </c>
      <c r="I134" t="s">
        <v>855</v>
      </c>
      <c r="J134">
        <v>9</v>
      </c>
      <c r="K134">
        <v>12</v>
      </c>
      <c r="L134">
        <v>3</v>
      </c>
      <c r="M134" t="s">
        <v>871</v>
      </c>
      <c r="N134" t="s">
        <v>6248</v>
      </c>
      <c r="O134" t="s">
        <v>6248</v>
      </c>
      <c r="P134" t="s">
        <v>210</v>
      </c>
    </row>
    <row r="135" spans="1:16" x14ac:dyDescent="0.25">
      <c r="A135" t="str">
        <f>"if("&amp;B135&amp;" != DBNull.Value) nfe."&amp;G135&amp;" = "&amp;"Convert." &amp; VLOOKUP(LOWER(H135)&amp;"_"&amp;M135,convert_tipo,3,FALSE) &amp;"("&amp;B135&amp;");"</f>
        <v>if(dtCab.Rows[i]["VolumePesoLiquido"] != DBNull.Value) nfe.VolumePesoLiquido = Convert.ToDecimal(dtCab.Rows[i]["VolumePesoLiquido"]);</v>
      </c>
      <c r="B135" t="str">
        <f t="shared" si="12"/>
        <v>dtCab.Rows[i]["VolumePesoLiquido"]</v>
      </c>
      <c r="C135" t="str">
        <f t="shared" si="10"/>
        <v/>
      </c>
      <c r="E135" t="str">
        <f t="shared" si="11"/>
        <v/>
      </c>
      <c r="F135" t="str">
        <f>"public " &amp; VLOOKUP(LOWER(H135)&amp;"_"&amp;M135,convert_tipo,2,FALSE) &amp; " " &amp; G135&amp; " {get;set;}"</f>
        <v>public decimal? VolumePesoLiquido {get;set;}</v>
      </c>
      <c r="G135" t="s">
        <v>6324</v>
      </c>
      <c r="H135" t="s">
        <v>6323</v>
      </c>
      <c r="I135" t="s">
        <v>855</v>
      </c>
      <c r="J135">
        <v>9</v>
      </c>
      <c r="K135">
        <v>12</v>
      </c>
      <c r="L135">
        <v>3</v>
      </c>
      <c r="M135" t="s">
        <v>871</v>
      </c>
      <c r="N135" t="s">
        <v>6248</v>
      </c>
      <c r="O135" t="s">
        <v>6248</v>
      </c>
      <c r="P135" t="s">
        <v>210</v>
      </c>
    </row>
    <row r="139" spans="1:16" x14ac:dyDescent="0.25">
      <c r="A139" t="str">
        <f>"if("&amp;B139&amp;" != DBNull.Value) nfe."&amp;G139&amp;" = "&amp;"Convert." &amp; VLOOKUP(LOWER(H139)&amp;"_"&amp;M139,convert_tipo,3,FALSE) &amp;"("&amp;B139&amp;");"</f>
        <v>if(dtCab.Rows[i]["Id"] != DBNull.Value) nfe.Id = Convert.ToInt32(dtCab.Rows[i]["Id"]);</v>
      </c>
      <c r="B139" t="str">
        <f t="shared" ref="B139" si="13">"dtCab.Rows[i]["""&amp;G139&amp;"""]"</f>
        <v>dtCab.Rows[i]["Id"]</v>
      </c>
      <c r="C139" t="str">
        <f t="shared" ref="C139" si="14">IF(H139="numeric","[Column(TypeName=""numeric"")]","")</f>
        <v/>
      </c>
      <c r="E139" t="str">
        <f t="shared" ref="E139" si="15">IF(H139="varchar","[StringLength("&amp;J139&amp;")]","")</f>
        <v/>
      </c>
      <c r="F139" t="str">
        <f>"public " &amp; VLOOKUP(LOWER(H139)&amp;"_"&amp;M139,convert_tipo,2,FALSE) &amp; " " &amp; G139&amp; " {get;set;}"</f>
        <v>public int Id {get;set;}</v>
      </c>
      <c r="G139" t="s">
        <v>873</v>
      </c>
      <c r="H139" t="s">
        <v>846</v>
      </c>
      <c r="I139" t="s">
        <v>855</v>
      </c>
      <c r="J139">
        <v>4</v>
      </c>
      <c r="K139">
        <v>10</v>
      </c>
      <c r="L139">
        <v>0</v>
      </c>
      <c r="M139" t="s">
        <v>855</v>
      </c>
      <c r="N139" t="s">
        <v>6248</v>
      </c>
      <c r="O139" t="s">
        <v>6248</v>
      </c>
      <c r="P139" t="s">
        <v>210</v>
      </c>
    </row>
    <row r="140" spans="1:16" x14ac:dyDescent="0.25">
      <c r="A140" t="str">
        <f>"if("&amp;B140&amp;" != DBNull.Value) nfe."&amp;G140&amp;" = "&amp;"Convert." &amp; VLOOKUP(LOWER(H140)&amp;"_"&amp;M140,convert_tipo,3,FALSE) &amp;"("&amp;B140&amp;");"</f>
        <v>if(dtCab.Rows[i]["IdDistribuidorEmitente"] != DBNull.Value) nfe.IdDistribuidorEmitente = Convert.ToInt32(dtCab.Rows[i]["IdDistribuidorEmitente"]);</v>
      </c>
      <c r="B140" t="str">
        <f t="shared" ref="B140:B203" si="16">"dtCab.Rows[i]["""&amp;G140&amp;"""]"</f>
        <v>dtCab.Rows[i]["IdDistribuidorEmitente"]</v>
      </c>
      <c r="C140" t="str">
        <f t="shared" ref="C140:C203" si="17">IF(H140="numeric","[Column(TypeName=""numeric"")]","")</f>
        <v/>
      </c>
      <c r="E140" t="str">
        <f t="shared" ref="E140:E203" si="18">IF(H140="varchar","[StringLength("&amp;J140&amp;")]","")</f>
        <v/>
      </c>
      <c r="F140" t="str">
        <f>"public " &amp; VLOOKUP(LOWER(H140)&amp;"_"&amp;M140,convert_tipo,2,FALSE) &amp; " " &amp; G140&amp; " {get;set;}"</f>
        <v>public int IdDistribuidorEmitente {get;set;}</v>
      </c>
      <c r="G140" t="s">
        <v>6249</v>
      </c>
      <c r="H140" t="s">
        <v>846</v>
      </c>
      <c r="I140" t="s">
        <v>855</v>
      </c>
      <c r="J140">
        <v>4</v>
      </c>
      <c r="K140">
        <v>10</v>
      </c>
      <c r="L140">
        <v>0</v>
      </c>
      <c r="M140" t="s">
        <v>855</v>
      </c>
      <c r="N140" t="s">
        <v>6248</v>
      </c>
      <c r="O140" t="s">
        <v>6248</v>
      </c>
      <c r="P140" t="s">
        <v>210</v>
      </c>
    </row>
    <row r="141" spans="1:16" x14ac:dyDescent="0.25">
      <c r="A141" t="str">
        <f>"if("&amp;B141&amp;" != DBNull.Value) nfe."&amp;G141&amp;" = "&amp;"Convert." &amp; VLOOKUP(LOWER(H141)&amp;"_"&amp;M141,convert_tipo,3,FALSE) &amp;"("&amp;B141&amp;");"</f>
        <v>if(dtCab.Rows[i]["IdNotaFiscalSituacao"] != DBNull.Value) nfe.IdNotaFiscalSituacao = Convert.ToInt32(dtCab.Rows[i]["IdNotaFiscalSituacao"]);</v>
      </c>
      <c r="B141" t="str">
        <f t="shared" si="16"/>
        <v>dtCab.Rows[i]["IdNotaFiscalSituacao"]</v>
      </c>
      <c r="C141" t="str">
        <f t="shared" si="17"/>
        <v/>
      </c>
      <c r="E141" t="str">
        <f t="shared" si="18"/>
        <v/>
      </c>
      <c r="F141" t="str">
        <f>"public " &amp; VLOOKUP(LOWER(H141)&amp;"_"&amp;M141,convert_tipo,2,FALSE) &amp; " " &amp; G141&amp; " {get;set;}"</f>
        <v>public int IdNotaFiscalSituacao {get;set;}</v>
      </c>
      <c r="G141" t="s">
        <v>6250</v>
      </c>
      <c r="H141" t="s">
        <v>846</v>
      </c>
      <c r="I141" t="s">
        <v>855</v>
      </c>
      <c r="J141">
        <v>4</v>
      </c>
      <c r="K141">
        <v>10</v>
      </c>
      <c r="L141">
        <v>0</v>
      </c>
      <c r="M141" t="s">
        <v>855</v>
      </c>
      <c r="N141" t="s">
        <v>6248</v>
      </c>
      <c r="O141" t="s">
        <v>6248</v>
      </c>
      <c r="P141" t="s">
        <v>210</v>
      </c>
    </row>
    <row r="142" spans="1:16" x14ac:dyDescent="0.25">
      <c r="A142" t="str">
        <f>"if("&amp;B142&amp;" != DBNull.Value) nfe."&amp;G142&amp;" = "&amp;"Convert." &amp; VLOOKUP(LOWER(H142)&amp;"_"&amp;M142,convert_tipo,3,FALSE) &amp;"("&amp;B142&amp;");"</f>
        <v>if(dtCab.Rows[i]["Modelo"] != DBNull.Value) nfe.Modelo = Convert.ToString(dtCab.Rows[i]["Modelo"]);</v>
      </c>
      <c r="B142" t="str">
        <f t="shared" si="16"/>
        <v>dtCab.Rows[i]["Modelo"]</v>
      </c>
      <c r="C142" t="str">
        <f t="shared" si="17"/>
        <v/>
      </c>
      <c r="E142" t="str">
        <f t="shared" si="18"/>
        <v>[StringLength(5)]</v>
      </c>
      <c r="F142" t="str">
        <f>"public " &amp; VLOOKUP(LOWER(H142)&amp;"_"&amp;M142,convert_tipo,2,FALSE) &amp; " " &amp; G142&amp; " {get;set;}"</f>
        <v>public String Modelo {get;set;}</v>
      </c>
      <c r="G142" t="s">
        <v>5183</v>
      </c>
      <c r="H142" t="s">
        <v>847</v>
      </c>
      <c r="I142" t="s">
        <v>855</v>
      </c>
      <c r="J142">
        <v>5</v>
      </c>
      <c r="K142" t="s">
        <v>856</v>
      </c>
      <c r="L142" t="s">
        <v>856</v>
      </c>
      <c r="M142" t="s">
        <v>871</v>
      </c>
      <c r="N142" t="s">
        <v>855</v>
      </c>
      <c r="O142" t="s">
        <v>871</v>
      </c>
      <c r="P142" t="s">
        <v>6251</v>
      </c>
    </row>
    <row r="143" spans="1:16" x14ac:dyDescent="0.25">
      <c r="A143" t="str">
        <f>"if("&amp;B143&amp;" != DBNull.Value) nfe."&amp;G143&amp;" = "&amp;"Convert." &amp; VLOOKUP(LOWER(H143)&amp;"_"&amp;M143,convert_tipo,3,FALSE) &amp;"("&amp;B143&amp;");"</f>
        <v>if(dtCab.Rows[i]["Serie"] != DBNull.Value) nfe.Serie = Convert.ToString(dtCab.Rows[i]["Serie"]);</v>
      </c>
      <c r="B143" t="str">
        <f t="shared" si="16"/>
        <v>dtCab.Rows[i]["Serie"]</v>
      </c>
      <c r="C143" t="str">
        <f t="shared" si="17"/>
        <v/>
      </c>
      <c r="E143" t="str">
        <f t="shared" si="18"/>
        <v>[StringLength(5)]</v>
      </c>
      <c r="F143" t="str">
        <f>"public " &amp; VLOOKUP(LOWER(H143)&amp;"_"&amp;M143,convert_tipo,2,FALSE) &amp; " " &amp; G143&amp; " {get;set;}"</f>
        <v>public String Serie {get;set;}</v>
      </c>
      <c r="G143" t="s">
        <v>6252</v>
      </c>
      <c r="H143" t="s">
        <v>847</v>
      </c>
      <c r="I143" t="s">
        <v>855</v>
      </c>
      <c r="J143">
        <v>5</v>
      </c>
      <c r="K143" t="s">
        <v>856</v>
      </c>
      <c r="L143" t="s">
        <v>856</v>
      </c>
      <c r="M143" t="s">
        <v>871</v>
      </c>
      <c r="N143" t="s">
        <v>855</v>
      </c>
      <c r="O143" t="s">
        <v>871</v>
      </c>
      <c r="P143" t="s">
        <v>6251</v>
      </c>
    </row>
    <row r="144" spans="1:16" x14ac:dyDescent="0.25">
      <c r="A144" t="str">
        <f>"if("&amp;B144&amp;" != DBNull.Value) nfe."&amp;G144&amp;" = "&amp;"Convert." &amp; VLOOKUP(LOWER(H144)&amp;"_"&amp;M144,convert_tipo,3,FALSE) &amp;"("&amp;B144&amp;");"</f>
        <v>if(dtCab.Rows[i]["DataEmissao"] != DBNull.Value) nfe.DataEmissao = Convert.ToDateTime(dtCab.Rows[i]["DataEmissao"]);</v>
      </c>
      <c r="B144" t="str">
        <f t="shared" si="16"/>
        <v>dtCab.Rows[i]["DataEmissao"]</v>
      </c>
      <c r="C144" t="str">
        <f t="shared" si="17"/>
        <v/>
      </c>
      <c r="E144" t="str">
        <f t="shared" si="18"/>
        <v/>
      </c>
      <c r="F144" t="str">
        <f>"public " &amp; VLOOKUP(LOWER(H144)&amp;"_"&amp;M144,convert_tipo,2,FALSE) &amp; " " &amp; G144&amp; " {get;set;}"</f>
        <v>public DateTime? DataEmissao {get;set;}</v>
      </c>
      <c r="G144" t="s">
        <v>6253</v>
      </c>
      <c r="H144" t="s">
        <v>844</v>
      </c>
      <c r="I144" t="s">
        <v>855</v>
      </c>
      <c r="J144">
        <v>8</v>
      </c>
      <c r="K144" t="s">
        <v>856</v>
      </c>
      <c r="L144" t="s">
        <v>856</v>
      </c>
      <c r="M144" t="s">
        <v>871</v>
      </c>
      <c r="N144" t="s">
        <v>6248</v>
      </c>
      <c r="O144" t="s">
        <v>6248</v>
      </c>
      <c r="P144" t="s">
        <v>210</v>
      </c>
    </row>
    <row r="145" spans="1:16" x14ac:dyDescent="0.25">
      <c r="A145" t="str">
        <f>"if("&amp;B145&amp;" != DBNull.Value) nfe."&amp;G145&amp;" = "&amp;"Convert." &amp; VLOOKUP(LOWER(H145)&amp;"_"&amp;M145,convert_tipo,3,FALSE) &amp;"("&amp;B145&amp;");"</f>
        <v>if(dtCab.Rows[i]["DataSaida"] != DBNull.Value) nfe.DataSaida = Convert.ToDateTime(dtCab.Rows[i]["DataSaida"]);</v>
      </c>
      <c r="B145" t="str">
        <f t="shared" si="16"/>
        <v>dtCab.Rows[i]["DataSaida"]</v>
      </c>
      <c r="C145" t="str">
        <f t="shared" si="17"/>
        <v/>
      </c>
      <c r="E145" t="str">
        <f t="shared" si="18"/>
        <v/>
      </c>
      <c r="F145" t="str">
        <f>"public " &amp; VLOOKUP(LOWER(H145)&amp;"_"&amp;M145,convert_tipo,2,FALSE) &amp; " " &amp; G145&amp; " {get;set;}"</f>
        <v>public DateTime? DataSaida {get;set;}</v>
      </c>
      <c r="G145" t="s">
        <v>6254</v>
      </c>
      <c r="H145" t="s">
        <v>844</v>
      </c>
      <c r="I145" t="s">
        <v>855</v>
      </c>
      <c r="J145">
        <v>8</v>
      </c>
      <c r="K145" t="s">
        <v>856</v>
      </c>
      <c r="L145" t="s">
        <v>856</v>
      </c>
      <c r="M145" t="s">
        <v>871</v>
      </c>
      <c r="N145" t="s">
        <v>6248</v>
      </c>
      <c r="O145" t="s">
        <v>6248</v>
      </c>
      <c r="P145" t="s">
        <v>210</v>
      </c>
    </row>
    <row r="146" spans="1:16" x14ac:dyDescent="0.25">
      <c r="A146" t="str">
        <f>"if("&amp;B146&amp;" != DBNull.Value) nfe."&amp;G146&amp;" = "&amp;"Convert." &amp; VLOOKUP(LOWER(H146)&amp;"_"&amp;M146,convert_tipo,3,FALSE) &amp;"("&amp;B146&amp;");"</f>
        <v>if(dtCab.Rows[i]["TipoDocumento"] != DBNull.Value) nfe.TipoDocumento = Convert.ToString(dtCab.Rows[i]["TipoDocumento"]);</v>
      </c>
      <c r="B146" t="str">
        <f t="shared" si="16"/>
        <v>dtCab.Rows[i]["TipoDocumento"]</v>
      </c>
      <c r="C146" t="str">
        <f t="shared" si="17"/>
        <v/>
      </c>
      <c r="E146" t="str">
        <f t="shared" si="18"/>
        <v>[StringLength(2)]</v>
      </c>
      <c r="F146" t="str">
        <f>"public " &amp; VLOOKUP(LOWER(H146)&amp;"_"&amp;M146,convert_tipo,2,FALSE) &amp; " " &amp; G146&amp; " {get;set;}"</f>
        <v>public String TipoDocumento {get;set;}</v>
      </c>
      <c r="G146" t="s">
        <v>6255</v>
      </c>
      <c r="H146" t="s">
        <v>847</v>
      </c>
      <c r="I146" t="s">
        <v>855</v>
      </c>
      <c r="J146">
        <v>2</v>
      </c>
      <c r="K146" t="s">
        <v>856</v>
      </c>
      <c r="L146" t="s">
        <v>856</v>
      </c>
      <c r="M146" t="s">
        <v>871</v>
      </c>
      <c r="N146" t="s">
        <v>855</v>
      </c>
      <c r="O146" t="s">
        <v>871</v>
      </c>
      <c r="P146" t="s">
        <v>6251</v>
      </c>
    </row>
    <row r="147" spans="1:16" x14ac:dyDescent="0.25">
      <c r="A147" t="str">
        <f>"if("&amp;B147&amp;" != DBNull.Value) nfe."&amp;G147&amp;" = "&amp;"Convert." &amp; VLOOKUP(LOWER(H147)&amp;"_"&amp;M147,convert_tipo,3,FALSE) &amp;"("&amp;B147&amp;");"</f>
        <v>if(dtCab.Rows[i]["FormaPagamento"] != DBNull.Value) nfe.FormaPagamento = Convert.ToString(dtCab.Rows[i]["FormaPagamento"]);</v>
      </c>
      <c r="B147" t="str">
        <f t="shared" si="16"/>
        <v>dtCab.Rows[i]["FormaPagamento"]</v>
      </c>
      <c r="C147" t="str">
        <f t="shared" si="17"/>
        <v/>
      </c>
      <c r="E147" t="str">
        <f t="shared" si="18"/>
        <v>[StringLength(2)]</v>
      </c>
      <c r="F147" t="str">
        <f>"public " &amp; VLOOKUP(LOWER(H147)&amp;"_"&amp;M147,convert_tipo,2,FALSE) &amp; " " &amp; G147&amp; " {get;set;}"</f>
        <v>public String FormaPagamento {get;set;}</v>
      </c>
      <c r="G147" t="s">
        <v>6256</v>
      </c>
      <c r="H147" t="s">
        <v>847</v>
      </c>
      <c r="I147" t="s">
        <v>855</v>
      </c>
      <c r="J147">
        <v>2</v>
      </c>
      <c r="K147" t="s">
        <v>856</v>
      </c>
      <c r="L147" t="s">
        <v>856</v>
      </c>
      <c r="M147" t="s">
        <v>871</v>
      </c>
      <c r="N147" t="s">
        <v>855</v>
      </c>
      <c r="O147" t="s">
        <v>871</v>
      </c>
      <c r="P147" t="s">
        <v>6251</v>
      </c>
    </row>
    <row r="148" spans="1:16" x14ac:dyDescent="0.25">
      <c r="A148" t="str">
        <f>"if("&amp;B148&amp;" != DBNull.Value) nfe."&amp;G148&amp;" = "&amp;"Convert." &amp; VLOOKUP(LOWER(H148)&amp;"_"&amp;M148,convert_tipo,3,FALSE) &amp;"("&amp;B148&amp;");"</f>
        <v>if(dtCab.Rows[i]["NaturezaOperacao"] != DBNull.Value) nfe.NaturezaOperacao = Convert.ToString(dtCab.Rows[i]["NaturezaOperacao"]);</v>
      </c>
      <c r="B148" t="str">
        <f t="shared" si="16"/>
        <v>dtCab.Rows[i]["NaturezaOperacao"]</v>
      </c>
      <c r="C148" t="str">
        <f t="shared" si="17"/>
        <v/>
      </c>
      <c r="E148" t="str">
        <f t="shared" si="18"/>
        <v>[StringLength(60)]</v>
      </c>
      <c r="F148" t="str">
        <f>"public " &amp; VLOOKUP(LOWER(H148)&amp;"_"&amp;M148,convert_tipo,2,FALSE) &amp; " " &amp; G148&amp; " {get;set;}"</f>
        <v>public String NaturezaOperacao {get;set;}</v>
      </c>
      <c r="G148" t="s">
        <v>6257</v>
      </c>
      <c r="H148" t="s">
        <v>847</v>
      </c>
      <c r="I148" t="s">
        <v>855</v>
      </c>
      <c r="J148">
        <v>60</v>
      </c>
      <c r="K148" t="s">
        <v>856</v>
      </c>
      <c r="L148" t="s">
        <v>856</v>
      </c>
      <c r="M148" t="s">
        <v>871</v>
      </c>
      <c r="N148" t="s">
        <v>855</v>
      </c>
      <c r="O148" t="s">
        <v>871</v>
      </c>
      <c r="P148" t="s">
        <v>6251</v>
      </c>
    </row>
    <row r="149" spans="1:16" x14ac:dyDescent="0.25">
      <c r="A149" t="str">
        <f>"if("&amp;B149&amp;" != DBNull.Value) nfe."&amp;G149&amp;" = "&amp;"Convert." &amp; VLOOKUP(LOWER(H149)&amp;"_"&amp;M149,convert_tipo,3,FALSE) &amp;"("&amp;B149&amp;");"</f>
        <v>if(dtCab.Rows[i]["CodMunFG"] != DBNull.Value) nfe.CodMunFG = Convert.ToString(dtCab.Rows[i]["CodMunFG"]);</v>
      </c>
      <c r="B149" t="str">
        <f t="shared" si="16"/>
        <v>dtCab.Rows[i]["CodMunFG"]</v>
      </c>
      <c r="C149" t="str">
        <f t="shared" si="17"/>
        <v/>
      </c>
      <c r="E149" t="str">
        <f t="shared" si="18"/>
        <v>[StringLength(7)]</v>
      </c>
      <c r="F149" t="str">
        <f>"public " &amp; VLOOKUP(LOWER(H149)&amp;"_"&amp;M149,convert_tipo,2,FALSE) &amp; " " &amp; G149&amp; " {get;set;}"</f>
        <v>public String CodMunFG {get;set;}</v>
      </c>
      <c r="G149" t="s">
        <v>6258</v>
      </c>
      <c r="H149" t="s">
        <v>847</v>
      </c>
      <c r="I149" t="s">
        <v>855</v>
      </c>
      <c r="J149">
        <v>7</v>
      </c>
      <c r="K149" t="s">
        <v>856</v>
      </c>
      <c r="L149" t="s">
        <v>856</v>
      </c>
      <c r="M149" t="s">
        <v>871</v>
      </c>
      <c r="N149" t="s">
        <v>855</v>
      </c>
      <c r="O149" t="s">
        <v>871</v>
      </c>
      <c r="P149" t="s">
        <v>6251</v>
      </c>
    </row>
    <row r="150" spans="1:16" x14ac:dyDescent="0.25">
      <c r="A150" t="str">
        <f>"if("&amp;B150&amp;" != DBNull.Value) nfe."&amp;G150&amp;" = "&amp;"Convert." &amp; VLOOKUP(LOWER(H150)&amp;"_"&amp;M150,convert_tipo,3,FALSE) &amp;"("&amp;B150&amp;");"</f>
        <v>if(dtCab.Rows[i]["EmitenteTipo"] != DBNull.Value) nfe.EmitenteTipo = Convert.ToString(dtCab.Rows[i]["EmitenteTipo"]);</v>
      </c>
      <c r="B150" t="str">
        <f t="shared" si="16"/>
        <v>dtCab.Rows[i]["EmitenteTipo"]</v>
      </c>
      <c r="C150" t="str">
        <f t="shared" si="17"/>
        <v/>
      </c>
      <c r="E150" t="str">
        <f t="shared" si="18"/>
        <v>[StringLength(5)]</v>
      </c>
      <c r="F150" t="str">
        <f>"public " &amp; VLOOKUP(LOWER(H150)&amp;"_"&amp;M150,convert_tipo,2,FALSE) &amp; " " &amp; G150&amp; " {get;set;}"</f>
        <v>public String EmitenteTipo {get;set;}</v>
      </c>
      <c r="G150" t="s">
        <v>6259</v>
      </c>
      <c r="H150" t="s">
        <v>847</v>
      </c>
      <c r="I150" t="s">
        <v>855</v>
      </c>
      <c r="J150">
        <v>5</v>
      </c>
      <c r="K150" t="s">
        <v>856</v>
      </c>
      <c r="L150" t="s">
        <v>856</v>
      </c>
      <c r="M150" t="s">
        <v>871</v>
      </c>
      <c r="N150" t="s">
        <v>855</v>
      </c>
      <c r="O150" t="s">
        <v>871</v>
      </c>
      <c r="P150" t="s">
        <v>6251</v>
      </c>
    </row>
    <row r="151" spans="1:16" x14ac:dyDescent="0.25">
      <c r="A151" t="str">
        <f>"if("&amp;B151&amp;" != DBNull.Value) nfe."&amp;G151&amp;" = "&amp;"Convert." &amp; VLOOKUP(LOWER(H151)&amp;"_"&amp;M151,convert_tipo,3,FALSE) &amp;"("&amp;B151&amp;");"</f>
        <v>if(dtCab.Rows[i]["EmitenteCNPJ"] != DBNull.Value) nfe.EmitenteCNPJ = Convert.ToString(dtCab.Rows[i]["EmitenteCNPJ"]);</v>
      </c>
      <c r="B151" t="str">
        <f t="shared" si="16"/>
        <v>dtCab.Rows[i]["EmitenteCNPJ"]</v>
      </c>
      <c r="C151" t="str">
        <f t="shared" si="17"/>
        <v/>
      </c>
      <c r="E151" t="str">
        <f t="shared" si="18"/>
        <v>[StringLength(14)]</v>
      </c>
      <c r="F151" t="str">
        <f>"public " &amp; VLOOKUP(LOWER(H151)&amp;"_"&amp;M151,convert_tipo,2,FALSE) &amp; " " &amp; G151&amp; " {get;set;}"</f>
        <v>public String EmitenteCNPJ {get;set;}</v>
      </c>
      <c r="G151" t="s">
        <v>6260</v>
      </c>
      <c r="H151" t="s">
        <v>847</v>
      </c>
      <c r="I151" t="s">
        <v>855</v>
      </c>
      <c r="J151">
        <v>14</v>
      </c>
      <c r="K151" t="s">
        <v>856</v>
      </c>
      <c r="L151" t="s">
        <v>856</v>
      </c>
      <c r="M151" t="s">
        <v>871</v>
      </c>
      <c r="N151" t="s">
        <v>855</v>
      </c>
      <c r="O151" t="s">
        <v>871</v>
      </c>
      <c r="P151" t="s">
        <v>6251</v>
      </c>
    </row>
    <row r="152" spans="1:16" x14ac:dyDescent="0.25">
      <c r="A152" t="str">
        <f>"if("&amp;B152&amp;" != DBNull.Value) nfe."&amp;G152&amp;" = "&amp;"Convert." &amp; VLOOKUP(LOWER(H152)&amp;"_"&amp;M152,convert_tipo,3,FALSE) &amp;"("&amp;B152&amp;");"</f>
        <v>if(dtCab.Rows[i]["EmitenteRazaoSocial"] != DBNull.Value) nfe.EmitenteRazaoSocial = Convert.ToString(dtCab.Rows[i]["EmitenteRazaoSocial"]);</v>
      </c>
      <c r="B152" t="str">
        <f t="shared" si="16"/>
        <v>dtCab.Rows[i]["EmitenteRazaoSocial"]</v>
      </c>
      <c r="C152" t="str">
        <f t="shared" si="17"/>
        <v/>
      </c>
      <c r="E152" t="str">
        <f t="shared" si="18"/>
        <v>[StringLength(60)]</v>
      </c>
      <c r="F152" t="str">
        <f>"public " &amp; VLOOKUP(LOWER(H152)&amp;"_"&amp;M152,convert_tipo,2,FALSE) &amp; " " &amp; G152&amp; " {get;set;}"</f>
        <v>public String EmitenteRazaoSocial {get;set;}</v>
      </c>
      <c r="G152" t="s">
        <v>6261</v>
      </c>
      <c r="H152" t="s">
        <v>847</v>
      </c>
      <c r="I152" t="s">
        <v>855</v>
      </c>
      <c r="J152">
        <v>60</v>
      </c>
      <c r="K152" t="s">
        <v>856</v>
      </c>
      <c r="L152" t="s">
        <v>856</v>
      </c>
      <c r="M152" t="s">
        <v>871</v>
      </c>
      <c r="N152" t="s">
        <v>855</v>
      </c>
      <c r="O152" t="s">
        <v>871</v>
      </c>
      <c r="P152" t="s">
        <v>6251</v>
      </c>
    </row>
    <row r="153" spans="1:16" x14ac:dyDescent="0.25">
      <c r="A153" t="str">
        <f>"if("&amp;B153&amp;" != DBNull.Value) nfe."&amp;G153&amp;" = "&amp;"Convert." &amp; VLOOKUP(LOWER(H153)&amp;"_"&amp;M153,convert_tipo,3,FALSE) &amp;"("&amp;B153&amp;");"</f>
        <v>if(dtCab.Rows[i]["EmitenteNomeFantasia"] != DBNull.Value) nfe.EmitenteNomeFantasia = Convert.ToString(dtCab.Rows[i]["EmitenteNomeFantasia"]);</v>
      </c>
      <c r="B153" t="str">
        <f t="shared" si="16"/>
        <v>dtCab.Rows[i]["EmitenteNomeFantasia"]</v>
      </c>
      <c r="C153" t="str">
        <f t="shared" si="17"/>
        <v/>
      </c>
      <c r="E153" t="str">
        <f t="shared" si="18"/>
        <v>[StringLength(60)]</v>
      </c>
      <c r="F153" t="str">
        <f>"public " &amp; VLOOKUP(LOWER(H153)&amp;"_"&amp;M153,convert_tipo,2,FALSE) &amp; " " &amp; G153&amp; " {get;set;}"</f>
        <v>public String EmitenteNomeFantasia {get;set;}</v>
      </c>
      <c r="G153" t="s">
        <v>6262</v>
      </c>
      <c r="H153" t="s">
        <v>847</v>
      </c>
      <c r="I153" t="s">
        <v>855</v>
      </c>
      <c r="J153">
        <v>60</v>
      </c>
      <c r="K153" t="s">
        <v>856</v>
      </c>
      <c r="L153" t="s">
        <v>856</v>
      </c>
      <c r="M153" t="s">
        <v>871</v>
      </c>
      <c r="N153" t="s">
        <v>855</v>
      </c>
      <c r="O153" t="s">
        <v>871</v>
      </c>
      <c r="P153" t="s">
        <v>6251</v>
      </c>
    </row>
    <row r="154" spans="1:16" x14ac:dyDescent="0.25">
      <c r="A154" t="str">
        <f>"if("&amp;B154&amp;" != DBNull.Value) nfe."&amp;G154&amp;" = "&amp;"Convert." &amp; VLOOKUP(LOWER(H154)&amp;"_"&amp;M154,convert_tipo,3,FALSE) &amp;"("&amp;B154&amp;");"</f>
        <v>if(dtCab.Rows[i]["EmitenteInscricaoEstadual"] != DBNull.Value) nfe.EmitenteInscricaoEstadual = Convert.ToString(dtCab.Rows[i]["EmitenteInscricaoEstadual"]);</v>
      </c>
      <c r="B154" t="str">
        <f t="shared" si="16"/>
        <v>dtCab.Rows[i]["EmitenteInscricaoEstadual"]</v>
      </c>
      <c r="C154" t="str">
        <f t="shared" si="17"/>
        <v/>
      </c>
      <c r="E154" t="str">
        <f t="shared" si="18"/>
        <v>[StringLength(14)]</v>
      </c>
      <c r="F154" t="str">
        <f>"public " &amp; VLOOKUP(LOWER(H154)&amp;"_"&amp;M154,convert_tipo,2,FALSE) &amp; " " &amp; G154&amp; " {get;set;}"</f>
        <v>public String EmitenteInscricaoEstadual {get;set;}</v>
      </c>
      <c r="G154" t="s">
        <v>6263</v>
      </c>
      <c r="H154" t="s">
        <v>847</v>
      </c>
      <c r="I154" t="s">
        <v>855</v>
      </c>
      <c r="J154">
        <v>14</v>
      </c>
      <c r="K154" t="s">
        <v>856</v>
      </c>
      <c r="L154" t="s">
        <v>856</v>
      </c>
      <c r="M154" t="s">
        <v>871</v>
      </c>
      <c r="N154" t="s">
        <v>855</v>
      </c>
      <c r="O154" t="s">
        <v>871</v>
      </c>
      <c r="P154" t="s">
        <v>6251</v>
      </c>
    </row>
    <row r="155" spans="1:16" x14ac:dyDescent="0.25">
      <c r="A155" t="str">
        <f>"if("&amp;B155&amp;" != DBNull.Value) nfe."&amp;G155&amp;" = "&amp;"Convert." &amp; VLOOKUP(LOWER(H155)&amp;"_"&amp;M155,convert_tipo,3,FALSE) &amp;"("&amp;B155&amp;");"</f>
        <v>if(dtCab.Rows[i]["EmitenteEndereco"] != DBNull.Value) nfe.EmitenteEndereco = Convert.ToString(dtCab.Rows[i]["EmitenteEndereco"]);</v>
      </c>
      <c r="B155" t="str">
        <f t="shared" si="16"/>
        <v>dtCab.Rows[i]["EmitenteEndereco"]</v>
      </c>
      <c r="C155" t="str">
        <f t="shared" si="17"/>
        <v/>
      </c>
      <c r="E155" t="str">
        <f t="shared" si="18"/>
        <v>[StringLength(60)]</v>
      </c>
      <c r="F155" t="str">
        <f>"public " &amp; VLOOKUP(LOWER(H155)&amp;"_"&amp;M155,convert_tipo,2,FALSE) &amp; " " &amp; G155&amp; " {get;set;}"</f>
        <v>public String EmitenteEndereco {get;set;}</v>
      </c>
      <c r="G155" t="s">
        <v>6264</v>
      </c>
      <c r="H155" t="s">
        <v>847</v>
      </c>
      <c r="I155" t="s">
        <v>855</v>
      </c>
      <c r="J155">
        <v>60</v>
      </c>
      <c r="K155" t="s">
        <v>856</v>
      </c>
      <c r="L155" t="s">
        <v>856</v>
      </c>
      <c r="M155" t="s">
        <v>871</v>
      </c>
      <c r="N155" t="s">
        <v>855</v>
      </c>
      <c r="O155" t="s">
        <v>871</v>
      </c>
      <c r="P155" t="s">
        <v>6251</v>
      </c>
    </row>
    <row r="156" spans="1:16" x14ac:dyDescent="0.25">
      <c r="A156" t="str">
        <f>"if("&amp;B156&amp;" != DBNull.Value) nfe."&amp;G156&amp;" = "&amp;"Convert." &amp; VLOOKUP(LOWER(H156)&amp;"_"&amp;M156,convert_tipo,3,FALSE) &amp;"("&amp;B156&amp;");"</f>
        <v>if(dtCab.Rows[i]["EmitenteComplemento"] != DBNull.Value) nfe.EmitenteComplemento = Convert.ToString(dtCab.Rows[i]["EmitenteComplemento"]);</v>
      </c>
      <c r="B156" t="str">
        <f t="shared" si="16"/>
        <v>dtCab.Rows[i]["EmitenteComplemento"]</v>
      </c>
      <c r="C156" t="str">
        <f t="shared" si="17"/>
        <v/>
      </c>
      <c r="E156" t="str">
        <f t="shared" si="18"/>
        <v>[StringLength(60)]</v>
      </c>
      <c r="F156" t="str">
        <f>"public " &amp; VLOOKUP(LOWER(H156)&amp;"_"&amp;M156,convert_tipo,2,FALSE) &amp; " " &amp; G156&amp; " {get;set;}"</f>
        <v>public String EmitenteComplemento {get;set;}</v>
      </c>
      <c r="G156" t="s">
        <v>6265</v>
      </c>
      <c r="H156" t="s">
        <v>847</v>
      </c>
      <c r="I156" t="s">
        <v>855</v>
      </c>
      <c r="J156">
        <v>60</v>
      </c>
      <c r="K156" t="s">
        <v>856</v>
      </c>
      <c r="L156" t="s">
        <v>856</v>
      </c>
      <c r="M156" t="s">
        <v>871</v>
      </c>
      <c r="N156" t="s">
        <v>855</v>
      </c>
      <c r="O156" t="s">
        <v>871</v>
      </c>
      <c r="P156" t="s">
        <v>6251</v>
      </c>
    </row>
    <row r="157" spans="1:16" x14ac:dyDescent="0.25">
      <c r="A157" t="str">
        <f>"if("&amp;B157&amp;" != DBNull.Value) nfe."&amp;G157&amp;" = "&amp;"Convert." &amp; VLOOKUP(LOWER(H157)&amp;"_"&amp;M157,convert_tipo,3,FALSE) &amp;"("&amp;B157&amp;");"</f>
        <v>if(dtCab.Rows[i]["EmitenteNumero"] != DBNull.Value) nfe.EmitenteNumero = Convert.ToString(dtCab.Rows[i]["EmitenteNumero"]);</v>
      </c>
      <c r="B157" t="str">
        <f t="shared" si="16"/>
        <v>dtCab.Rows[i]["EmitenteNumero"]</v>
      </c>
      <c r="C157" t="str">
        <f t="shared" si="17"/>
        <v/>
      </c>
      <c r="E157" t="str">
        <f t="shared" si="18"/>
        <v>[StringLength(60)]</v>
      </c>
      <c r="F157" t="str">
        <f>"public " &amp; VLOOKUP(LOWER(H157)&amp;"_"&amp;M157,convert_tipo,2,FALSE) &amp; " " &amp; G157&amp; " {get;set;}"</f>
        <v>public String EmitenteNumero {get;set;}</v>
      </c>
      <c r="G157" t="s">
        <v>6266</v>
      </c>
      <c r="H157" t="s">
        <v>847</v>
      </c>
      <c r="I157" t="s">
        <v>855</v>
      </c>
      <c r="J157">
        <v>60</v>
      </c>
      <c r="K157" t="s">
        <v>856</v>
      </c>
      <c r="L157" t="s">
        <v>856</v>
      </c>
      <c r="M157" t="s">
        <v>871</v>
      </c>
      <c r="N157" t="s">
        <v>855</v>
      </c>
      <c r="O157" t="s">
        <v>871</v>
      </c>
      <c r="P157" t="s">
        <v>6251</v>
      </c>
    </row>
    <row r="158" spans="1:16" x14ac:dyDescent="0.25">
      <c r="A158" t="str">
        <f>"if("&amp;B158&amp;" != DBNull.Value) nfe."&amp;G158&amp;" = "&amp;"Convert." &amp; VLOOKUP(LOWER(H158)&amp;"_"&amp;M158,convert_tipo,3,FALSE) &amp;"("&amp;B158&amp;");"</f>
        <v>if(dtCab.Rows[i]["EmitenteCep"] != DBNull.Value) nfe.EmitenteCep = Convert.ToString(dtCab.Rows[i]["EmitenteCep"]);</v>
      </c>
      <c r="B158" t="str">
        <f t="shared" si="16"/>
        <v>dtCab.Rows[i]["EmitenteCep"]</v>
      </c>
      <c r="C158" t="str">
        <f t="shared" si="17"/>
        <v/>
      </c>
      <c r="E158" t="str">
        <f t="shared" si="18"/>
        <v>[StringLength(8)]</v>
      </c>
      <c r="F158" t="str">
        <f>"public " &amp; VLOOKUP(LOWER(H158)&amp;"_"&amp;M158,convert_tipo,2,FALSE) &amp; " " &amp; G158&amp; " {get;set;}"</f>
        <v>public String EmitenteCep {get;set;}</v>
      </c>
      <c r="G158" t="s">
        <v>6267</v>
      </c>
      <c r="H158" t="s">
        <v>847</v>
      </c>
      <c r="I158" t="s">
        <v>855</v>
      </c>
      <c r="J158">
        <v>8</v>
      </c>
      <c r="K158" t="s">
        <v>856</v>
      </c>
      <c r="L158" t="s">
        <v>856</v>
      </c>
      <c r="M158" t="s">
        <v>871</v>
      </c>
      <c r="N158" t="s">
        <v>855</v>
      </c>
      <c r="O158" t="s">
        <v>871</v>
      </c>
      <c r="P158" t="s">
        <v>6251</v>
      </c>
    </row>
    <row r="159" spans="1:16" x14ac:dyDescent="0.25">
      <c r="A159" t="str">
        <f>"if("&amp;B159&amp;" != DBNull.Value) nfe."&amp;G159&amp;" = "&amp;"Convert." &amp; VLOOKUP(LOWER(H159)&amp;"_"&amp;M159,convert_tipo,3,FALSE) &amp;"("&amp;B159&amp;");"</f>
        <v>if(dtCab.Rows[i]["EmitenteBairro"] != DBNull.Value) nfe.EmitenteBairro = Convert.ToString(dtCab.Rows[i]["EmitenteBairro"]);</v>
      </c>
      <c r="B159" t="str">
        <f t="shared" si="16"/>
        <v>dtCab.Rows[i]["EmitenteBairro"]</v>
      </c>
      <c r="C159" t="str">
        <f t="shared" si="17"/>
        <v/>
      </c>
      <c r="E159" t="str">
        <f t="shared" si="18"/>
        <v>[StringLength(60)]</v>
      </c>
      <c r="F159" t="str">
        <f>"public " &amp; VLOOKUP(LOWER(H159)&amp;"_"&amp;M159,convert_tipo,2,FALSE) &amp; " " &amp; G159&amp; " {get;set;}"</f>
        <v>public String EmitenteBairro {get;set;}</v>
      </c>
      <c r="G159" t="s">
        <v>6268</v>
      </c>
      <c r="H159" t="s">
        <v>847</v>
      </c>
      <c r="I159" t="s">
        <v>855</v>
      </c>
      <c r="J159">
        <v>60</v>
      </c>
      <c r="K159" t="s">
        <v>856</v>
      </c>
      <c r="L159" t="s">
        <v>856</v>
      </c>
      <c r="M159" t="s">
        <v>871</v>
      </c>
      <c r="N159" t="s">
        <v>855</v>
      </c>
      <c r="O159" t="s">
        <v>871</v>
      </c>
      <c r="P159" t="s">
        <v>6251</v>
      </c>
    </row>
    <row r="160" spans="1:16" x14ac:dyDescent="0.25">
      <c r="A160" t="str">
        <f>"if("&amp;B160&amp;" != DBNull.Value) nfe."&amp;G160&amp;" = "&amp;"Convert." &amp; VLOOKUP(LOWER(H160)&amp;"_"&amp;M160,convert_tipo,3,FALSE) &amp;"("&amp;B160&amp;");"</f>
        <v>if(dtCab.Rows[i]["EmitenteIdCidadeIBGE"] != DBNull.Value) nfe.EmitenteIdCidadeIBGE = Convert.ToInt32(dtCab.Rows[i]["EmitenteIdCidadeIBGE"]);</v>
      </c>
      <c r="B160" t="str">
        <f t="shared" si="16"/>
        <v>dtCab.Rows[i]["EmitenteIdCidadeIBGE"]</v>
      </c>
      <c r="C160" t="str">
        <f t="shared" si="17"/>
        <v/>
      </c>
      <c r="E160" t="str">
        <f t="shared" si="18"/>
        <v/>
      </c>
      <c r="F160" t="str">
        <f>"public " &amp; VLOOKUP(LOWER(H160)&amp;"_"&amp;M160,convert_tipo,2,FALSE) &amp; " " &amp; G160&amp; " {get;set;}"</f>
        <v>public int? EmitenteIdCidadeIBGE {get;set;}</v>
      </c>
      <c r="G160" t="s">
        <v>6269</v>
      </c>
      <c r="H160" t="s">
        <v>846</v>
      </c>
      <c r="I160" t="s">
        <v>855</v>
      </c>
      <c r="J160">
        <v>4</v>
      </c>
      <c r="K160">
        <v>10</v>
      </c>
      <c r="L160">
        <v>0</v>
      </c>
      <c r="M160" t="s">
        <v>871</v>
      </c>
      <c r="N160" t="s">
        <v>6248</v>
      </c>
      <c r="O160" t="s">
        <v>6248</v>
      </c>
      <c r="P160" t="s">
        <v>210</v>
      </c>
    </row>
    <row r="161" spans="1:16" x14ac:dyDescent="0.25">
      <c r="A161" t="str">
        <f>"if("&amp;B161&amp;" != DBNull.Value) nfe."&amp;G161&amp;" = "&amp;"Convert." &amp; VLOOKUP(LOWER(H161)&amp;"_"&amp;M161,convert_tipo,3,FALSE) &amp;"("&amp;B161&amp;");"</f>
        <v>if(dtCab.Rows[i]["DestinatarioTipo"] != DBNull.Value) nfe.DestinatarioTipo = Convert.ToString(dtCab.Rows[i]["DestinatarioTipo"]);</v>
      </c>
      <c r="B161" t="str">
        <f t="shared" si="16"/>
        <v>dtCab.Rows[i]["DestinatarioTipo"]</v>
      </c>
      <c r="C161" t="str">
        <f t="shared" si="17"/>
        <v/>
      </c>
      <c r="E161" t="str">
        <f t="shared" si="18"/>
        <v>[StringLength(5)]</v>
      </c>
      <c r="F161" t="str">
        <f>"public " &amp; VLOOKUP(LOWER(H161)&amp;"_"&amp;M161,convert_tipo,2,FALSE) &amp; " " &amp; G161&amp; " {get;set;}"</f>
        <v>public String DestinatarioTipo {get;set;}</v>
      </c>
      <c r="G161" t="s">
        <v>6270</v>
      </c>
      <c r="H161" t="s">
        <v>847</v>
      </c>
      <c r="I161" t="s">
        <v>855</v>
      </c>
      <c r="J161">
        <v>5</v>
      </c>
      <c r="K161" t="s">
        <v>856</v>
      </c>
      <c r="L161" t="s">
        <v>856</v>
      </c>
      <c r="M161" t="s">
        <v>871</v>
      </c>
      <c r="N161" t="s">
        <v>855</v>
      </c>
      <c r="O161" t="s">
        <v>871</v>
      </c>
      <c r="P161" t="s">
        <v>6251</v>
      </c>
    </row>
    <row r="162" spans="1:16" x14ac:dyDescent="0.25">
      <c r="A162" t="str">
        <f>"if("&amp;B162&amp;" != DBNull.Value) nfe."&amp;G162&amp;" = "&amp;"Convert." &amp; VLOOKUP(LOWER(H162)&amp;"_"&amp;M162,convert_tipo,3,FALSE) &amp;"("&amp;B162&amp;");"</f>
        <v>if(dtCab.Rows[i]["DestinatarioCNPJ"] != DBNull.Value) nfe.DestinatarioCNPJ = Convert.ToString(dtCab.Rows[i]["DestinatarioCNPJ"]);</v>
      </c>
      <c r="B162" t="str">
        <f t="shared" si="16"/>
        <v>dtCab.Rows[i]["DestinatarioCNPJ"]</v>
      </c>
      <c r="C162" t="str">
        <f t="shared" si="17"/>
        <v/>
      </c>
      <c r="E162" t="str">
        <f t="shared" si="18"/>
        <v>[StringLength(14)]</v>
      </c>
      <c r="F162" t="str">
        <f>"public " &amp; VLOOKUP(LOWER(H162)&amp;"_"&amp;M162,convert_tipo,2,FALSE) &amp; " " &amp; G162&amp; " {get;set;}"</f>
        <v>public String DestinatarioCNPJ {get;set;}</v>
      </c>
      <c r="G162" t="s">
        <v>6271</v>
      </c>
      <c r="H162" t="s">
        <v>847</v>
      </c>
      <c r="I162" t="s">
        <v>855</v>
      </c>
      <c r="J162">
        <v>14</v>
      </c>
      <c r="K162" t="s">
        <v>856</v>
      </c>
      <c r="L162" t="s">
        <v>856</v>
      </c>
      <c r="M162" t="s">
        <v>871</v>
      </c>
      <c r="N162" t="s">
        <v>855</v>
      </c>
      <c r="O162" t="s">
        <v>871</v>
      </c>
      <c r="P162" t="s">
        <v>6251</v>
      </c>
    </row>
    <row r="163" spans="1:16" x14ac:dyDescent="0.25">
      <c r="A163" t="str">
        <f>"if("&amp;B163&amp;" != DBNull.Value) nfe."&amp;G163&amp;" = "&amp;"Convert." &amp; VLOOKUP(LOWER(H163)&amp;"_"&amp;M163,convert_tipo,3,FALSE) &amp;"("&amp;B163&amp;");"</f>
        <v>if(dtCab.Rows[i]["DestinatarioInscricaoEstadual"] != DBNull.Value) nfe.DestinatarioInscricaoEstadual = Convert.ToString(dtCab.Rows[i]["DestinatarioInscricaoEstadual"]);</v>
      </c>
      <c r="B163" t="str">
        <f t="shared" si="16"/>
        <v>dtCab.Rows[i]["DestinatarioInscricaoEstadual"]</v>
      </c>
      <c r="C163" t="str">
        <f t="shared" si="17"/>
        <v/>
      </c>
      <c r="E163" t="str">
        <f t="shared" si="18"/>
        <v>[StringLength(14)]</v>
      </c>
      <c r="F163" t="str">
        <f>"public " &amp; VLOOKUP(LOWER(H163)&amp;"_"&amp;M163,convert_tipo,2,FALSE) &amp; " " &amp; G163&amp; " {get;set;}"</f>
        <v>public String DestinatarioInscricaoEstadual {get;set;}</v>
      </c>
      <c r="G163" t="s">
        <v>6272</v>
      </c>
      <c r="H163" t="s">
        <v>847</v>
      </c>
      <c r="I163" t="s">
        <v>855</v>
      </c>
      <c r="J163">
        <v>14</v>
      </c>
      <c r="K163" t="s">
        <v>856</v>
      </c>
      <c r="L163" t="s">
        <v>856</v>
      </c>
      <c r="M163" t="s">
        <v>871</v>
      </c>
      <c r="N163" t="s">
        <v>855</v>
      </c>
      <c r="O163" t="s">
        <v>871</v>
      </c>
      <c r="P163" t="s">
        <v>6251</v>
      </c>
    </row>
    <row r="164" spans="1:16" x14ac:dyDescent="0.25">
      <c r="A164" t="str">
        <f>"if("&amp;B164&amp;" != DBNull.Value) nfe."&amp;G164&amp;" = "&amp;"Convert." &amp; VLOOKUP(LOWER(H164)&amp;"_"&amp;M164,convert_tipo,3,FALSE) &amp;"("&amp;B164&amp;");"</f>
        <v>if(dtCab.Rows[i]["DestinatarioRazaoSocial"] != DBNull.Value) nfe.DestinatarioRazaoSocial = Convert.ToString(dtCab.Rows[i]["DestinatarioRazaoSocial"]);</v>
      </c>
      <c r="B164" t="str">
        <f t="shared" si="16"/>
        <v>dtCab.Rows[i]["DestinatarioRazaoSocial"]</v>
      </c>
      <c r="C164" t="str">
        <f t="shared" si="17"/>
        <v/>
      </c>
      <c r="E164" t="str">
        <f t="shared" si="18"/>
        <v>[StringLength(60)]</v>
      </c>
      <c r="F164" t="str">
        <f>"public " &amp; VLOOKUP(LOWER(H164)&amp;"_"&amp;M164,convert_tipo,2,FALSE) &amp; " " &amp; G164&amp; " {get;set;}"</f>
        <v>public String DestinatarioRazaoSocial {get;set;}</v>
      </c>
      <c r="G164" t="s">
        <v>6273</v>
      </c>
      <c r="H164" t="s">
        <v>847</v>
      </c>
      <c r="I164" t="s">
        <v>855</v>
      </c>
      <c r="J164">
        <v>60</v>
      </c>
      <c r="K164" t="s">
        <v>856</v>
      </c>
      <c r="L164" t="s">
        <v>856</v>
      </c>
      <c r="M164" t="s">
        <v>871</v>
      </c>
      <c r="N164" t="s">
        <v>855</v>
      </c>
      <c r="O164" t="s">
        <v>871</v>
      </c>
      <c r="P164" t="s">
        <v>6251</v>
      </c>
    </row>
    <row r="165" spans="1:16" x14ac:dyDescent="0.25">
      <c r="A165" t="str">
        <f>"if("&amp;B165&amp;" != DBNull.Value) nfe."&amp;G165&amp;" = "&amp;"Convert." &amp; VLOOKUP(LOWER(H165)&amp;"_"&amp;M165,convert_tipo,3,FALSE) &amp;"("&amp;B165&amp;");"</f>
        <v>if(dtCab.Rows[i]["DestinatarioLogradouro"] != DBNull.Value) nfe.DestinatarioLogradouro = Convert.ToString(dtCab.Rows[i]["DestinatarioLogradouro"]);</v>
      </c>
      <c r="B165" t="str">
        <f t="shared" si="16"/>
        <v>dtCab.Rows[i]["DestinatarioLogradouro"]</v>
      </c>
      <c r="C165" t="str">
        <f t="shared" si="17"/>
        <v/>
      </c>
      <c r="E165" t="str">
        <f t="shared" si="18"/>
        <v>[StringLength(60)]</v>
      </c>
      <c r="F165" t="str">
        <f>"public " &amp; VLOOKUP(LOWER(H165)&amp;"_"&amp;M165,convert_tipo,2,FALSE) &amp; " " &amp; G165&amp; " {get;set;}"</f>
        <v>public String DestinatarioLogradouro {get;set;}</v>
      </c>
      <c r="G165" t="s">
        <v>6274</v>
      </c>
      <c r="H165" t="s">
        <v>847</v>
      </c>
      <c r="I165" t="s">
        <v>855</v>
      </c>
      <c r="J165">
        <v>60</v>
      </c>
      <c r="K165" t="s">
        <v>856</v>
      </c>
      <c r="L165" t="s">
        <v>856</v>
      </c>
      <c r="M165" t="s">
        <v>871</v>
      </c>
      <c r="N165" t="s">
        <v>855</v>
      </c>
      <c r="O165" t="s">
        <v>871</v>
      </c>
      <c r="P165" t="s">
        <v>6251</v>
      </c>
    </row>
    <row r="166" spans="1:16" x14ac:dyDescent="0.25">
      <c r="A166" t="str">
        <f>"if("&amp;B166&amp;" != DBNull.Value) nfe."&amp;G166&amp;" = "&amp;"Convert." &amp; VLOOKUP(LOWER(H166)&amp;"_"&amp;M166,convert_tipo,3,FALSE) &amp;"("&amp;B166&amp;");"</f>
        <v>if(dtCab.Rows[i]["DestinatarioLogradouroNumero"] != DBNull.Value) nfe.DestinatarioLogradouroNumero = Convert.ToString(dtCab.Rows[i]["DestinatarioLogradouroNumero"]);</v>
      </c>
      <c r="B166" t="str">
        <f t="shared" si="16"/>
        <v>dtCab.Rows[i]["DestinatarioLogradouroNumero"]</v>
      </c>
      <c r="C166" t="str">
        <f t="shared" si="17"/>
        <v/>
      </c>
      <c r="E166" t="str">
        <f t="shared" si="18"/>
        <v>[StringLength(60)]</v>
      </c>
      <c r="F166" t="str">
        <f>"public " &amp; VLOOKUP(LOWER(H166)&amp;"_"&amp;M166,convert_tipo,2,FALSE) &amp; " " &amp; G166&amp; " {get;set;}"</f>
        <v>public String DestinatarioLogradouroNumero {get;set;}</v>
      </c>
      <c r="G166" t="s">
        <v>6275</v>
      </c>
      <c r="H166" t="s">
        <v>847</v>
      </c>
      <c r="I166" t="s">
        <v>855</v>
      </c>
      <c r="J166">
        <v>60</v>
      </c>
      <c r="K166" t="s">
        <v>856</v>
      </c>
      <c r="L166" t="s">
        <v>856</v>
      </c>
      <c r="M166" t="s">
        <v>871</v>
      </c>
      <c r="N166" t="s">
        <v>855</v>
      </c>
      <c r="O166" t="s">
        <v>871</v>
      </c>
      <c r="P166" t="s">
        <v>6251</v>
      </c>
    </row>
    <row r="167" spans="1:16" x14ac:dyDescent="0.25">
      <c r="A167" t="str">
        <f>"if("&amp;B167&amp;" != DBNull.Value) nfe."&amp;G167&amp;" = "&amp;"Convert." &amp; VLOOKUP(LOWER(H167)&amp;"_"&amp;M167,convert_tipo,3,FALSE) &amp;"("&amp;B167&amp;");"</f>
        <v>if(dtCab.Rows[i]["DestinatarioBairro"] != DBNull.Value) nfe.DestinatarioBairro = Convert.ToString(dtCab.Rows[i]["DestinatarioBairro"]);</v>
      </c>
      <c r="B167" t="str">
        <f t="shared" si="16"/>
        <v>dtCab.Rows[i]["DestinatarioBairro"]</v>
      </c>
      <c r="C167" t="str">
        <f t="shared" si="17"/>
        <v/>
      </c>
      <c r="E167" t="str">
        <f t="shared" si="18"/>
        <v>[StringLength(60)]</v>
      </c>
      <c r="F167" t="str">
        <f>"public " &amp; VLOOKUP(LOWER(H167)&amp;"_"&amp;M167,convert_tipo,2,FALSE) &amp; " " &amp; G167&amp; " {get;set;}"</f>
        <v>public String DestinatarioBairro {get;set;}</v>
      </c>
      <c r="G167" t="s">
        <v>6276</v>
      </c>
      <c r="H167" t="s">
        <v>847</v>
      </c>
      <c r="I167" t="s">
        <v>855</v>
      </c>
      <c r="J167">
        <v>60</v>
      </c>
      <c r="K167" t="s">
        <v>856</v>
      </c>
      <c r="L167" t="s">
        <v>856</v>
      </c>
      <c r="M167" t="s">
        <v>871</v>
      </c>
      <c r="N167" t="s">
        <v>855</v>
      </c>
      <c r="O167" t="s">
        <v>871</v>
      </c>
      <c r="P167" t="s">
        <v>6251</v>
      </c>
    </row>
    <row r="168" spans="1:16" x14ac:dyDescent="0.25">
      <c r="A168" t="str">
        <f>"if("&amp;B168&amp;" != DBNull.Value) nfe."&amp;G168&amp;" = "&amp;"Convert." &amp; VLOOKUP(LOWER(H168)&amp;"_"&amp;M168,convert_tipo,3,FALSE) &amp;"("&amp;B168&amp;");"</f>
        <v>if(dtCab.Rows[i]["DestinatarioIdCidadeIBGE"] != DBNull.Value) nfe.DestinatarioIdCidadeIBGE = Convert.ToInt32(dtCab.Rows[i]["DestinatarioIdCidadeIBGE"]);</v>
      </c>
      <c r="B168" t="str">
        <f t="shared" si="16"/>
        <v>dtCab.Rows[i]["DestinatarioIdCidadeIBGE"]</v>
      </c>
      <c r="C168" t="str">
        <f t="shared" si="17"/>
        <v/>
      </c>
      <c r="E168" t="str">
        <f t="shared" si="18"/>
        <v/>
      </c>
      <c r="F168" t="str">
        <f>"public " &amp; VLOOKUP(LOWER(H168)&amp;"_"&amp;M168,convert_tipo,2,FALSE) &amp; " " &amp; G168&amp; " {get;set;}"</f>
        <v>public int? DestinatarioIdCidadeIBGE {get;set;}</v>
      </c>
      <c r="G168" t="s">
        <v>6277</v>
      </c>
      <c r="H168" t="s">
        <v>846</v>
      </c>
      <c r="I168" t="s">
        <v>855</v>
      </c>
      <c r="J168">
        <v>4</v>
      </c>
      <c r="K168">
        <v>10</v>
      </c>
      <c r="L168">
        <v>0</v>
      </c>
      <c r="M168" t="s">
        <v>871</v>
      </c>
      <c r="N168" t="s">
        <v>6248</v>
      </c>
      <c r="O168" t="s">
        <v>6248</v>
      </c>
      <c r="P168" t="s">
        <v>210</v>
      </c>
    </row>
    <row r="169" spans="1:16" x14ac:dyDescent="0.25">
      <c r="A169" t="str">
        <f>"if("&amp;B169&amp;" != DBNull.Value) nfe."&amp;G169&amp;" = "&amp;"Convert." &amp; VLOOKUP(LOWER(H169)&amp;"_"&amp;M169,convert_tipo,3,FALSE) &amp;"("&amp;B169&amp;");"</f>
        <v>if(dtCab.Rows[i]["TotsValorBaseCalculoIcms"] != DBNull.Value) nfe.TotsValorBaseCalculoIcms = Convert.ToDecimal(dtCab.Rows[i]["TotsValorBaseCalculoIcms"]);</v>
      </c>
      <c r="B169" t="str">
        <f t="shared" si="16"/>
        <v>dtCab.Rows[i]["TotsValorBaseCalculoIcms"]</v>
      </c>
      <c r="C169" t="str">
        <f t="shared" si="17"/>
        <v>[Column(TypeName="numeric")]</v>
      </c>
      <c r="E169" t="str">
        <f t="shared" si="18"/>
        <v/>
      </c>
      <c r="F169" t="str">
        <f>"public " &amp; VLOOKUP(LOWER(H169)&amp;"_"&amp;M169,convert_tipo,2,FALSE) &amp; " " &amp; G169&amp; " {get;set;}"</f>
        <v>public decimal? TotsValorBaseCalculoIcms {get;set;}</v>
      </c>
      <c r="G169" t="s">
        <v>6278</v>
      </c>
      <c r="H169" t="s">
        <v>6279</v>
      </c>
      <c r="I169" t="s">
        <v>855</v>
      </c>
      <c r="J169">
        <v>9</v>
      </c>
      <c r="K169">
        <v>15</v>
      </c>
      <c r="L169">
        <v>2</v>
      </c>
      <c r="M169" t="s">
        <v>871</v>
      </c>
      <c r="N169" t="s">
        <v>6248</v>
      </c>
      <c r="O169" t="s">
        <v>6248</v>
      </c>
      <c r="P169" t="s">
        <v>210</v>
      </c>
    </row>
    <row r="170" spans="1:16" x14ac:dyDescent="0.25">
      <c r="A170" t="str">
        <f>"if("&amp;B170&amp;" != DBNull.Value) nfe."&amp;G170&amp;" = "&amp;"Convert." &amp; VLOOKUP(LOWER(H170)&amp;"_"&amp;M170,convert_tipo,3,FALSE) &amp;"("&amp;B170&amp;");"</f>
        <v>if(dtCab.Rows[i]["TotsValorIcms"] != DBNull.Value) nfe.TotsValorIcms = Convert.ToDecimal(dtCab.Rows[i]["TotsValorIcms"]);</v>
      </c>
      <c r="B170" t="str">
        <f t="shared" si="16"/>
        <v>dtCab.Rows[i]["TotsValorIcms"]</v>
      </c>
      <c r="C170" t="str">
        <f t="shared" si="17"/>
        <v>[Column(TypeName="numeric")]</v>
      </c>
      <c r="E170" t="str">
        <f t="shared" si="18"/>
        <v/>
      </c>
      <c r="F170" t="str">
        <f>"public " &amp; VLOOKUP(LOWER(H170)&amp;"_"&amp;M170,convert_tipo,2,FALSE) &amp; " " &amp; G170&amp; " {get;set;}"</f>
        <v>public decimal? TotsValorIcms {get;set;}</v>
      </c>
      <c r="G170" t="s">
        <v>6280</v>
      </c>
      <c r="H170" t="s">
        <v>6279</v>
      </c>
      <c r="I170" t="s">
        <v>855</v>
      </c>
      <c r="J170">
        <v>9</v>
      </c>
      <c r="K170">
        <v>15</v>
      </c>
      <c r="L170">
        <v>2</v>
      </c>
      <c r="M170" t="s">
        <v>871</v>
      </c>
      <c r="N170" t="s">
        <v>6248</v>
      </c>
      <c r="O170" t="s">
        <v>6248</v>
      </c>
      <c r="P170" t="s">
        <v>210</v>
      </c>
    </row>
    <row r="171" spans="1:16" x14ac:dyDescent="0.25">
      <c r="A171" t="str">
        <f>"if("&amp;B171&amp;" != DBNull.Value) nfe."&amp;G171&amp;" = "&amp;"Convert." &amp; VLOOKUP(LOWER(H171)&amp;"_"&amp;M171,convert_tipo,3,FALSE) &amp;"("&amp;B171&amp;");"</f>
        <v>if(dtCab.Rows[i]["TotsValorBaseCalculoIcmsSubst"] != DBNull.Value) nfe.TotsValorBaseCalculoIcmsSubst = Convert.ToDecimal(dtCab.Rows[i]["TotsValorBaseCalculoIcmsSubst"]);</v>
      </c>
      <c r="B171" t="str">
        <f t="shared" si="16"/>
        <v>dtCab.Rows[i]["TotsValorBaseCalculoIcmsSubst"]</v>
      </c>
      <c r="C171" t="str">
        <f t="shared" si="17"/>
        <v>[Column(TypeName="numeric")]</v>
      </c>
      <c r="E171" t="str">
        <f t="shared" si="18"/>
        <v/>
      </c>
      <c r="F171" t="str">
        <f>"public " &amp; VLOOKUP(LOWER(H171)&amp;"_"&amp;M171,convert_tipo,2,FALSE) &amp; " " &amp; G171&amp; " {get;set;}"</f>
        <v>public decimal? TotsValorBaseCalculoIcmsSubst {get;set;}</v>
      </c>
      <c r="G171" t="s">
        <v>6281</v>
      </c>
      <c r="H171" t="s">
        <v>6279</v>
      </c>
      <c r="I171" t="s">
        <v>855</v>
      </c>
      <c r="J171">
        <v>9</v>
      </c>
      <c r="K171">
        <v>15</v>
      </c>
      <c r="L171">
        <v>2</v>
      </c>
      <c r="M171" t="s">
        <v>871</v>
      </c>
      <c r="N171" t="s">
        <v>6248</v>
      </c>
      <c r="O171" t="s">
        <v>6248</v>
      </c>
      <c r="P171" t="s">
        <v>210</v>
      </c>
    </row>
    <row r="172" spans="1:16" x14ac:dyDescent="0.25">
      <c r="A172" t="str">
        <f>"if("&amp;B172&amp;" != DBNull.Value) nfe."&amp;G172&amp;" = "&amp;"Convert." &amp; VLOOKUP(LOWER(H172)&amp;"_"&amp;M172,convert_tipo,3,FALSE) &amp;"("&amp;B172&amp;");"</f>
        <v>if(dtCab.Rows[i]["TotsTotalIcmsSubst"] != DBNull.Value) nfe.TotsTotalIcmsSubst = Convert.ToDecimal(dtCab.Rows[i]["TotsTotalIcmsSubst"]);</v>
      </c>
      <c r="B172" t="str">
        <f t="shared" si="16"/>
        <v>dtCab.Rows[i]["TotsTotalIcmsSubst"]</v>
      </c>
      <c r="C172" t="str">
        <f t="shared" si="17"/>
        <v>[Column(TypeName="numeric")]</v>
      </c>
      <c r="E172" t="str">
        <f t="shared" si="18"/>
        <v/>
      </c>
      <c r="F172" t="str">
        <f>"public " &amp; VLOOKUP(LOWER(H172)&amp;"_"&amp;M172,convert_tipo,2,FALSE) &amp; " " &amp; G172&amp; " {get;set;}"</f>
        <v>public decimal? TotsTotalIcmsSubst {get;set;}</v>
      </c>
      <c r="G172" t="s">
        <v>6282</v>
      </c>
      <c r="H172" t="s">
        <v>6279</v>
      </c>
      <c r="I172" t="s">
        <v>855</v>
      </c>
      <c r="J172">
        <v>9</v>
      </c>
      <c r="K172">
        <v>15</v>
      </c>
      <c r="L172">
        <v>2</v>
      </c>
      <c r="M172" t="s">
        <v>871</v>
      </c>
      <c r="N172" t="s">
        <v>6248</v>
      </c>
      <c r="O172" t="s">
        <v>6248</v>
      </c>
      <c r="P172" t="s">
        <v>210</v>
      </c>
    </row>
    <row r="173" spans="1:16" x14ac:dyDescent="0.25">
      <c r="A173" t="str">
        <f>"if("&amp;B173&amp;" != DBNull.Value) nfe."&amp;G173&amp;" = "&amp;"Convert." &amp; VLOOKUP(LOWER(H173)&amp;"_"&amp;M173,convert_tipo,3,FALSE) &amp;"("&amp;B173&amp;");"</f>
        <v>if(dtCab.Rows[i]["TotsTotalProdServ"] != DBNull.Value) nfe.TotsTotalProdServ = Convert.ToDecimal(dtCab.Rows[i]["TotsTotalProdServ"]);</v>
      </c>
      <c r="B173" t="str">
        <f t="shared" si="16"/>
        <v>dtCab.Rows[i]["TotsTotalProdServ"]</v>
      </c>
      <c r="C173" t="str">
        <f t="shared" si="17"/>
        <v>[Column(TypeName="numeric")]</v>
      </c>
      <c r="E173" t="str">
        <f t="shared" si="18"/>
        <v/>
      </c>
      <c r="F173" t="str">
        <f>"public " &amp; VLOOKUP(LOWER(H173)&amp;"_"&amp;M173,convert_tipo,2,FALSE) &amp; " " &amp; G173&amp; " {get;set;}"</f>
        <v>public decimal? TotsTotalProdServ {get;set;}</v>
      </c>
      <c r="G173" t="s">
        <v>6283</v>
      </c>
      <c r="H173" t="s">
        <v>6279</v>
      </c>
      <c r="I173" t="s">
        <v>855</v>
      </c>
      <c r="J173">
        <v>9</v>
      </c>
      <c r="K173">
        <v>15</v>
      </c>
      <c r="L173">
        <v>2</v>
      </c>
      <c r="M173" t="s">
        <v>871</v>
      </c>
      <c r="N173" t="s">
        <v>6248</v>
      </c>
      <c r="O173" t="s">
        <v>6248</v>
      </c>
      <c r="P173" t="s">
        <v>210</v>
      </c>
    </row>
    <row r="174" spans="1:16" x14ac:dyDescent="0.25">
      <c r="A174" t="str">
        <f>"if("&amp;B174&amp;" != DBNull.Value) nfe."&amp;G174&amp;" = "&amp;"Convert." &amp; VLOOKUP(LOWER(H174)&amp;"_"&amp;M174,convert_tipo,3,FALSE) &amp;"("&amp;B174&amp;");"</f>
        <v>if(dtCab.Rows[i]["TotsTotalFrete"] != DBNull.Value) nfe.TotsTotalFrete = Convert.ToDecimal(dtCab.Rows[i]["TotsTotalFrete"]);</v>
      </c>
      <c r="B174" t="str">
        <f t="shared" si="16"/>
        <v>dtCab.Rows[i]["TotsTotalFrete"]</v>
      </c>
      <c r="C174" t="str">
        <f t="shared" si="17"/>
        <v>[Column(TypeName="numeric")]</v>
      </c>
      <c r="E174" t="str">
        <f t="shared" si="18"/>
        <v/>
      </c>
      <c r="F174" t="str">
        <f>"public " &amp; VLOOKUP(LOWER(H174)&amp;"_"&amp;M174,convert_tipo,2,FALSE) &amp; " " &amp; G174&amp; " {get;set;}"</f>
        <v>public decimal? TotsTotalFrete {get;set;}</v>
      </c>
      <c r="G174" t="s">
        <v>6284</v>
      </c>
      <c r="H174" t="s">
        <v>6279</v>
      </c>
      <c r="I174" t="s">
        <v>855</v>
      </c>
      <c r="J174">
        <v>9</v>
      </c>
      <c r="K174">
        <v>15</v>
      </c>
      <c r="L174">
        <v>2</v>
      </c>
      <c r="M174" t="s">
        <v>871</v>
      </c>
      <c r="N174" t="s">
        <v>6248</v>
      </c>
      <c r="O174" t="s">
        <v>6248</v>
      </c>
      <c r="P174" t="s">
        <v>210</v>
      </c>
    </row>
    <row r="175" spans="1:16" x14ac:dyDescent="0.25">
      <c r="A175" t="str">
        <f>"if("&amp;B175&amp;" != DBNull.Value) nfe."&amp;G175&amp;" = "&amp;"Convert." &amp; VLOOKUP(LOWER(H175)&amp;"_"&amp;M175,convert_tipo,3,FALSE) &amp;"("&amp;B175&amp;");"</f>
        <v>if(dtCab.Rows[i]["TotsSeguro"] != DBNull.Value) nfe.TotsSeguro = Convert.ToDecimal(dtCab.Rows[i]["TotsSeguro"]);</v>
      </c>
      <c r="B175" t="str">
        <f t="shared" si="16"/>
        <v>dtCab.Rows[i]["TotsSeguro"]</v>
      </c>
      <c r="C175" t="str">
        <f t="shared" si="17"/>
        <v>[Column(TypeName="numeric")]</v>
      </c>
      <c r="E175" t="str">
        <f t="shared" si="18"/>
        <v/>
      </c>
      <c r="F175" t="str">
        <f>"public " &amp; VLOOKUP(LOWER(H175)&amp;"_"&amp;M175,convert_tipo,2,FALSE) &amp; " " &amp; G175&amp; " {get;set;}"</f>
        <v>public decimal? TotsSeguro {get;set;}</v>
      </c>
      <c r="G175" t="s">
        <v>6285</v>
      </c>
      <c r="H175" t="s">
        <v>6279</v>
      </c>
      <c r="I175" t="s">
        <v>855</v>
      </c>
      <c r="J175">
        <v>9</v>
      </c>
      <c r="K175">
        <v>15</v>
      </c>
      <c r="L175">
        <v>2</v>
      </c>
      <c r="M175" t="s">
        <v>871</v>
      </c>
      <c r="N175" t="s">
        <v>6248</v>
      </c>
      <c r="O175" t="s">
        <v>6248</v>
      </c>
      <c r="P175" t="s">
        <v>210</v>
      </c>
    </row>
    <row r="176" spans="1:16" x14ac:dyDescent="0.25">
      <c r="A176" t="str">
        <f>"if("&amp;B176&amp;" != DBNull.Value) nfe."&amp;G176&amp;" = "&amp;"Convert." &amp; VLOOKUP(LOWER(H176)&amp;"_"&amp;M176,convert_tipo,3,FALSE) &amp;"("&amp;B176&amp;");"</f>
        <v>if(dtCab.Rows[i]["TotsDesconto"] != DBNull.Value) nfe.TotsDesconto = Convert.ToDecimal(dtCab.Rows[i]["TotsDesconto"]);</v>
      </c>
      <c r="B176" t="str">
        <f t="shared" si="16"/>
        <v>dtCab.Rows[i]["TotsDesconto"]</v>
      </c>
      <c r="C176" t="str">
        <f t="shared" si="17"/>
        <v>[Column(TypeName="numeric")]</v>
      </c>
      <c r="E176" t="str">
        <f t="shared" si="18"/>
        <v/>
      </c>
      <c r="F176" t="str">
        <f>"public " &amp; VLOOKUP(LOWER(H176)&amp;"_"&amp;M176,convert_tipo,2,FALSE) &amp; " " &amp; G176&amp; " {get;set;}"</f>
        <v>public decimal? TotsDesconto {get;set;}</v>
      </c>
      <c r="G176" t="s">
        <v>6286</v>
      </c>
      <c r="H176" t="s">
        <v>6279</v>
      </c>
      <c r="I176" t="s">
        <v>855</v>
      </c>
      <c r="J176">
        <v>9</v>
      </c>
      <c r="K176">
        <v>15</v>
      </c>
      <c r="L176">
        <v>2</v>
      </c>
      <c r="M176" t="s">
        <v>871</v>
      </c>
      <c r="N176" t="s">
        <v>6248</v>
      </c>
      <c r="O176" t="s">
        <v>6248</v>
      </c>
      <c r="P176" t="s">
        <v>210</v>
      </c>
    </row>
    <row r="177" spans="1:16" x14ac:dyDescent="0.25">
      <c r="A177" t="str">
        <f>"if("&amp;B177&amp;" != DBNull.Value) nfe."&amp;G177&amp;" = "&amp;"Convert." &amp; VLOOKUP(LOWER(H177)&amp;"_"&amp;M177,convert_tipo,3,FALSE) &amp;"("&amp;B177&amp;");"</f>
        <v>if(dtCab.Rows[i]["TotsTotalIi"] != DBNull.Value) nfe.TotsTotalIi = Convert.ToDecimal(dtCab.Rows[i]["TotsTotalIi"]);</v>
      </c>
      <c r="B177" t="str">
        <f t="shared" si="16"/>
        <v>dtCab.Rows[i]["TotsTotalIi"]</v>
      </c>
      <c r="C177" t="str">
        <f t="shared" si="17"/>
        <v>[Column(TypeName="numeric")]</v>
      </c>
      <c r="E177" t="str">
        <f t="shared" si="18"/>
        <v/>
      </c>
      <c r="F177" t="str">
        <f>"public " &amp; VLOOKUP(LOWER(H177)&amp;"_"&amp;M177,convert_tipo,2,FALSE) &amp; " " &amp; G177&amp; " {get;set;}"</f>
        <v>public decimal? TotsTotalIi {get;set;}</v>
      </c>
      <c r="G177" t="s">
        <v>6287</v>
      </c>
      <c r="H177" t="s">
        <v>6279</v>
      </c>
      <c r="I177" t="s">
        <v>855</v>
      </c>
      <c r="J177">
        <v>9</v>
      </c>
      <c r="K177">
        <v>15</v>
      </c>
      <c r="L177">
        <v>2</v>
      </c>
      <c r="M177" t="s">
        <v>871</v>
      </c>
      <c r="N177" t="s">
        <v>6248</v>
      </c>
      <c r="O177" t="s">
        <v>6248</v>
      </c>
      <c r="P177" t="s">
        <v>210</v>
      </c>
    </row>
    <row r="178" spans="1:16" x14ac:dyDescent="0.25">
      <c r="A178" t="str">
        <f>"if("&amp;B178&amp;" != DBNull.Value) nfe."&amp;G178&amp;" = "&amp;"Convert." &amp; VLOOKUP(LOWER(H178)&amp;"_"&amp;M178,convert_tipo,3,FALSE) &amp;"("&amp;B178&amp;");"</f>
        <v>if(dtCab.Rows[i]["TotsTotalIpi"] != DBNull.Value) nfe.TotsTotalIpi = Convert.ToDecimal(dtCab.Rows[i]["TotsTotalIpi"]);</v>
      </c>
      <c r="B178" t="str">
        <f t="shared" si="16"/>
        <v>dtCab.Rows[i]["TotsTotalIpi"]</v>
      </c>
      <c r="C178" t="str">
        <f t="shared" si="17"/>
        <v>[Column(TypeName="numeric")]</v>
      </c>
      <c r="E178" t="str">
        <f t="shared" si="18"/>
        <v/>
      </c>
      <c r="F178" t="str">
        <f>"public " &amp; VLOOKUP(LOWER(H178)&amp;"_"&amp;M178,convert_tipo,2,FALSE) &amp; " " &amp; G178&amp; " {get;set;}"</f>
        <v>public decimal? TotsTotalIpi {get;set;}</v>
      </c>
      <c r="G178" t="s">
        <v>6288</v>
      </c>
      <c r="H178" t="s">
        <v>6279</v>
      </c>
      <c r="I178" t="s">
        <v>855</v>
      </c>
      <c r="J178">
        <v>9</v>
      </c>
      <c r="K178">
        <v>15</v>
      </c>
      <c r="L178">
        <v>2</v>
      </c>
      <c r="M178" t="s">
        <v>871</v>
      </c>
      <c r="N178" t="s">
        <v>6248</v>
      </c>
      <c r="O178" t="s">
        <v>6248</v>
      </c>
      <c r="P178" t="s">
        <v>210</v>
      </c>
    </row>
    <row r="179" spans="1:16" x14ac:dyDescent="0.25">
      <c r="A179" t="str">
        <f>"if("&amp;B179&amp;" != DBNull.Value) nfe."&amp;G179&amp;" = "&amp;"Convert." &amp; VLOOKUP(LOWER(H179)&amp;"_"&amp;M179,convert_tipo,3,FALSE) &amp;"("&amp;B179&amp;");"</f>
        <v>if(dtCab.Rows[i]["TotsTotalPis"] != DBNull.Value) nfe.TotsTotalPis = Convert.ToDecimal(dtCab.Rows[i]["TotsTotalPis"]);</v>
      </c>
      <c r="B179" t="str">
        <f t="shared" si="16"/>
        <v>dtCab.Rows[i]["TotsTotalPis"]</v>
      </c>
      <c r="C179" t="str">
        <f t="shared" si="17"/>
        <v>[Column(TypeName="numeric")]</v>
      </c>
      <c r="E179" t="str">
        <f t="shared" si="18"/>
        <v/>
      </c>
      <c r="F179" t="str">
        <f>"public " &amp; VLOOKUP(LOWER(H179)&amp;"_"&amp;M179,convert_tipo,2,FALSE) &amp; " " &amp; G179&amp; " {get;set;}"</f>
        <v>public decimal? TotsTotalPis {get;set;}</v>
      </c>
      <c r="G179" t="s">
        <v>6289</v>
      </c>
      <c r="H179" t="s">
        <v>6279</v>
      </c>
      <c r="I179" t="s">
        <v>855</v>
      </c>
      <c r="J179">
        <v>9</v>
      </c>
      <c r="K179">
        <v>15</v>
      </c>
      <c r="L179">
        <v>2</v>
      </c>
      <c r="M179" t="s">
        <v>871</v>
      </c>
      <c r="N179" t="s">
        <v>6248</v>
      </c>
      <c r="O179" t="s">
        <v>6248</v>
      </c>
      <c r="P179" t="s">
        <v>210</v>
      </c>
    </row>
    <row r="180" spans="1:16" x14ac:dyDescent="0.25">
      <c r="A180" t="str">
        <f>"if("&amp;B180&amp;" != DBNull.Value) nfe."&amp;G180&amp;" = "&amp;"Convert." &amp; VLOOKUP(LOWER(H180)&amp;"_"&amp;M180,convert_tipo,3,FALSE) &amp;"("&amp;B180&amp;");"</f>
        <v>if(dtCab.Rows[i]["TotsTotalCofins"] != DBNull.Value) nfe.TotsTotalCofins = Convert.ToDecimal(dtCab.Rows[i]["TotsTotalCofins"]);</v>
      </c>
      <c r="B180" t="str">
        <f t="shared" si="16"/>
        <v>dtCab.Rows[i]["TotsTotalCofins"]</v>
      </c>
      <c r="C180" t="str">
        <f t="shared" si="17"/>
        <v>[Column(TypeName="numeric")]</v>
      </c>
      <c r="E180" t="str">
        <f t="shared" si="18"/>
        <v/>
      </c>
      <c r="F180" t="str">
        <f>"public " &amp; VLOOKUP(LOWER(H180)&amp;"_"&amp;M180,convert_tipo,2,FALSE) &amp; " " &amp; G180&amp; " {get;set;}"</f>
        <v>public decimal? TotsTotalCofins {get;set;}</v>
      </c>
      <c r="G180" t="s">
        <v>6290</v>
      </c>
      <c r="H180" t="s">
        <v>6279</v>
      </c>
      <c r="I180" t="s">
        <v>855</v>
      </c>
      <c r="J180">
        <v>9</v>
      </c>
      <c r="K180">
        <v>15</v>
      </c>
      <c r="L180">
        <v>2</v>
      </c>
      <c r="M180" t="s">
        <v>871</v>
      </c>
      <c r="N180" t="s">
        <v>6248</v>
      </c>
      <c r="O180" t="s">
        <v>6248</v>
      </c>
      <c r="P180" t="s">
        <v>210</v>
      </c>
    </row>
    <row r="181" spans="1:16" x14ac:dyDescent="0.25">
      <c r="A181" t="str">
        <f>"if("&amp;B181&amp;" != DBNull.Value) nfe."&amp;G181&amp;" = "&amp;"Convert." &amp; VLOOKUP(LOWER(H181)&amp;"_"&amp;M181,convert_tipo,3,FALSE) &amp;"("&amp;B181&amp;");"</f>
        <v>if(dtCab.Rows[i]["TotsOutrasDespesasAcs"] != DBNull.Value) nfe.TotsOutrasDespesasAcs = Convert.ToDecimal(dtCab.Rows[i]["TotsOutrasDespesasAcs"]);</v>
      </c>
      <c r="B181" t="str">
        <f t="shared" si="16"/>
        <v>dtCab.Rows[i]["TotsOutrasDespesasAcs"]</v>
      </c>
      <c r="C181" t="str">
        <f t="shared" si="17"/>
        <v>[Column(TypeName="numeric")]</v>
      </c>
      <c r="E181" t="str">
        <f t="shared" si="18"/>
        <v/>
      </c>
      <c r="F181" t="str">
        <f>"public " &amp; VLOOKUP(LOWER(H181)&amp;"_"&amp;M181,convert_tipo,2,FALSE) &amp; " " &amp; G181&amp; " {get;set;}"</f>
        <v>public decimal? TotsOutrasDespesasAcs {get;set;}</v>
      </c>
      <c r="G181" t="s">
        <v>6291</v>
      </c>
      <c r="H181" t="s">
        <v>6279</v>
      </c>
      <c r="I181" t="s">
        <v>855</v>
      </c>
      <c r="J181">
        <v>9</v>
      </c>
      <c r="K181">
        <v>15</v>
      </c>
      <c r="L181">
        <v>2</v>
      </c>
      <c r="M181" t="s">
        <v>871</v>
      </c>
      <c r="N181" t="s">
        <v>6248</v>
      </c>
      <c r="O181" t="s">
        <v>6248</v>
      </c>
      <c r="P181" t="s">
        <v>210</v>
      </c>
    </row>
    <row r="182" spans="1:16" x14ac:dyDescent="0.25">
      <c r="A182" t="str">
        <f>"if("&amp;B182&amp;" != DBNull.Value) nfe."&amp;G182&amp;" = "&amp;"Convert." &amp; VLOOKUP(LOWER(H182)&amp;"_"&amp;M182,convert_tipo,3,FALSE) &amp;"("&amp;B182&amp;");"</f>
        <v>if(dtCab.Rows[i]["TotsValorTotalNotaFiscal"] != DBNull.Value) nfe.TotsValorTotalNotaFiscal = Convert.ToDecimal(dtCab.Rows[i]["TotsValorTotalNotaFiscal"]);</v>
      </c>
      <c r="B182" t="str">
        <f t="shared" si="16"/>
        <v>dtCab.Rows[i]["TotsValorTotalNotaFiscal"]</v>
      </c>
      <c r="C182" t="str">
        <f t="shared" si="17"/>
        <v>[Column(TypeName="numeric")]</v>
      </c>
      <c r="E182" t="str">
        <f t="shared" si="18"/>
        <v/>
      </c>
      <c r="F182" t="str">
        <f>"public " &amp; VLOOKUP(LOWER(H182)&amp;"_"&amp;M182,convert_tipo,2,FALSE) &amp; " " &amp; G182&amp; " {get;set;}"</f>
        <v>public decimal? TotsValorTotalNotaFiscal {get;set;}</v>
      </c>
      <c r="G182" t="s">
        <v>6292</v>
      </c>
      <c r="H182" t="s">
        <v>6279</v>
      </c>
      <c r="I182" t="s">
        <v>855</v>
      </c>
      <c r="J182">
        <v>9</v>
      </c>
      <c r="K182">
        <v>15</v>
      </c>
      <c r="L182">
        <v>2</v>
      </c>
      <c r="M182" t="s">
        <v>871</v>
      </c>
      <c r="N182" t="s">
        <v>6248</v>
      </c>
      <c r="O182" t="s">
        <v>6248</v>
      </c>
      <c r="P182" t="s">
        <v>210</v>
      </c>
    </row>
    <row r="183" spans="1:16" x14ac:dyDescent="0.25">
      <c r="A183" t="str">
        <f>"if("&amp;B183&amp;" != DBNull.Value) nfe."&amp;G183&amp;" = "&amp;"Convert." &amp; VLOOKUP(LOWER(H183)&amp;"_"&amp;M183,convert_tipo,3,FALSE) &amp;"("&amp;B183&amp;");"</f>
        <v>if(dtCab.Rows[i]["FreteModalidade"] != DBNull.Value) nfe.FreteModalidade = Convert.ToString(dtCab.Rows[i]["FreteModalidade"]);</v>
      </c>
      <c r="B183" t="str">
        <f t="shared" si="16"/>
        <v>dtCab.Rows[i]["FreteModalidade"]</v>
      </c>
      <c r="C183" t="str">
        <f t="shared" si="17"/>
        <v/>
      </c>
      <c r="E183" t="str">
        <f t="shared" si="18"/>
        <v>[StringLength(1)]</v>
      </c>
      <c r="F183" t="str">
        <f>"public " &amp; VLOOKUP(LOWER(H183)&amp;"_"&amp;M183,convert_tipo,2,FALSE) &amp; " " &amp; G183&amp; " {get;set;}"</f>
        <v>public String FreteModalidade {get;set;}</v>
      </c>
      <c r="G183" t="s">
        <v>6293</v>
      </c>
      <c r="H183" t="s">
        <v>847</v>
      </c>
      <c r="I183" t="s">
        <v>855</v>
      </c>
      <c r="J183">
        <v>1</v>
      </c>
      <c r="K183" t="s">
        <v>856</v>
      </c>
      <c r="L183" t="s">
        <v>856</v>
      </c>
      <c r="M183" t="s">
        <v>871</v>
      </c>
      <c r="N183" t="s">
        <v>855</v>
      </c>
      <c r="O183" t="s">
        <v>871</v>
      </c>
      <c r="P183" t="s">
        <v>6251</v>
      </c>
    </row>
    <row r="184" spans="1:16" x14ac:dyDescent="0.25">
      <c r="A184" t="str">
        <f>"if("&amp;B184&amp;" != DBNull.Value) nfe."&amp;G184&amp;" = "&amp;"Convert." &amp; VLOOKUP(LOWER(H184)&amp;"_"&amp;M184,convert_tipo,3,FALSE) &amp;"("&amp;B184&amp;");"</f>
        <v>if(dtCab.Rows[i]["IdIntegrador"] != DBNull.Value) nfe.IdIntegrador = Convert.ToInt32(dtCab.Rows[i]["IdIntegrador"]);</v>
      </c>
      <c r="B184" t="str">
        <f t="shared" si="16"/>
        <v>dtCab.Rows[i]["IdIntegrador"]</v>
      </c>
      <c r="C184" t="str">
        <f t="shared" si="17"/>
        <v/>
      </c>
      <c r="E184" t="str">
        <f t="shared" si="18"/>
        <v/>
      </c>
      <c r="F184" t="str">
        <f>"public " &amp; VLOOKUP(LOWER(H184)&amp;"_"&amp;M184,convert_tipo,2,FALSE) &amp; " " &amp; G184&amp; " {get;set;}"</f>
        <v>public int IdIntegrador {get;set;}</v>
      </c>
      <c r="G184" t="s">
        <v>6294</v>
      </c>
      <c r="H184" t="s">
        <v>846</v>
      </c>
      <c r="I184" t="s">
        <v>855</v>
      </c>
      <c r="J184">
        <v>4</v>
      </c>
      <c r="K184">
        <v>10</v>
      </c>
      <c r="L184">
        <v>0</v>
      </c>
      <c r="M184" t="s">
        <v>855</v>
      </c>
      <c r="N184" t="s">
        <v>6248</v>
      </c>
      <c r="O184" t="s">
        <v>6248</v>
      </c>
      <c r="P184" t="s">
        <v>210</v>
      </c>
    </row>
    <row r="185" spans="1:16" x14ac:dyDescent="0.25">
      <c r="A185" t="str">
        <f>"if("&amp;B185&amp;" != DBNull.Value) nfe."&amp;G185&amp;" = "&amp;"Convert." &amp; VLOOKUP(LOWER(H185)&amp;"_"&amp;M185,convert_tipo,3,FALSE) &amp;"("&amp;B185&amp;");"</f>
        <v>if(dtCab.Rows[i]["ChaveNFe"] != DBNull.Value) nfe.ChaveNFe = Convert.ToString(dtCab.Rows[i]["ChaveNFe"]);</v>
      </c>
      <c r="B185" t="str">
        <f t="shared" si="16"/>
        <v>dtCab.Rows[i]["ChaveNFe"]</v>
      </c>
      <c r="C185" t="str">
        <f t="shared" si="17"/>
        <v/>
      </c>
      <c r="E185" t="str">
        <f t="shared" si="18"/>
        <v>[StringLength(60)]</v>
      </c>
      <c r="F185" t="str">
        <f>"public " &amp; VLOOKUP(LOWER(H185)&amp;"_"&amp;M185,convert_tipo,2,FALSE) &amp; " " &amp; G185&amp; " {get;set;}"</f>
        <v>public String ChaveNFe {get;set;}</v>
      </c>
      <c r="G185" t="s">
        <v>6295</v>
      </c>
      <c r="H185" t="s">
        <v>847</v>
      </c>
      <c r="I185" t="s">
        <v>855</v>
      </c>
      <c r="J185">
        <v>60</v>
      </c>
      <c r="K185" t="s">
        <v>856</v>
      </c>
      <c r="L185" t="s">
        <v>856</v>
      </c>
      <c r="M185" t="s">
        <v>871</v>
      </c>
      <c r="N185" t="s">
        <v>855</v>
      </c>
      <c r="O185" t="s">
        <v>871</v>
      </c>
      <c r="P185" t="s">
        <v>6251</v>
      </c>
    </row>
    <row r="186" spans="1:16" x14ac:dyDescent="0.25">
      <c r="A186" t="str">
        <f>"if("&amp;B186&amp;" != DBNull.Value) nfe."&amp;G186&amp;" = "&amp;"Convert." &amp; VLOOKUP(LOWER(H186)&amp;"_"&amp;M186,convert_tipo,3,FALSE) &amp;"("&amp;B186&amp;");"</f>
        <v>if(dtCab.Rows[i]["DataRecebimento"] != DBNull.Value) nfe.DataRecebimento = Convert.ToDateTime(dtCab.Rows[i]["DataRecebimento"]);</v>
      </c>
      <c r="B186" t="str">
        <f t="shared" si="16"/>
        <v>dtCab.Rows[i]["DataRecebimento"]</v>
      </c>
      <c r="C186" t="str">
        <f t="shared" si="17"/>
        <v/>
      </c>
      <c r="E186" t="str">
        <f t="shared" si="18"/>
        <v/>
      </c>
      <c r="F186" t="str">
        <f>"public " &amp; VLOOKUP(LOWER(H186)&amp;"_"&amp;M186,convert_tipo,2,FALSE) &amp; " " &amp; G186&amp; " {get;set;}"</f>
        <v>public DateTime? DataRecebimento {get;set;}</v>
      </c>
      <c r="G186" t="s">
        <v>6296</v>
      </c>
      <c r="H186" t="s">
        <v>844</v>
      </c>
      <c r="I186" t="s">
        <v>855</v>
      </c>
      <c r="J186">
        <v>8</v>
      </c>
      <c r="K186" t="s">
        <v>856</v>
      </c>
      <c r="L186" t="s">
        <v>856</v>
      </c>
      <c r="M186" t="s">
        <v>871</v>
      </c>
      <c r="N186" t="s">
        <v>6248</v>
      </c>
      <c r="O186" t="s">
        <v>6248</v>
      </c>
      <c r="P186" t="s">
        <v>210</v>
      </c>
    </row>
    <row r="187" spans="1:16" x14ac:dyDescent="0.25">
      <c r="A187" t="str">
        <f>"if("&amp;B187&amp;" != DBNull.Value) nfe."&amp;G187&amp;" = "&amp;"Convert." &amp; VLOOKUP(LOWER(H187)&amp;"_"&amp;M187,convert_tipo,3,FALSE) &amp;"("&amp;B187&amp;");"</f>
        <v>if(dtCab.Rows[i]["Protocolo"] != DBNull.Value) nfe.Protocolo = Convert.ToString(dtCab.Rows[i]["Protocolo"]);</v>
      </c>
      <c r="B187" t="str">
        <f t="shared" si="16"/>
        <v>dtCab.Rows[i]["Protocolo"]</v>
      </c>
      <c r="C187" t="str">
        <f t="shared" si="17"/>
        <v/>
      </c>
      <c r="E187" t="str">
        <f t="shared" si="18"/>
        <v>[StringLength(100)]</v>
      </c>
      <c r="F187" t="str">
        <f>"public " &amp; VLOOKUP(LOWER(H187)&amp;"_"&amp;M187,convert_tipo,2,FALSE) &amp; " " &amp; G187&amp; " {get;set;}"</f>
        <v>public String Protocolo {get;set;}</v>
      </c>
      <c r="G187" t="s">
        <v>6297</v>
      </c>
      <c r="H187" t="s">
        <v>847</v>
      </c>
      <c r="I187" t="s">
        <v>855</v>
      </c>
      <c r="J187">
        <v>100</v>
      </c>
      <c r="K187" t="s">
        <v>856</v>
      </c>
      <c r="L187" t="s">
        <v>856</v>
      </c>
      <c r="M187" t="s">
        <v>871</v>
      </c>
      <c r="N187" t="s">
        <v>855</v>
      </c>
      <c r="O187" t="s">
        <v>871</v>
      </c>
      <c r="P187" t="s">
        <v>6251</v>
      </c>
    </row>
    <row r="188" spans="1:16" x14ac:dyDescent="0.25">
      <c r="A188" t="str">
        <f>"if("&amp;B188&amp;" != DBNull.Value) nfe."&amp;G188&amp;" = "&amp;"Convert." &amp; VLOOKUP(LOWER(H188)&amp;"_"&amp;M188,convert_tipo,3,FALSE) &amp;"("&amp;B188&amp;");"</f>
        <v>if(dtCab.Rows[i]["Justificativa"] != DBNull.Value) nfe.Justificativa = Convert.ToString(dtCab.Rows[i]["Justificativa"]);</v>
      </c>
      <c r="B188" t="str">
        <f t="shared" si="16"/>
        <v>dtCab.Rows[i]["Justificativa"]</v>
      </c>
      <c r="C188" t="str">
        <f t="shared" si="17"/>
        <v/>
      </c>
      <c r="E188" t="str">
        <f t="shared" si="18"/>
        <v>[StringLength(100)]</v>
      </c>
      <c r="F188" t="str">
        <f>"public " &amp; VLOOKUP(LOWER(H188)&amp;"_"&amp;M188,convert_tipo,2,FALSE) &amp; " " &amp; G188&amp; " {get;set;}"</f>
        <v>public String Justificativa {get;set;}</v>
      </c>
      <c r="G188" t="s">
        <v>6298</v>
      </c>
      <c r="H188" t="s">
        <v>847</v>
      </c>
      <c r="I188" t="s">
        <v>855</v>
      </c>
      <c r="J188">
        <v>100</v>
      </c>
      <c r="K188" t="s">
        <v>856</v>
      </c>
      <c r="L188" t="s">
        <v>856</v>
      </c>
      <c r="M188" t="s">
        <v>871</v>
      </c>
      <c r="N188" t="s">
        <v>855</v>
      </c>
      <c r="O188" t="s">
        <v>871</v>
      </c>
      <c r="P188" t="s">
        <v>6251</v>
      </c>
    </row>
    <row r="189" spans="1:16" x14ac:dyDescent="0.25">
      <c r="A189" t="str">
        <f>"if("&amp;B189&amp;" != DBNull.Value) nfe."&amp;G189&amp;" = "&amp;"Convert." &amp; VLOOKUP(LOWER(H189)&amp;"_"&amp;M189,convert_tipo,3,FALSE) &amp;"("&amp;B189&amp;");"</f>
        <v>if(dtCab.Rows[i]["bitEnviadoEspelho"] != DBNull.Value) nfe.bitEnviadoEspelho = Convert.ToInt32(dtCab.Rows[i]["bitEnviadoEspelho"]);</v>
      </c>
      <c r="B189" t="str">
        <f t="shared" si="16"/>
        <v>dtCab.Rows[i]["bitEnviadoEspelho"]</v>
      </c>
      <c r="C189" t="str">
        <f t="shared" si="17"/>
        <v/>
      </c>
      <c r="E189" t="str">
        <f t="shared" si="18"/>
        <v/>
      </c>
      <c r="F189" t="str">
        <f>"public " &amp; VLOOKUP(LOWER(H189)&amp;"_"&amp;M189,convert_tipo,2,FALSE) &amp; " " &amp; G189&amp; " {get;set;}"</f>
        <v>public int bitEnviadoEspelho {get;set;}</v>
      </c>
      <c r="G189" t="s">
        <v>6299</v>
      </c>
      <c r="H189" t="s">
        <v>846</v>
      </c>
      <c r="I189" t="s">
        <v>855</v>
      </c>
      <c r="J189">
        <v>4</v>
      </c>
      <c r="K189">
        <v>10</v>
      </c>
      <c r="L189">
        <v>0</v>
      </c>
      <c r="M189" t="s">
        <v>855</v>
      </c>
      <c r="N189" t="s">
        <v>6248</v>
      </c>
      <c r="O189" t="s">
        <v>6248</v>
      </c>
      <c r="P189" t="s">
        <v>210</v>
      </c>
    </row>
    <row r="190" spans="1:16" x14ac:dyDescent="0.25">
      <c r="A190" t="str">
        <f>"if("&amp;B190&amp;" != DBNull.Value) nfe."&amp;G190&amp;" = "&amp;"Convert." &amp; VLOOKUP(LOWER(H190)&amp;"_"&amp;M190,convert_tipo,3,FALSE) &amp;"("&amp;B190&amp;");"</f>
        <v>if(dtCab.Rows[i]["NumeroNFe"] != DBNull.Value) nfe.NumeroNFe = Convert.ToInt32(dtCab.Rows[i]["NumeroNFe"]);</v>
      </c>
      <c r="B190" t="str">
        <f t="shared" si="16"/>
        <v>dtCab.Rows[i]["NumeroNFe"]</v>
      </c>
      <c r="C190" t="str">
        <f t="shared" si="17"/>
        <v/>
      </c>
      <c r="E190" t="str">
        <f t="shared" si="18"/>
        <v/>
      </c>
      <c r="F190" t="str">
        <f>"public " &amp; VLOOKUP(LOWER(H190)&amp;"_"&amp;M190,convert_tipo,2,FALSE) &amp; " " &amp; G190&amp; " {get;set;}"</f>
        <v>public int NumeroNFe {get;set;}</v>
      </c>
      <c r="G190" t="s">
        <v>6300</v>
      </c>
      <c r="H190" t="s">
        <v>846</v>
      </c>
      <c r="I190" t="s">
        <v>855</v>
      </c>
      <c r="J190">
        <v>4</v>
      </c>
      <c r="K190">
        <v>10</v>
      </c>
      <c r="L190">
        <v>0</v>
      </c>
      <c r="M190" t="s">
        <v>855</v>
      </c>
      <c r="N190" t="s">
        <v>6248</v>
      </c>
      <c r="O190" t="s">
        <v>6248</v>
      </c>
      <c r="P190" t="s">
        <v>210</v>
      </c>
    </row>
    <row r="191" spans="1:16" x14ac:dyDescent="0.25">
      <c r="A191" t="str">
        <f>"if("&amp;B191&amp;" != DBNull.Value) nfe."&amp;G191&amp;" = "&amp;"Convert." &amp; VLOOKUP(LOWER(H191)&amp;"_"&amp;M191,convert_tipo,3,FALSE) &amp;"("&amp;B191&amp;");"</f>
        <v>if(dtCab.Rows[i]["IdStatusSituacao"] != DBNull.Value) nfe.IdStatusSituacao = Convert.ToInt32(dtCab.Rows[i]["IdStatusSituacao"]);</v>
      </c>
      <c r="B191" t="str">
        <f t="shared" si="16"/>
        <v>dtCab.Rows[i]["IdStatusSituacao"]</v>
      </c>
      <c r="C191" t="str">
        <f t="shared" si="17"/>
        <v/>
      </c>
      <c r="E191" t="str">
        <f t="shared" si="18"/>
        <v/>
      </c>
      <c r="F191" t="str">
        <f>"public " &amp; VLOOKUP(LOWER(H191)&amp;"_"&amp;M191,convert_tipo,2,FALSE) &amp; " " &amp; G191&amp; " {get;set;}"</f>
        <v>public int? IdStatusSituacao {get;set;}</v>
      </c>
      <c r="G191" t="s">
        <v>6301</v>
      </c>
      <c r="H191" t="s">
        <v>846</v>
      </c>
      <c r="I191" t="s">
        <v>855</v>
      </c>
      <c r="J191">
        <v>4</v>
      </c>
      <c r="K191">
        <v>10</v>
      </c>
      <c r="L191">
        <v>0</v>
      </c>
      <c r="M191" t="s">
        <v>871</v>
      </c>
      <c r="N191" t="s">
        <v>6248</v>
      </c>
      <c r="O191" t="s">
        <v>6248</v>
      </c>
      <c r="P191" t="s">
        <v>210</v>
      </c>
    </row>
    <row r="192" spans="1:16" x14ac:dyDescent="0.25">
      <c r="A192" t="str">
        <f>"if("&amp;B192&amp;" != DBNull.Value) nfe."&amp;G192&amp;" = "&amp;"Convert." &amp; VLOOKUP(LOWER(H192)&amp;"_"&amp;M192,convert_tipo,3,FALSE) &amp;"("&amp;B192&amp;");"</f>
        <v>if(dtCab.Rows[i]["DescricaoStatusSituacao"] != DBNull.Value) nfe.DescricaoStatusSituacao = Convert.ToString(dtCab.Rows[i]["DescricaoStatusSituacao"]);</v>
      </c>
      <c r="B192" t="str">
        <f t="shared" si="16"/>
        <v>dtCab.Rows[i]["DescricaoStatusSituacao"]</v>
      </c>
      <c r="C192" t="str">
        <f t="shared" si="17"/>
        <v/>
      </c>
      <c r="E192" t="str">
        <f t="shared" si="18"/>
        <v>[StringLength(255)]</v>
      </c>
      <c r="F192" t="str">
        <f>"public " &amp; VLOOKUP(LOWER(H192)&amp;"_"&amp;M192,convert_tipo,2,FALSE) &amp; " " &amp; G192&amp; " {get;set;}"</f>
        <v>public String DescricaoStatusSituacao {get;set;}</v>
      </c>
      <c r="G192" t="s">
        <v>6302</v>
      </c>
      <c r="H192" t="s">
        <v>847</v>
      </c>
      <c r="I192" t="s">
        <v>855</v>
      </c>
      <c r="J192">
        <v>255</v>
      </c>
      <c r="K192" t="s">
        <v>856</v>
      </c>
      <c r="L192" t="s">
        <v>856</v>
      </c>
      <c r="M192" t="s">
        <v>871</v>
      </c>
      <c r="N192" t="s">
        <v>855</v>
      </c>
      <c r="O192" t="s">
        <v>871</v>
      </c>
      <c r="P192" t="s">
        <v>6251</v>
      </c>
    </row>
    <row r="193" spans="1:16" x14ac:dyDescent="0.25">
      <c r="A193" t="str">
        <f>"if("&amp;B193&amp;" != DBNull.Value) nfe."&amp;G193&amp;" = "&amp;"Convert." &amp; VLOOKUP(LOWER(H193)&amp;"_"&amp;M193,convert_tipo,3,FALSE) &amp;"("&amp;B193&amp;");"</f>
        <v>if(dtCab.Rows[i]["DataRetornoStatusSituacao"] != DBNull.Value) nfe.DataRetornoStatusSituacao = Convert.ToDateTime(dtCab.Rows[i]["DataRetornoStatusSituacao"]);</v>
      </c>
      <c r="B193" t="str">
        <f t="shared" si="16"/>
        <v>dtCab.Rows[i]["DataRetornoStatusSituacao"]</v>
      </c>
      <c r="C193" t="str">
        <f t="shared" si="17"/>
        <v/>
      </c>
      <c r="E193" t="str">
        <f t="shared" si="18"/>
        <v/>
      </c>
      <c r="F193" t="str">
        <f>"public " &amp; VLOOKUP(LOWER(H193)&amp;"_"&amp;M193,convert_tipo,2,FALSE) &amp; " " &amp; G193&amp; " {get;set;}"</f>
        <v>public DateTime? DataRetornoStatusSituacao {get;set;}</v>
      </c>
      <c r="G193" t="s">
        <v>6303</v>
      </c>
      <c r="H193" t="s">
        <v>844</v>
      </c>
      <c r="I193" t="s">
        <v>855</v>
      </c>
      <c r="J193">
        <v>8</v>
      </c>
      <c r="K193" t="s">
        <v>856</v>
      </c>
      <c r="L193" t="s">
        <v>856</v>
      </c>
      <c r="M193" t="s">
        <v>871</v>
      </c>
      <c r="N193" t="s">
        <v>6248</v>
      </c>
      <c r="O193" t="s">
        <v>6248</v>
      </c>
      <c r="P193" t="s">
        <v>210</v>
      </c>
    </row>
    <row r="194" spans="1:16" x14ac:dyDescent="0.25">
      <c r="A194" t="str">
        <f>"if("&amp;B194&amp;" != DBNull.Value) nfe."&amp;G194&amp;" = "&amp;"Convert." &amp; VLOOKUP(LOWER(H194)&amp;"_"&amp;M194,convert_tipo,3,FALSE) &amp;"("&amp;B194&amp;");"</f>
        <v>if(dtCab.Rows[i]["InformacoesComplementares"] != DBNull.Value) nfe.InformacoesComplementares = Convert.ToString(dtCab.Rows[i]["InformacoesComplementares"]);</v>
      </c>
      <c r="B194" t="str">
        <f t="shared" si="16"/>
        <v>dtCab.Rows[i]["InformacoesComplementares"]</v>
      </c>
      <c r="C194" t="str">
        <f t="shared" si="17"/>
        <v/>
      </c>
      <c r="E194" t="str">
        <f t="shared" si="18"/>
        <v>[StringLength(500)]</v>
      </c>
      <c r="F194" t="str">
        <f>"public " &amp; VLOOKUP(LOWER(H194)&amp;"_"&amp;M194,convert_tipo,2,FALSE) &amp; " " &amp; G194&amp; " {get;set;}"</f>
        <v>public String InformacoesComplementares {get;set;}</v>
      </c>
      <c r="G194" t="s">
        <v>6304</v>
      </c>
      <c r="H194" t="s">
        <v>847</v>
      </c>
      <c r="I194" t="s">
        <v>855</v>
      </c>
      <c r="J194">
        <v>500</v>
      </c>
      <c r="K194" t="s">
        <v>856</v>
      </c>
      <c r="L194" t="s">
        <v>856</v>
      </c>
      <c r="M194" t="s">
        <v>871</v>
      </c>
      <c r="N194" t="s">
        <v>855</v>
      </c>
      <c r="O194" t="s">
        <v>871</v>
      </c>
      <c r="P194" t="s">
        <v>6251</v>
      </c>
    </row>
    <row r="195" spans="1:16" x14ac:dyDescent="0.25">
      <c r="A195" t="str">
        <f>"if("&amp;B195&amp;" != DBNull.Value) nfe."&amp;G195&amp;" = "&amp;"Convert." &amp; VLOOKUP(LOWER(H195)&amp;"_"&amp;M195,convert_tipo,3,FALSE) &amp;"("&amp;B195&amp;");"</f>
        <v>if(dtCab.Rows[i]["BarCode"] != DBNull.Value) nfe.BarCode = Convert.ToString(dtCab.Rows[i]["BarCode"]);</v>
      </c>
      <c r="B195" t="str">
        <f t="shared" si="16"/>
        <v>dtCab.Rows[i]["BarCode"]</v>
      </c>
      <c r="C195" t="str">
        <f t="shared" si="17"/>
        <v/>
      </c>
      <c r="E195" t="str">
        <f t="shared" si="18"/>
        <v>[StringLength(-1)]</v>
      </c>
      <c r="F195" t="str">
        <f>"public " &amp; VLOOKUP(LOWER(H195)&amp;"_"&amp;M195,convert_tipo,2,FALSE) &amp; " " &amp; G195&amp; " {get;set;}"</f>
        <v>public String BarCode {get;set;}</v>
      </c>
      <c r="G195" t="s">
        <v>6305</v>
      </c>
      <c r="H195" t="s">
        <v>847</v>
      </c>
      <c r="I195" t="s">
        <v>855</v>
      </c>
      <c r="J195">
        <v>-1</v>
      </c>
      <c r="K195" t="s">
        <v>856</v>
      </c>
      <c r="L195" t="s">
        <v>856</v>
      </c>
      <c r="M195" t="s">
        <v>871</v>
      </c>
      <c r="N195" t="s">
        <v>855</v>
      </c>
      <c r="O195" t="s">
        <v>871</v>
      </c>
      <c r="P195" t="s">
        <v>6251</v>
      </c>
    </row>
    <row r="196" spans="1:16" x14ac:dyDescent="0.25">
      <c r="A196" t="str">
        <f>"if("&amp;B196&amp;" != DBNull.Value) nfe."&amp;G196&amp;" = "&amp;"Convert." &amp; VLOOKUP(LOWER(H196)&amp;"_"&amp;M196,convert_tipo,3,FALSE) &amp;"("&amp;B196&amp;");"</f>
        <v>if(dtCab.Rows[i]["Recibo"] != DBNull.Value) nfe.Recibo = Convert.ToString(dtCab.Rows[i]["Recibo"]);</v>
      </c>
      <c r="B196" t="str">
        <f t="shared" si="16"/>
        <v>dtCab.Rows[i]["Recibo"]</v>
      </c>
      <c r="C196" t="str">
        <f t="shared" si="17"/>
        <v/>
      </c>
      <c r="E196" t="str">
        <f t="shared" si="18"/>
        <v>[StringLength(15)]</v>
      </c>
      <c r="F196" t="str">
        <f>"public " &amp; VLOOKUP(LOWER(H196)&amp;"_"&amp;M196,convert_tipo,2,FALSE) &amp; " " &amp; G196&amp; " {get;set;}"</f>
        <v>public String Recibo {get;set;}</v>
      </c>
      <c r="G196" t="s">
        <v>6306</v>
      </c>
      <c r="H196" t="s">
        <v>847</v>
      </c>
      <c r="I196" t="s">
        <v>855</v>
      </c>
      <c r="J196">
        <v>15</v>
      </c>
      <c r="K196" t="s">
        <v>856</v>
      </c>
      <c r="L196" t="s">
        <v>856</v>
      </c>
      <c r="M196" t="s">
        <v>871</v>
      </c>
      <c r="N196" t="s">
        <v>855</v>
      </c>
      <c r="O196" t="s">
        <v>871</v>
      </c>
      <c r="P196" t="s">
        <v>6251</v>
      </c>
    </row>
    <row r="197" spans="1:16" x14ac:dyDescent="0.25">
      <c r="A197" t="str">
        <f>"if("&amp;B197&amp;" != DBNull.Value) nfe."&amp;G197&amp;" = "&amp;"Convert." &amp; VLOOKUP(LOWER(H197)&amp;"_"&amp;M197,convert_tipo,3,FALSE) &amp;"("&amp;B197&amp;");"</f>
        <v>if(dtCab.Rows[i]["DestinatarioCep"] != DBNull.Value) nfe.DestinatarioCep = Convert.ToString(dtCab.Rows[i]["DestinatarioCep"]);</v>
      </c>
      <c r="B197" t="str">
        <f t="shared" si="16"/>
        <v>dtCab.Rows[i]["DestinatarioCep"]</v>
      </c>
      <c r="C197" t="str">
        <f t="shared" si="17"/>
        <v/>
      </c>
      <c r="E197" t="str">
        <f t="shared" si="18"/>
        <v>[StringLength(8)]</v>
      </c>
      <c r="F197" t="str">
        <f>"public " &amp; VLOOKUP(LOWER(H197)&amp;"_"&amp;M197,convert_tipo,2,FALSE) &amp; " " &amp; G197&amp; " {get;set;}"</f>
        <v>public String DestinatarioCep {get;set;}</v>
      </c>
      <c r="G197" t="s">
        <v>6307</v>
      </c>
      <c r="H197" t="s">
        <v>847</v>
      </c>
      <c r="I197" t="s">
        <v>855</v>
      </c>
      <c r="J197">
        <v>8</v>
      </c>
      <c r="K197" t="s">
        <v>856</v>
      </c>
      <c r="L197" t="s">
        <v>856</v>
      </c>
      <c r="M197" t="s">
        <v>871</v>
      </c>
      <c r="N197" t="s">
        <v>855</v>
      </c>
      <c r="O197" t="s">
        <v>871</v>
      </c>
      <c r="P197" t="s">
        <v>6251</v>
      </c>
    </row>
    <row r="198" spans="1:16" x14ac:dyDescent="0.25">
      <c r="A198" t="str">
        <f>"if("&amp;B198&amp;" != DBNull.Value) nfe."&amp;G198&amp;" = "&amp;"Convert." &amp; VLOOKUP(LOWER(H198)&amp;"_"&amp;M198,convert_tipo,3,FALSE) &amp;"("&amp;B198&amp;");"</f>
        <v>if(dtCab.Rows[i]["JustCancelamento"] != DBNull.Value) nfe.JustCancelamento = Convert.ToString(dtCab.Rows[i]["JustCancelamento"]);</v>
      </c>
      <c r="B198" t="str">
        <f t="shared" si="16"/>
        <v>dtCab.Rows[i]["JustCancelamento"]</v>
      </c>
      <c r="C198" t="str">
        <f t="shared" si="17"/>
        <v/>
      </c>
      <c r="E198" t="str">
        <f t="shared" si="18"/>
        <v>[StringLength(255)]</v>
      </c>
      <c r="F198" t="str">
        <f>"public " &amp; VLOOKUP(LOWER(H198)&amp;"_"&amp;M198,convert_tipo,2,FALSE) &amp; " " &amp; G198&amp; " {get;set;}"</f>
        <v>public String JustCancelamento {get;set;}</v>
      </c>
      <c r="G198" t="s">
        <v>6308</v>
      </c>
      <c r="H198" t="s">
        <v>847</v>
      </c>
      <c r="I198" t="s">
        <v>855</v>
      </c>
      <c r="J198">
        <v>255</v>
      </c>
      <c r="K198" t="s">
        <v>856</v>
      </c>
      <c r="L198" t="s">
        <v>856</v>
      </c>
      <c r="M198" t="s">
        <v>871</v>
      </c>
      <c r="N198" t="s">
        <v>855</v>
      </c>
      <c r="O198" t="s">
        <v>871</v>
      </c>
      <c r="P198" t="s">
        <v>6251</v>
      </c>
    </row>
    <row r="199" spans="1:16" x14ac:dyDescent="0.25">
      <c r="A199" t="str">
        <f>"if("&amp;B199&amp;" != DBNull.Value) nfe."&amp;G199&amp;" = "&amp;"Convert." &amp; VLOOKUP(LOWER(H199)&amp;"_"&amp;M199,convert_tipo,3,FALSE) &amp;"("&amp;B199&amp;");"</f>
        <v>if(dtCab.Rows[i]["DataRecCanc"] != DBNull.Value) nfe.DataRecCanc = Convert.ToDateTime(dtCab.Rows[i]["DataRecCanc"]);</v>
      </c>
      <c r="B199" t="str">
        <f t="shared" si="16"/>
        <v>dtCab.Rows[i]["DataRecCanc"]</v>
      </c>
      <c r="C199" t="str">
        <f t="shared" si="17"/>
        <v/>
      </c>
      <c r="E199" t="str">
        <f t="shared" si="18"/>
        <v/>
      </c>
      <c r="F199" t="str">
        <f>"public " &amp; VLOOKUP(LOWER(H199)&amp;"_"&amp;M199,convert_tipo,2,FALSE) &amp; " " &amp; G199&amp; " {get;set;}"</f>
        <v>public DateTime? DataRecCanc {get;set;}</v>
      </c>
      <c r="G199" t="s">
        <v>6309</v>
      </c>
      <c r="H199" t="s">
        <v>844</v>
      </c>
      <c r="I199" t="s">
        <v>855</v>
      </c>
      <c r="J199">
        <v>8</v>
      </c>
      <c r="K199" t="s">
        <v>856</v>
      </c>
      <c r="L199" t="s">
        <v>856</v>
      </c>
      <c r="M199" t="s">
        <v>871</v>
      </c>
      <c r="N199" t="s">
        <v>6248</v>
      </c>
      <c r="O199" t="s">
        <v>6248</v>
      </c>
      <c r="P199" t="s">
        <v>210</v>
      </c>
    </row>
    <row r="200" spans="1:16" x14ac:dyDescent="0.25">
      <c r="A200" t="str">
        <f>"if("&amp;B200&amp;" != DBNull.Value) nfe."&amp;G200&amp;" = "&amp;"Convert." &amp; VLOOKUP(LOWER(H200)&amp;"_"&amp;M200,convert_tipo,3,FALSE) &amp;"("&amp;B200&amp;");"</f>
        <v>if(dtCab.Rows[i]["IdStatusSituacaoCanc"] != DBNull.Value) nfe.IdStatusSituacaoCanc = Convert.ToInt32(dtCab.Rows[i]["IdStatusSituacaoCanc"]);</v>
      </c>
      <c r="B200" t="str">
        <f t="shared" si="16"/>
        <v>dtCab.Rows[i]["IdStatusSituacaoCanc"]</v>
      </c>
      <c r="C200" t="str">
        <f t="shared" si="17"/>
        <v/>
      </c>
      <c r="E200" t="str">
        <f t="shared" si="18"/>
        <v/>
      </c>
      <c r="F200" t="str">
        <f>"public " &amp; VLOOKUP(LOWER(H200)&amp;"_"&amp;M200,convert_tipo,2,FALSE) &amp; " " &amp; G200&amp; " {get;set;}"</f>
        <v>public int? IdStatusSituacaoCanc {get;set;}</v>
      </c>
      <c r="G200" t="s">
        <v>6310</v>
      </c>
      <c r="H200" t="s">
        <v>846</v>
      </c>
      <c r="I200" t="s">
        <v>855</v>
      </c>
      <c r="J200">
        <v>4</v>
      </c>
      <c r="K200">
        <v>10</v>
      </c>
      <c r="L200">
        <v>0</v>
      </c>
      <c r="M200" t="s">
        <v>871</v>
      </c>
      <c r="N200" t="s">
        <v>6248</v>
      </c>
      <c r="O200" t="s">
        <v>6248</v>
      </c>
      <c r="P200" t="s">
        <v>210</v>
      </c>
    </row>
    <row r="201" spans="1:16" x14ac:dyDescent="0.25">
      <c r="A201" t="str">
        <f>"if("&amp;B201&amp;" != DBNull.Value) nfe."&amp;G201&amp;" = "&amp;"Convert." &amp; VLOOKUP(LOWER(H201)&amp;"_"&amp;M201,convert_tipo,3,FALSE) &amp;"("&amp;B201&amp;");"</f>
        <v>if(dtCab.Rows[i]["Carimbo"] != DBNull.Value) nfe.Carimbo = Convert.ToString(dtCab.Rows[i]["Carimbo"]);</v>
      </c>
      <c r="B201" t="str">
        <f t="shared" si="16"/>
        <v>dtCab.Rows[i]["Carimbo"]</v>
      </c>
      <c r="C201" t="str">
        <f t="shared" si="17"/>
        <v/>
      </c>
      <c r="E201" t="str">
        <f t="shared" si="18"/>
        <v>[StringLength(255)]</v>
      </c>
      <c r="F201" t="str">
        <f>"public " &amp; VLOOKUP(LOWER(H201)&amp;"_"&amp;M201,convert_tipo,2,FALSE) &amp; " " &amp; G201&amp; " {get;set;}"</f>
        <v>public String Carimbo {get;set;}</v>
      </c>
      <c r="G201" t="s">
        <v>6311</v>
      </c>
      <c r="H201" t="s">
        <v>847</v>
      </c>
      <c r="I201" t="s">
        <v>855</v>
      </c>
      <c r="J201">
        <v>255</v>
      </c>
      <c r="K201" t="s">
        <v>856</v>
      </c>
      <c r="L201" t="s">
        <v>856</v>
      </c>
      <c r="M201" t="s">
        <v>871</v>
      </c>
      <c r="N201" t="s">
        <v>855</v>
      </c>
      <c r="O201" t="s">
        <v>871</v>
      </c>
      <c r="P201" t="s">
        <v>6251</v>
      </c>
    </row>
    <row r="202" spans="1:16" x14ac:dyDescent="0.25">
      <c r="A202" t="str">
        <f>"if("&amp;B202&amp;" != DBNull.Value) nfe."&amp;G202&amp;" = "&amp;"Convert." &amp; VLOOKUP(LOWER(H202)&amp;"_"&amp;M202,convert_tipo,3,FALSE) &amp;"("&amp;B202&amp;");"</f>
        <v>if(dtCab.Rows[i]["IdTransportador"] != DBNull.Value) nfe.IdTransportador = Convert.ToInt32(dtCab.Rows[i]["IdTransportador"]);</v>
      </c>
      <c r="B202" t="str">
        <f t="shared" si="16"/>
        <v>dtCab.Rows[i]["IdTransportador"]</v>
      </c>
      <c r="C202" t="str">
        <f t="shared" si="17"/>
        <v/>
      </c>
      <c r="E202" t="str">
        <f t="shared" si="18"/>
        <v/>
      </c>
      <c r="F202" t="str">
        <f>"public " &amp; VLOOKUP(LOWER(H202)&amp;"_"&amp;M202,convert_tipo,2,FALSE) &amp; " " &amp; G202&amp; " {get;set;}"</f>
        <v>public int? IdTransportador {get;set;}</v>
      </c>
      <c r="G202" t="s">
        <v>6312</v>
      </c>
      <c r="H202" t="s">
        <v>846</v>
      </c>
      <c r="I202" t="s">
        <v>855</v>
      </c>
      <c r="J202">
        <v>4</v>
      </c>
      <c r="K202">
        <v>10</v>
      </c>
      <c r="L202">
        <v>0</v>
      </c>
      <c r="M202" t="s">
        <v>871</v>
      </c>
      <c r="N202" t="s">
        <v>6248</v>
      </c>
      <c r="O202" t="s">
        <v>6248</v>
      </c>
      <c r="P202" t="s">
        <v>210</v>
      </c>
    </row>
    <row r="203" spans="1:16" x14ac:dyDescent="0.25">
      <c r="A203" t="str">
        <f>"if("&amp;B203&amp;" != DBNull.Value) nfe."&amp;G203&amp;" = "&amp;"Convert." &amp; VLOOKUP(LOWER(H203)&amp;"_"&amp;M203,convert_tipo,3,FALSE) &amp;"("&amp;B203&amp;");"</f>
        <v>if(dtCab.Rows[i]["UsuarioEnviarNFe"] != DBNull.Value) nfe.UsuarioEnviarNFe = Convert.ToInt32(dtCab.Rows[i]["UsuarioEnviarNFe"]);</v>
      </c>
      <c r="B203" t="str">
        <f t="shared" si="16"/>
        <v>dtCab.Rows[i]["UsuarioEnviarNFe"]</v>
      </c>
      <c r="C203" t="str">
        <f t="shared" si="17"/>
        <v/>
      </c>
      <c r="E203" t="str">
        <f t="shared" si="18"/>
        <v/>
      </c>
      <c r="F203" t="str">
        <f>"public " &amp; VLOOKUP(LOWER(H203)&amp;"_"&amp;M203,convert_tipo,2,FALSE) &amp; " " &amp; G203&amp; " {get;set;}"</f>
        <v>public int? UsuarioEnviarNFe {get;set;}</v>
      </c>
      <c r="G203" t="s">
        <v>6313</v>
      </c>
      <c r="H203" t="s">
        <v>846</v>
      </c>
      <c r="I203" t="s">
        <v>855</v>
      </c>
      <c r="J203">
        <v>4</v>
      </c>
      <c r="K203">
        <v>10</v>
      </c>
      <c r="L203">
        <v>0</v>
      </c>
      <c r="M203" t="s">
        <v>871</v>
      </c>
      <c r="N203" t="s">
        <v>6248</v>
      </c>
      <c r="O203" t="s">
        <v>6248</v>
      </c>
      <c r="P203" t="s">
        <v>210</v>
      </c>
    </row>
    <row r="204" spans="1:16" x14ac:dyDescent="0.25">
      <c r="A204" t="str">
        <f>"if("&amp;B204&amp;" != DBNull.Value) nfe."&amp;G204&amp;" = "&amp;"Convert." &amp; VLOOKUP(LOWER(H204)&amp;"_"&amp;M204,convert_tipo,3,FALSE) &amp;"("&amp;B204&amp;");"</f>
        <v>if(dtCab.Rows[i]["UsuarioCancelarNFe"] != DBNull.Value) nfe.UsuarioCancelarNFe = Convert.ToInt32(dtCab.Rows[i]["UsuarioCancelarNFe"]);</v>
      </c>
      <c r="B204" t="str">
        <f t="shared" ref="B204:B221" si="19">"dtCab.Rows[i]["""&amp;G204&amp;"""]"</f>
        <v>dtCab.Rows[i]["UsuarioCancelarNFe"]</v>
      </c>
      <c r="C204" t="str">
        <f t="shared" ref="C204:C221" si="20">IF(H204="numeric","[Column(TypeName=""numeric"")]","")</f>
        <v/>
      </c>
      <c r="E204" t="str">
        <f t="shared" ref="E204:E221" si="21">IF(H204="varchar","[StringLength("&amp;J204&amp;")]","")</f>
        <v/>
      </c>
      <c r="F204" t="str">
        <f>"public " &amp; VLOOKUP(LOWER(H204)&amp;"_"&amp;M204,convert_tipo,2,FALSE) &amp; " " &amp; G204&amp; " {get;set;}"</f>
        <v>public int? UsuarioCancelarNFe {get;set;}</v>
      </c>
      <c r="G204" t="s">
        <v>6314</v>
      </c>
      <c r="H204" t="s">
        <v>846</v>
      </c>
      <c r="I204" t="s">
        <v>855</v>
      </c>
      <c r="J204">
        <v>4</v>
      </c>
      <c r="K204">
        <v>10</v>
      </c>
      <c r="L204">
        <v>0</v>
      </c>
      <c r="M204" t="s">
        <v>871</v>
      </c>
      <c r="N204" t="s">
        <v>6248</v>
      </c>
      <c r="O204" t="s">
        <v>6248</v>
      </c>
      <c r="P204" t="s">
        <v>210</v>
      </c>
    </row>
    <row r="205" spans="1:16" x14ac:dyDescent="0.25">
      <c r="A205" t="str">
        <f>"if("&amp;B205&amp;" != DBNull.Value) nfe."&amp;G205&amp;" = "&amp;"Convert." &amp; VLOOKUP(LOWER(H205)&amp;"_"&amp;M205,convert_tipo,3,FALSE) &amp;"("&amp;B205&amp;");"</f>
        <v>if(dtCab.Rows[i]["finNFe"] != DBNull.Value) nfe.finNFe = Convert.ToInt32(dtCab.Rows[i]["finNFe"]);</v>
      </c>
      <c r="B205" t="str">
        <f t="shared" si="19"/>
        <v>dtCab.Rows[i]["finNFe"]</v>
      </c>
      <c r="C205" t="str">
        <f t="shared" si="20"/>
        <v/>
      </c>
      <c r="E205" t="str">
        <f t="shared" si="21"/>
        <v/>
      </c>
      <c r="F205" t="str">
        <f>"public " &amp; VLOOKUP(LOWER(H205)&amp;"_"&amp;M205,convert_tipo,2,FALSE) &amp; " " &amp; G205&amp; " {get;set;}"</f>
        <v>public int? finNFe {get;set;}</v>
      </c>
      <c r="G205" t="s">
        <v>6315</v>
      </c>
      <c r="H205" t="s">
        <v>846</v>
      </c>
      <c r="I205" t="s">
        <v>855</v>
      </c>
      <c r="J205">
        <v>4</v>
      </c>
      <c r="K205">
        <v>10</v>
      </c>
      <c r="L205">
        <v>0</v>
      </c>
      <c r="M205" t="s">
        <v>871</v>
      </c>
      <c r="N205" t="s">
        <v>6248</v>
      </c>
      <c r="O205" t="s">
        <v>6248</v>
      </c>
      <c r="P205" t="s">
        <v>210</v>
      </c>
    </row>
    <row r="206" spans="1:16" x14ac:dyDescent="0.25">
      <c r="A206" t="str">
        <f>"if("&amp;B206&amp;" != DBNull.Value) nfe."&amp;G206&amp;" = "&amp;"Convert." &amp; VLOOKUP(LOWER(H206)&amp;"_"&amp;M206,convert_tipo,3,FALSE) &amp;"("&amp;B206&amp;");"</f>
        <v>if(dtCab.Rows[i]["refNFe"] != DBNull.Value) nfe.refNFe = Convert.ToString(dtCab.Rows[i]["refNFe"]);</v>
      </c>
      <c r="B206" t="str">
        <f t="shared" si="19"/>
        <v>dtCab.Rows[i]["refNFe"]</v>
      </c>
      <c r="C206" t="str">
        <f t="shared" si="20"/>
        <v/>
      </c>
      <c r="E206" t="str">
        <f t="shared" si="21"/>
        <v>[StringLength(-1)]</v>
      </c>
      <c r="F206" t="str">
        <f>"public " &amp; VLOOKUP(LOWER(H206)&amp;"_"&amp;M206,convert_tipo,2,FALSE) &amp; " " &amp; G206&amp; " {get;set;}"</f>
        <v>public String refNFe {get;set;}</v>
      </c>
      <c r="G206" t="s">
        <v>6316</v>
      </c>
      <c r="H206" t="s">
        <v>847</v>
      </c>
      <c r="I206" t="s">
        <v>855</v>
      </c>
      <c r="J206">
        <v>-1</v>
      </c>
      <c r="K206" t="s">
        <v>856</v>
      </c>
      <c r="L206" t="s">
        <v>856</v>
      </c>
      <c r="M206" t="s">
        <v>871</v>
      </c>
      <c r="N206" t="s">
        <v>855</v>
      </c>
      <c r="O206" t="s">
        <v>871</v>
      </c>
      <c r="P206" t="s">
        <v>6251</v>
      </c>
    </row>
    <row r="207" spans="1:16" x14ac:dyDescent="0.25">
      <c r="A207" t="str">
        <f>"if("&amp;B207&amp;" != DBNull.Value) nfe."&amp;G207&amp;" = "&amp;"Convert." &amp; VLOOKUP(LOWER(H207)&amp;"_"&amp;M207,convert_tipo,3,FALSE) &amp;"("&amp;B207&amp;");"</f>
        <v>if(dtCab.Rows[i]["TipoNotaFiscal"] != DBNull.Value) nfe.TipoNotaFiscal = Convert.ToInt32(dtCab.Rows[i]["TipoNotaFiscal"]);</v>
      </c>
      <c r="B207" t="str">
        <f t="shared" si="19"/>
        <v>dtCab.Rows[i]["TipoNotaFiscal"]</v>
      </c>
      <c r="C207" t="str">
        <f t="shared" si="20"/>
        <v/>
      </c>
      <c r="E207" t="str">
        <f t="shared" si="21"/>
        <v/>
      </c>
      <c r="F207" t="str">
        <f>"public " &amp; VLOOKUP(LOWER(H207)&amp;"_"&amp;M207,convert_tipo,2,FALSE) &amp; " " &amp; G207&amp; " {get;set;}"</f>
        <v>public int TipoNotaFiscal {get;set;}</v>
      </c>
      <c r="G207" t="s">
        <v>6317</v>
      </c>
      <c r="H207" t="s">
        <v>846</v>
      </c>
      <c r="I207" t="s">
        <v>855</v>
      </c>
      <c r="J207">
        <v>4</v>
      </c>
      <c r="K207">
        <v>10</v>
      </c>
      <c r="L207">
        <v>0</v>
      </c>
      <c r="M207" t="s">
        <v>855</v>
      </c>
      <c r="N207" t="s">
        <v>6248</v>
      </c>
      <c r="O207" t="s">
        <v>6248</v>
      </c>
      <c r="P207" t="s">
        <v>210</v>
      </c>
    </row>
    <row r="208" spans="1:16" x14ac:dyDescent="0.25">
      <c r="A208" t="str">
        <f>"if("&amp;B208&amp;" != DBNull.Value) nfe."&amp;G208&amp;" = "&amp;"Convert." &amp; VLOOKUP(LOWER(H208)&amp;"_"&amp;M208,convert_tipo,3,FALSE) &amp;"("&amp;B208&amp;");"</f>
        <v>if(dtCab.Rows[i]["VolumeQuantidade"] != DBNull.Value) nfe.VolumeQuantidade = Convert.ToInt32(dtCab.Rows[i]["VolumeQuantidade"]);</v>
      </c>
      <c r="B208" t="str">
        <f t="shared" si="19"/>
        <v>dtCab.Rows[i]["VolumeQuantidade"]</v>
      </c>
      <c r="C208" t="str">
        <f t="shared" si="20"/>
        <v/>
      </c>
      <c r="E208" t="str">
        <f t="shared" si="21"/>
        <v/>
      </c>
      <c r="F208" t="str">
        <f>"public " &amp; VLOOKUP(LOWER(H208)&amp;"_"&amp;M208,convert_tipo,2,FALSE) &amp; " " &amp; G208&amp; " {get;set;}"</f>
        <v>public int? VolumeQuantidade {get;set;}</v>
      </c>
      <c r="G208" t="s">
        <v>6318</v>
      </c>
      <c r="H208" t="s">
        <v>846</v>
      </c>
      <c r="I208" t="s">
        <v>855</v>
      </c>
      <c r="J208">
        <v>4</v>
      </c>
      <c r="K208">
        <v>10</v>
      </c>
      <c r="L208">
        <v>0</v>
      </c>
      <c r="M208" t="s">
        <v>871</v>
      </c>
      <c r="N208" t="s">
        <v>6248</v>
      </c>
      <c r="O208" t="s">
        <v>6248</v>
      </c>
      <c r="P208" t="s">
        <v>210</v>
      </c>
    </row>
    <row r="209" spans="1:16" x14ac:dyDescent="0.25">
      <c r="A209" t="str">
        <f>"if("&amp;B209&amp;" != DBNull.Value) nfe."&amp;G209&amp;" = "&amp;"Convert." &amp; VLOOKUP(LOWER(H209)&amp;"_"&amp;M209,convert_tipo,3,FALSE) &amp;"("&amp;B209&amp;");"</f>
        <v>if(dtCab.Rows[i]["VolumeEspecie"] != DBNull.Value) nfe.VolumeEspecie = Convert.ToString(dtCab.Rows[i]["VolumeEspecie"]);</v>
      </c>
      <c r="B209" t="str">
        <f t="shared" si="19"/>
        <v>dtCab.Rows[i]["VolumeEspecie"]</v>
      </c>
      <c r="C209" t="str">
        <f t="shared" si="20"/>
        <v/>
      </c>
      <c r="E209" t="str">
        <f t="shared" si="21"/>
        <v>[StringLength(12)]</v>
      </c>
      <c r="F209" t="str">
        <f>"public " &amp; VLOOKUP(LOWER(H209)&amp;"_"&amp;M209,convert_tipo,2,FALSE) &amp; " " &amp; G209&amp; " {get;set;}"</f>
        <v>public String VolumeEspecie {get;set;}</v>
      </c>
      <c r="G209" t="s">
        <v>6319</v>
      </c>
      <c r="H209" t="s">
        <v>847</v>
      </c>
      <c r="I209" t="s">
        <v>855</v>
      </c>
      <c r="J209">
        <v>12</v>
      </c>
      <c r="K209" t="s">
        <v>856</v>
      </c>
      <c r="L209" t="s">
        <v>856</v>
      </c>
      <c r="M209" t="s">
        <v>871</v>
      </c>
      <c r="N209" t="s">
        <v>855</v>
      </c>
      <c r="O209" t="s">
        <v>871</v>
      </c>
      <c r="P209" t="s">
        <v>6251</v>
      </c>
    </row>
    <row r="210" spans="1:16" x14ac:dyDescent="0.25">
      <c r="A210" t="str">
        <f>"if("&amp;B210&amp;" != DBNull.Value) nfe."&amp;G210&amp;" = "&amp;"Convert." &amp; VLOOKUP(LOWER(H210)&amp;"_"&amp;M210,convert_tipo,3,FALSE) &amp;"("&amp;B210&amp;");"</f>
        <v>if(dtCab.Rows[i]["VolumeMarca"] != DBNull.Value) nfe.VolumeMarca = Convert.ToString(dtCab.Rows[i]["VolumeMarca"]);</v>
      </c>
      <c r="B210" t="str">
        <f t="shared" si="19"/>
        <v>dtCab.Rows[i]["VolumeMarca"]</v>
      </c>
      <c r="C210" t="str">
        <f t="shared" si="20"/>
        <v/>
      </c>
      <c r="E210" t="str">
        <f t="shared" si="21"/>
        <v>[StringLength(12)]</v>
      </c>
      <c r="F210" t="str">
        <f>"public " &amp; VLOOKUP(LOWER(H210)&amp;"_"&amp;M210,convert_tipo,2,FALSE) &amp; " " &amp; G210&amp; " {get;set;}"</f>
        <v>public String VolumeMarca {get;set;}</v>
      </c>
      <c r="G210" t="s">
        <v>6320</v>
      </c>
      <c r="H210" t="s">
        <v>847</v>
      </c>
      <c r="I210" t="s">
        <v>855</v>
      </c>
      <c r="J210">
        <v>12</v>
      </c>
      <c r="K210" t="s">
        <v>856</v>
      </c>
      <c r="L210" t="s">
        <v>856</v>
      </c>
      <c r="M210" t="s">
        <v>871</v>
      </c>
      <c r="N210" t="s">
        <v>855</v>
      </c>
      <c r="O210" t="s">
        <v>871</v>
      </c>
      <c r="P210" t="s">
        <v>6251</v>
      </c>
    </row>
    <row r="211" spans="1:16" x14ac:dyDescent="0.25">
      <c r="A211" t="str">
        <f>"if("&amp;B211&amp;" != DBNull.Value) nfe."&amp;G211&amp;" = "&amp;"Convert." &amp; VLOOKUP(LOWER(H211)&amp;"_"&amp;M211,convert_tipo,3,FALSE) &amp;"("&amp;B211&amp;");"</f>
        <v>if(dtCab.Rows[i]["VolumeNumero"] != DBNull.Value) nfe.VolumeNumero = Convert.ToString(dtCab.Rows[i]["VolumeNumero"]);</v>
      </c>
      <c r="B211" t="str">
        <f t="shared" si="19"/>
        <v>dtCab.Rows[i]["VolumeNumero"]</v>
      </c>
      <c r="C211" t="str">
        <f t="shared" si="20"/>
        <v/>
      </c>
      <c r="E211" t="str">
        <f t="shared" si="21"/>
        <v>[StringLength(12)]</v>
      </c>
      <c r="F211" t="str">
        <f>"public " &amp; VLOOKUP(LOWER(H211)&amp;"_"&amp;M211,convert_tipo,2,FALSE) &amp; " " &amp; G211&amp; " {get;set;}"</f>
        <v>public String VolumeNumero {get;set;}</v>
      </c>
      <c r="G211" t="s">
        <v>6321</v>
      </c>
      <c r="H211" t="s">
        <v>847</v>
      </c>
      <c r="I211" t="s">
        <v>855</v>
      </c>
      <c r="J211">
        <v>12</v>
      </c>
      <c r="K211" t="s">
        <v>856</v>
      </c>
      <c r="L211" t="s">
        <v>856</v>
      </c>
      <c r="M211" t="s">
        <v>871</v>
      </c>
      <c r="N211" t="s">
        <v>855</v>
      </c>
      <c r="O211" t="s">
        <v>871</v>
      </c>
      <c r="P211" t="s">
        <v>6251</v>
      </c>
    </row>
    <row r="212" spans="1:16" x14ac:dyDescent="0.25">
      <c r="A212" t="str">
        <f>"if("&amp;B212&amp;" != DBNull.Value) nfe."&amp;G212&amp;" = "&amp;"Convert." &amp; VLOOKUP(LOWER(H212)&amp;"_"&amp;M212,convert_tipo,3,FALSE) &amp;"("&amp;B212&amp;");"</f>
        <v>if(dtCab.Rows[i]["VolumePesoBruto"] != DBNull.Value) nfe.VolumePesoBruto = Convert.ToDecimal(dtCab.Rows[i]["VolumePesoBruto"]);</v>
      </c>
      <c r="B212" t="str">
        <f t="shared" si="19"/>
        <v>dtCab.Rows[i]["VolumePesoBruto"]</v>
      </c>
      <c r="C212" t="str">
        <f t="shared" si="20"/>
        <v/>
      </c>
      <c r="E212" t="str">
        <f t="shared" si="21"/>
        <v/>
      </c>
      <c r="F212" t="str">
        <f>"public " &amp; VLOOKUP(LOWER(H212)&amp;"_"&amp;M212,convert_tipo,2,FALSE) &amp; " " &amp; G212&amp; " {get;set;}"</f>
        <v>public decimal? VolumePesoBruto {get;set;}</v>
      </c>
      <c r="G212" t="s">
        <v>6322</v>
      </c>
      <c r="H212" t="s">
        <v>6323</v>
      </c>
      <c r="I212" t="s">
        <v>855</v>
      </c>
      <c r="J212">
        <v>9</v>
      </c>
      <c r="K212">
        <v>12</v>
      </c>
      <c r="L212">
        <v>3</v>
      </c>
      <c r="M212" t="s">
        <v>871</v>
      </c>
      <c r="N212" t="s">
        <v>6248</v>
      </c>
      <c r="O212" t="s">
        <v>6248</v>
      </c>
      <c r="P212" t="s">
        <v>210</v>
      </c>
    </row>
    <row r="213" spans="1:16" x14ac:dyDescent="0.25">
      <c r="A213" t="str">
        <f>"if("&amp;B213&amp;" != DBNull.Value) nfe."&amp;G213&amp;" = "&amp;"Convert." &amp; VLOOKUP(LOWER(H213)&amp;"_"&amp;M213,convert_tipo,3,FALSE) &amp;"("&amp;B213&amp;");"</f>
        <v>if(dtCab.Rows[i]["VolumePesoLiquido"] != DBNull.Value) nfe.VolumePesoLiquido = Convert.ToDecimal(dtCab.Rows[i]["VolumePesoLiquido"]);</v>
      </c>
      <c r="B213" t="str">
        <f t="shared" si="19"/>
        <v>dtCab.Rows[i]["VolumePesoLiquido"]</v>
      </c>
      <c r="C213" t="str">
        <f t="shared" si="20"/>
        <v/>
      </c>
      <c r="E213" t="str">
        <f t="shared" si="21"/>
        <v/>
      </c>
      <c r="F213" t="str">
        <f>"public " &amp; VLOOKUP(LOWER(H213)&amp;"_"&amp;M213,convert_tipo,2,FALSE) &amp; " " &amp; G213&amp; " {get;set;}"</f>
        <v>public decimal? VolumePesoLiquido {get;set;}</v>
      </c>
      <c r="G213" t="s">
        <v>6324</v>
      </c>
      <c r="H213" t="s">
        <v>6323</v>
      </c>
      <c r="I213" t="s">
        <v>855</v>
      </c>
      <c r="J213">
        <v>9</v>
      </c>
      <c r="K213">
        <v>12</v>
      </c>
      <c r="L213">
        <v>3</v>
      </c>
      <c r="M213" t="s">
        <v>871</v>
      </c>
      <c r="N213" t="s">
        <v>6248</v>
      </c>
      <c r="O213" t="s">
        <v>6248</v>
      </c>
      <c r="P213" t="s">
        <v>210</v>
      </c>
    </row>
    <row r="214" spans="1:16" x14ac:dyDescent="0.25">
      <c r="A214" t="str">
        <f>"if("&amp;B214&amp;" != DBNull.Value) nfe."&amp;G214&amp;" = "&amp;"Convert." &amp; VLOOKUP(LOWER(H214)&amp;"_"&amp;M214,convert_tipo,3,FALSE) &amp;"("&amp;B214&amp;");"</f>
        <v>if(dtCab.Rows[i]["RegimeTributario"] != DBNull.Value) nfe.RegimeTributario = Convert.ToInt32(dtCab.Rows[i]["RegimeTributario"]);</v>
      </c>
      <c r="B214" t="str">
        <f t="shared" si="19"/>
        <v>dtCab.Rows[i]["RegimeTributario"]</v>
      </c>
      <c r="C214" t="str">
        <f t="shared" si="20"/>
        <v/>
      </c>
      <c r="E214" t="str">
        <f t="shared" si="21"/>
        <v/>
      </c>
      <c r="F214" t="str">
        <f>"public " &amp; VLOOKUP(LOWER(H214)&amp;"_"&amp;M214,convert_tipo,2,FALSE) &amp; " " &amp; G214&amp; " {get;set;}"</f>
        <v>public int RegimeTributario {get;set;}</v>
      </c>
      <c r="G214" t="s">
        <v>6396</v>
      </c>
      <c r="H214" t="s">
        <v>846</v>
      </c>
      <c r="I214" t="s">
        <v>855</v>
      </c>
      <c r="J214">
        <v>4</v>
      </c>
      <c r="K214">
        <v>10</v>
      </c>
      <c r="L214">
        <v>0</v>
      </c>
      <c r="M214" t="s">
        <v>855</v>
      </c>
      <c r="N214" t="s">
        <v>6248</v>
      </c>
      <c r="O214" t="s">
        <v>6248</v>
      </c>
      <c r="P214" t="s">
        <v>210</v>
      </c>
    </row>
    <row r="215" spans="1:16" x14ac:dyDescent="0.25">
      <c r="A215" t="str">
        <f>"if("&amp;B215&amp;" != DBNull.Value) nfe."&amp;G215&amp;" = "&amp;"Convert." &amp; VLOOKUP(LOWER(H215)&amp;"_"&amp;M215,convert_tipo,3,FALSE) &amp;"("&amp;B215&amp;");"</f>
        <v>if(dtCab.Rows[i]["TranspRazaoSocial"] != DBNull.Value) nfe.TranspRazaoSocial = Convert.ToString(dtCab.Rows[i]["TranspRazaoSocial"]);</v>
      </c>
      <c r="B215" t="str">
        <f t="shared" si="19"/>
        <v>dtCab.Rows[i]["TranspRazaoSocial"]</v>
      </c>
      <c r="C215" t="str">
        <f t="shared" si="20"/>
        <v/>
      </c>
      <c r="E215" t="str">
        <f t="shared" si="21"/>
        <v>[StringLength(60)]</v>
      </c>
      <c r="F215" t="str">
        <f>"public " &amp; VLOOKUP(LOWER(H215)&amp;"_"&amp;M215,convert_tipo,2,FALSE) &amp; " " &amp; G215&amp; " {get;set;}"</f>
        <v>public String TranspRazaoSocial {get;set;}</v>
      </c>
      <c r="G215" t="s">
        <v>6397</v>
      </c>
      <c r="H215" t="s">
        <v>847</v>
      </c>
      <c r="I215" t="s">
        <v>855</v>
      </c>
      <c r="J215">
        <v>60</v>
      </c>
      <c r="K215" t="s">
        <v>856</v>
      </c>
      <c r="L215" t="s">
        <v>856</v>
      </c>
      <c r="M215" t="s">
        <v>855</v>
      </c>
      <c r="N215" t="s">
        <v>855</v>
      </c>
      <c r="O215" t="s">
        <v>855</v>
      </c>
      <c r="P215" t="s">
        <v>6251</v>
      </c>
    </row>
    <row r="216" spans="1:16" x14ac:dyDescent="0.25">
      <c r="A216" t="str">
        <f>"if("&amp;B216&amp;" != DBNull.Value) nfe."&amp;G216&amp;" = "&amp;"Convert." &amp; VLOOKUP(LOWER(H216)&amp;"_"&amp;M216,convert_tipo,3,FALSE) &amp;"("&amp;B216&amp;");"</f>
        <v>if(dtCab.Rows[i]["TranspCNPJ"] != DBNull.Value) nfe.TranspCNPJ = Convert.ToString(dtCab.Rows[i]["TranspCNPJ"]);</v>
      </c>
      <c r="B216" t="str">
        <f t="shared" si="19"/>
        <v>dtCab.Rows[i]["TranspCNPJ"]</v>
      </c>
      <c r="C216" t="str">
        <f t="shared" si="20"/>
        <v/>
      </c>
      <c r="E216" t="str">
        <f t="shared" si="21"/>
        <v>[StringLength(14)]</v>
      </c>
      <c r="F216" t="str">
        <f>"public " &amp; VLOOKUP(LOWER(H216)&amp;"_"&amp;M216,convert_tipo,2,FALSE) &amp; " " &amp; G216&amp; " {get;set;}"</f>
        <v>public String TranspCNPJ {get;set;}</v>
      </c>
      <c r="G216" t="s">
        <v>6398</v>
      </c>
      <c r="H216" t="s">
        <v>847</v>
      </c>
      <c r="I216" t="s">
        <v>855</v>
      </c>
      <c r="J216">
        <v>14</v>
      </c>
      <c r="K216" t="s">
        <v>856</v>
      </c>
      <c r="L216" t="s">
        <v>856</v>
      </c>
      <c r="M216" t="s">
        <v>855</v>
      </c>
      <c r="N216" t="s">
        <v>855</v>
      </c>
      <c r="O216" t="s">
        <v>855</v>
      </c>
      <c r="P216" t="s">
        <v>6251</v>
      </c>
    </row>
    <row r="217" spans="1:16" x14ac:dyDescent="0.25">
      <c r="A217" t="str">
        <f>"if("&amp;B217&amp;" != DBNull.Value) nfe."&amp;G217&amp;" = "&amp;"Convert." &amp; VLOOKUP(LOWER(H217)&amp;"_"&amp;M217,convert_tipo,3,FALSE) &amp;"("&amp;B217&amp;");"</f>
        <v>if(dtCab.Rows[i]["TranspIE"] != DBNull.Value) nfe.TranspIE = Convert.ToInt32(dtCab.Rows[i]["TranspIE"]);</v>
      </c>
      <c r="B217" t="str">
        <f t="shared" si="19"/>
        <v>dtCab.Rows[i]["TranspIE"]</v>
      </c>
      <c r="C217" t="str">
        <f t="shared" si="20"/>
        <v/>
      </c>
      <c r="E217" t="str">
        <f t="shared" si="21"/>
        <v/>
      </c>
      <c r="F217" t="str">
        <f>"public " &amp; VLOOKUP(LOWER(H217)&amp;"_"&amp;M217,convert_tipo,2,FALSE) &amp; " " &amp; G217&amp; " {get;set;}"</f>
        <v>public int TranspIE {get;set;}</v>
      </c>
      <c r="G217" t="s">
        <v>6399</v>
      </c>
      <c r="H217" t="s">
        <v>846</v>
      </c>
      <c r="I217" t="s">
        <v>855</v>
      </c>
      <c r="J217">
        <v>4</v>
      </c>
      <c r="K217">
        <v>10</v>
      </c>
      <c r="L217">
        <v>0</v>
      </c>
      <c r="M217" t="s">
        <v>855</v>
      </c>
      <c r="N217" t="s">
        <v>6248</v>
      </c>
      <c r="O217" t="s">
        <v>6248</v>
      </c>
      <c r="P217" t="s">
        <v>210</v>
      </c>
    </row>
    <row r="218" spans="1:16" x14ac:dyDescent="0.25">
      <c r="A218" t="str">
        <f>"if("&amp;B218&amp;" != DBNull.Value) nfe."&amp;G218&amp;" = "&amp;"Convert." &amp; VLOOKUP(LOWER(H218)&amp;"_"&amp;M218,convert_tipo,3,FALSE) &amp;"("&amp;B218&amp;");"</f>
        <v>if(dtCab.Rows[i]["TranspEndereco"] != DBNull.Value) nfe.TranspEndereco = Convert.ToString(dtCab.Rows[i]["TranspEndereco"]);</v>
      </c>
      <c r="B218" t="str">
        <f t="shared" si="19"/>
        <v>dtCab.Rows[i]["TranspEndereco"]</v>
      </c>
      <c r="C218" t="str">
        <f t="shared" si="20"/>
        <v/>
      </c>
      <c r="E218" t="str">
        <f t="shared" si="21"/>
        <v>[StringLength(255)]</v>
      </c>
      <c r="F218" t="str">
        <f>"public " &amp; VLOOKUP(LOWER(H218)&amp;"_"&amp;M218,convert_tipo,2,FALSE) &amp; " " &amp; G218&amp; " {get;set;}"</f>
        <v>public String TranspEndereco {get;set;}</v>
      </c>
      <c r="G218" t="s">
        <v>6400</v>
      </c>
      <c r="H218" t="s">
        <v>847</v>
      </c>
      <c r="I218" t="s">
        <v>855</v>
      </c>
      <c r="J218">
        <v>255</v>
      </c>
      <c r="K218" t="s">
        <v>856</v>
      </c>
      <c r="L218" t="s">
        <v>856</v>
      </c>
      <c r="M218" t="s">
        <v>871</v>
      </c>
      <c r="N218" t="s">
        <v>855</v>
      </c>
      <c r="O218" t="s">
        <v>871</v>
      </c>
      <c r="P218" t="s">
        <v>6251</v>
      </c>
    </row>
    <row r="219" spans="1:16" x14ac:dyDescent="0.25">
      <c r="A219" t="str">
        <f>"if("&amp;B219&amp;" != DBNull.Value) nfe."&amp;G219&amp;" = "&amp;"Convert." &amp; VLOOKUP(LOWER(H219)&amp;"_"&amp;M219,convert_tipo,3,FALSE) &amp;"("&amp;B219&amp;");"</f>
        <v>if(dtCab.Rows[i]["TranspCidade"] != DBNull.Value) nfe.TranspCidade = Convert.ToString(dtCab.Rows[i]["TranspCidade"]);</v>
      </c>
      <c r="B219" t="str">
        <f t="shared" si="19"/>
        <v>dtCab.Rows[i]["TranspCidade"]</v>
      </c>
      <c r="C219" t="str">
        <f t="shared" si="20"/>
        <v/>
      </c>
      <c r="E219" t="str">
        <f t="shared" si="21"/>
        <v>[StringLength(125)]</v>
      </c>
      <c r="F219" t="str">
        <f>"public " &amp; VLOOKUP(LOWER(H219)&amp;"_"&amp;M219,convert_tipo,2,FALSE) &amp; " " &amp; G219&amp; " {get;set;}"</f>
        <v>public String TranspCidade {get;set;}</v>
      </c>
      <c r="G219" t="s">
        <v>6401</v>
      </c>
      <c r="H219" t="s">
        <v>847</v>
      </c>
      <c r="I219" t="s">
        <v>855</v>
      </c>
      <c r="J219">
        <v>125</v>
      </c>
      <c r="K219" t="s">
        <v>856</v>
      </c>
      <c r="L219" t="s">
        <v>856</v>
      </c>
      <c r="M219" t="s">
        <v>871</v>
      </c>
      <c r="N219" t="s">
        <v>855</v>
      </c>
      <c r="O219" t="s">
        <v>871</v>
      </c>
      <c r="P219" t="s">
        <v>6251</v>
      </c>
    </row>
    <row r="220" spans="1:16" x14ac:dyDescent="0.25">
      <c r="A220" t="str">
        <f>"if("&amp;B220&amp;" != DBNull.Value) nfe."&amp;G220&amp;" = "&amp;"Convert." &amp; VLOOKUP(LOWER(H220)&amp;"_"&amp;M220,convert_tipo,3,FALSE) &amp;"("&amp;B220&amp;");"</f>
        <v>if(dtCab.Rows[i]["TranspEstado"] != DBNull.Value) nfe.TranspEstado = Convert.ToString(dtCab.Rows[i]["TranspEstado"]);</v>
      </c>
      <c r="B220" t="str">
        <f t="shared" si="19"/>
        <v>dtCab.Rows[i]["TranspEstado"]</v>
      </c>
      <c r="C220" t="str">
        <f t="shared" si="20"/>
        <v/>
      </c>
      <c r="E220" t="str">
        <f t="shared" si="21"/>
        <v>[StringLength(125)]</v>
      </c>
      <c r="F220" t="str">
        <f>"public " &amp; VLOOKUP(LOWER(H220)&amp;"_"&amp;M220,convert_tipo,2,FALSE) &amp; " " &amp; G220&amp; " {get;set;}"</f>
        <v>public String TranspEstado {get;set;}</v>
      </c>
      <c r="G220" t="s">
        <v>6402</v>
      </c>
      <c r="H220" t="s">
        <v>847</v>
      </c>
      <c r="I220" t="s">
        <v>855</v>
      </c>
      <c r="J220">
        <v>125</v>
      </c>
      <c r="K220" t="s">
        <v>856</v>
      </c>
      <c r="L220" t="s">
        <v>856</v>
      </c>
      <c r="M220" t="s">
        <v>871</v>
      </c>
      <c r="N220" t="s">
        <v>855</v>
      </c>
      <c r="O220" t="s">
        <v>871</v>
      </c>
      <c r="P220" t="s">
        <v>6251</v>
      </c>
    </row>
    <row r="221" spans="1:16" x14ac:dyDescent="0.25">
      <c r="A221" t="str">
        <f>"if("&amp;B221&amp;" != DBNull.Value) nfe."&amp;G221&amp;" = "&amp;"Convert." &amp; VLOOKUP(LOWER(H221)&amp;"_"&amp;M221,convert_tipo,3,FALSE) &amp;"("&amp;B221&amp;");"</f>
        <v>if(dtCab.Rows[i]["TranspUF"] != DBNull.Value) nfe.TranspUF = Convert.ToString(dtCab.Rows[i]["TranspUF"]);</v>
      </c>
      <c r="B221" t="str">
        <f t="shared" si="19"/>
        <v>dtCab.Rows[i]["TranspUF"]</v>
      </c>
      <c r="C221" t="str">
        <f t="shared" si="20"/>
        <v/>
      </c>
      <c r="E221" t="str">
        <f t="shared" si="21"/>
        <v>[StringLength(2)]</v>
      </c>
      <c r="F221" t="str">
        <f>"public " &amp; VLOOKUP(LOWER(H221)&amp;"_"&amp;M221,convert_tipo,2,FALSE) &amp; " " &amp; G221&amp; " {get;set;}"</f>
        <v>public String TranspUF {get;set;}</v>
      </c>
      <c r="G221" t="s">
        <v>6403</v>
      </c>
      <c r="H221" t="s">
        <v>847</v>
      </c>
      <c r="I221" t="s">
        <v>855</v>
      </c>
      <c r="J221">
        <v>2</v>
      </c>
      <c r="K221" t="s">
        <v>856</v>
      </c>
      <c r="L221" t="s">
        <v>856</v>
      </c>
      <c r="M221" t="s">
        <v>871</v>
      </c>
      <c r="N221" t="s">
        <v>855</v>
      </c>
      <c r="O221" t="s">
        <v>871</v>
      </c>
      <c r="P221" t="s">
        <v>6251</v>
      </c>
    </row>
    <row r="222" spans="1:16" x14ac:dyDescent="0.25">
      <c r="G222" t="s">
        <v>6404</v>
      </c>
      <c r="H222" t="s">
        <v>846</v>
      </c>
      <c r="I222" t="s">
        <v>855</v>
      </c>
      <c r="J222">
        <v>4</v>
      </c>
      <c r="K222">
        <v>10</v>
      </c>
      <c r="L222">
        <v>0</v>
      </c>
      <c r="M222" t="s">
        <v>871</v>
      </c>
      <c r="N222" t="s">
        <v>6248</v>
      </c>
      <c r="O222" t="s">
        <v>6248</v>
      </c>
      <c r="P222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9" sqref="A19"/>
    </sheetView>
  </sheetViews>
  <sheetFormatPr defaultRowHeight="15" x14ac:dyDescent="0.25"/>
  <cols>
    <col min="1" max="1" width="13.28515625" bestFit="1" customWidth="1"/>
    <col min="2" max="2" width="9.5703125" bestFit="1" customWidth="1"/>
  </cols>
  <sheetData>
    <row r="1" spans="1:3" x14ac:dyDescent="0.25">
      <c r="A1" s="23" t="s">
        <v>842</v>
      </c>
      <c r="B1" s="23" t="s">
        <v>843</v>
      </c>
    </row>
    <row r="2" spans="1:3" x14ac:dyDescent="0.25">
      <c r="A2" t="s">
        <v>868</v>
      </c>
      <c r="B2" t="s">
        <v>850</v>
      </c>
      <c r="C2" t="s">
        <v>6371</v>
      </c>
    </row>
    <row r="3" spans="1:3" x14ac:dyDescent="0.25">
      <c r="A3" t="s">
        <v>869</v>
      </c>
      <c r="B3" t="s">
        <v>870</v>
      </c>
      <c r="C3" t="s">
        <v>6371</v>
      </c>
    </row>
    <row r="4" spans="1:3" x14ac:dyDescent="0.25">
      <c r="A4" t="s">
        <v>862</v>
      </c>
      <c r="B4" t="s">
        <v>845</v>
      </c>
      <c r="C4" t="s">
        <v>6372</v>
      </c>
    </row>
    <row r="5" spans="1:3" x14ac:dyDescent="0.25">
      <c r="A5" t="s">
        <v>861</v>
      </c>
      <c r="B5" t="s">
        <v>872</v>
      </c>
      <c r="C5" t="s">
        <v>6372</v>
      </c>
    </row>
    <row r="6" spans="1:3" x14ac:dyDescent="0.25">
      <c r="A6" t="s">
        <v>863</v>
      </c>
      <c r="B6" t="s">
        <v>846</v>
      </c>
      <c r="C6" t="s">
        <v>6373</v>
      </c>
    </row>
    <row r="7" spans="1:3" x14ac:dyDescent="0.25">
      <c r="A7" t="s">
        <v>864</v>
      </c>
      <c r="B7" t="s">
        <v>865</v>
      </c>
      <c r="C7" t="s">
        <v>6373</v>
      </c>
    </row>
    <row r="8" spans="1:3" x14ac:dyDescent="0.25">
      <c r="A8" t="s">
        <v>867</v>
      </c>
      <c r="B8" t="s">
        <v>848</v>
      </c>
      <c r="C8" t="s">
        <v>6374</v>
      </c>
    </row>
    <row r="9" spans="1:3" x14ac:dyDescent="0.25">
      <c r="A9" t="s">
        <v>866</v>
      </c>
      <c r="B9" t="s">
        <v>848</v>
      </c>
      <c r="C9" t="s">
        <v>6374</v>
      </c>
    </row>
    <row r="10" spans="1:3" x14ac:dyDescent="0.25">
      <c r="A10" t="s">
        <v>6325</v>
      </c>
      <c r="B10" t="s">
        <v>6323</v>
      </c>
      <c r="C10" t="s">
        <v>6375</v>
      </c>
    </row>
    <row r="11" spans="1:3" x14ac:dyDescent="0.25">
      <c r="A11" t="s">
        <v>6326</v>
      </c>
      <c r="B11" t="s">
        <v>6327</v>
      </c>
      <c r="C11" t="s">
        <v>6375</v>
      </c>
    </row>
    <row r="12" spans="1:3" x14ac:dyDescent="0.25">
      <c r="A12" t="s">
        <v>6328</v>
      </c>
      <c r="B12" t="s">
        <v>6323</v>
      </c>
      <c r="C12" t="s">
        <v>6375</v>
      </c>
    </row>
    <row r="13" spans="1:3" x14ac:dyDescent="0.25">
      <c r="A13" t="s">
        <v>6329</v>
      </c>
      <c r="B13" t="s">
        <v>6327</v>
      </c>
      <c r="C13" t="s">
        <v>6375</v>
      </c>
    </row>
    <row r="14" spans="1:3" x14ac:dyDescent="0.25">
      <c r="A14" t="s">
        <v>6390</v>
      </c>
      <c r="B14" t="s">
        <v>6323</v>
      </c>
      <c r="C14" t="s">
        <v>6375</v>
      </c>
    </row>
    <row r="15" spans="1:3" x14ac:dyDescent="0.25">
      <c r="A15" t="s">
        <v>6391</v>
      </c>
      <c r="B15" t="s">
        <v>6327</v>
      </c>
      <c r="C15" t="s">
        <v>6375</v>
      </c>
    </row>
    <row r="16" spans="1:3" x14ac:dyDescent="0.25">
      <c r="A16" t="s">
        <v>6392</v>
      </c>
      <c r="B16" t="s">
        <v>848</v>
      </c>
      <c r="C16" t="s">
        <v>6374</v>
      </c>
    </row>
    <row r="17" spans="1:3" x14ac:dyDescent="0.25">
      <c r="A17" t="s">
        <v>6393</v>
      </c>
      <c r="B17" t="s">
        <v>848</v>
      </c>
      <c r="C17" t="s">
        <v>6374</v>
      </c>
    </row>
    <row r="18" spans="1:3" x14ac:dyDescent="0.25">
      <c r="A18" t="s">
        <v>6395</v>
      </c>
      <c r="B18" t="s">
        <v>848</v>
      </c>
      <c r="C18" t="s">
        <v>6374</v>
      </c>
    </row>
    <row r="19" spans="1:3" x14ac:dyDescent="0.25">
      <c r="A19" t="s">
        <v>6394</v>
      </c>
      <c r="B19" t="s">
        <v>848</v>
      </c>
      <c r="C19" t="s">
        <v>6374</v>
      </c>
    </row>
  </sheetData>
  <autoFilter ref="A1:B1">
    <sortState ref="A2:B9">
      <sortCondition ref="A1"/>
    </sortState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57"/>
  <sheetViews>
    <sheetView workbookViewId="0">
      <selection activeCell="U2" sqref="U2"/>
    </sheetView>
  </sheetViews>
  <sheetFormatPr defaultRowHeight="15" x14ac:dyDescent="0.25"/>
  <cols>
    <col min="11" max="11" width="19.28515625" bestFit="1" customWidth="1"/>
    <col min="12" max="12" width="19.28515625" customWidth="1"/>
    <col min="13" max="13" width="13.28515625" bestFit="1" customWidth="1"/>
    <col min="14" max="14" width="13.5703125" bestFit="1" customWidth="1"/>
    <col min="15" max="15" width="7.7109375" bestFit="1" customWidth="1"/>
  </cols>
  <sheetData>
    <row r="1" spans="2:21" x14ac:dyDescent="0.25">
      <c r="B1" t="s">
        <v>874</v>
      </c>
      <c r="C1" t="s">
        <v>875</v>
      </c>
      <c r="D1" t="s">
        <v>876</v>
      </c>
      <c r="J1" t="s">
        <v>904</v>
      </c>
      <c r="K1" t="s">
        <v>905</v>
      </c>
      <c r="L1" t="s">
        <v>214</v>
      </c>
      <c r="M1" t="s">
        <v>906</v>
      </c>
      <c r="N1" t="s">
        <v>907</v>
      </c>
    </row>
    <row r="2" spans="2:21" x14ac:dyDescent="0.25">
      <c r="B2">
        <v>11</v>
      </c>
      <c r="C2" t="s">
        <v>20</v>
      </c>
      <c r="D2">
        <v>1</v>
      </c>
      <c r="J2">
        <v>1</v>
      </c>
      <c r="K2" t="str">
        <f t="shared" ref="K2:K28" si="0">VLOOKUP(C2,$O$7:$P$33,2,FALSE)</f>
        <v>Rondônia</v>
      </c>
      <c r="L2" t="s">
        <v>20</v>
      </c>
      <c r="M2">
        <v>11</v>
      </c>
      <c r="N2">
        <v>1</v>
      </c>
      <c r="U2" t="s">
        <v>6247</v>
      </c>
    </row>
    <row r="3" spans="2:21" x14ac:dyDescent="0.25">
      <c r="B3">
        <v>12</v>
      </c>
      <c r="C3" t="s">
        <v>26</v>
      </c>
      <c r="D3">
        <v>1</v>
      </c>
      <c r="J3">
        <v>1</v>
      </c>
      <c r="K3" t="str">
        <f t="shared" si="0"/>
        <v>Acre</v>
      </c>
      <c r="L3" t="s">
        <v>26</v>
      </c>
      <c r="M3">
        <v>12</v>
      </c>
      <c r="N3">
        <v>1</v>
      </c>
      <c r="U3" t="s">
        <v>6193</v>
      </c>
    </row>
    <row r="4" spans="2:21" x14ac:dyDescent="0.25">
      <c r="B4">
        <v>13</v>
      </c>
      <c r="C4" t="s">
        <v>4</v>
      </c>
      <c r="D4">
        <v>1</v>
      </c>
      <c r="J4">
        <v>1</v>
      </c>
      <c r="K4" t="str">
        <f t="shared" si="0"/>
        <v>Amazonas</v>
      </c>
      <c r="L4" t="s">
        <v>4</v>
      </c>
      <c r="M4">
        <v>13</v>
      </c>
      <c r="N4">
        <v>1</v>
      </c>
      <c r="U4" t="s">
        <v>6194</v>
      </c>
    </row>
    <row r="5" spans="2:21" x14ac:dyDescent="0.25">
      <c r="B5">
        <v>14</v>
      </c>
      <c r="C5" t="s">
        <v>21</v>
      </c>
      <c r="D5">
        <v>1</v>
      </c>
      <c r="J5">
        <v>1</v>
      </c>
      <c r="K5" t="str">
        <f t="shared" si="0"/>
        <v>Rorâima</v>
      </c>
      <c r="L5" t="s">
        <v>21</v>
      </c>
      <c r="M5">
        <v>14</v>
      </c>
      <c r="N5">
        <v>1</v>
      </c>
      <c r="U5" t="s">
        <v>6195</v>
      </c>
    </row>
    <row r="6" spans="2:21" x14ac:dyDescent="0.25">
      <c r="B6">
        <v>15</v>
      </c>
      <c r="C6" t="s">
        <v>2</v>
      </c>
      <c r="D6">
        <v>1</v>
      </c>
      <c r="J6">
        <v>1</v>
      </c>
      <c r="K6" t="str">
        <f t="shared" si="0"/>
        <v>Pará</v>
      </c>
      <c r="L6" t="s">
        <v>2</v>
      </c>
      <c r="M6">
        <v>15</v>
      </c>
      <c r="N6">
        <v>1</v>
      </c>
      <c r="U6" t="s">
        <v>6196</v>
      </c>
    </row>
    <row r="7" spans="2:21" x14ac:dyDescent="0.25">
      <c r="B7">
        <v>16</v>
      </c>
      <c r="C7" t="s">
        <v>0</v>
      </c>
      <c r="D7">
        <v>1</v>
      </c>
      <c r="J7">
        <v>1</v>
      </c>
      <c r="K7" t="str">
        <f t="shared" si="0"/>
        <v>Amapá</v>
      </c>
      <c r="L7" t="s">
        <v>0</v>
      </c>
      <c r="M7">
        <v>16</v>
      </c>
      <c r="N7">
        <v>1</v>
      </c>
      <c r="O7" t="s">
        <v>26</v>
      </c>
      <c r="P7" t="s">
        <v>877</v>
      </c>
      <c r="U7" t="s">
        <v>6197</v>
      </c>
    </row>
    <row r="8" spans="2:21" x14ac:dyDescent="0.25">
      <c r="B8">
        <v>17</v>
      </c>
      <c r="C8" t="s">
        <v>25</v>
      </c>
      <c r="D8">
        <v>1</v>
      </c>
      <c r="J8">
        <v>1</v>
      </c>
      <c r="K8" t="str">
        <f t="shared" si="0"/>
        <v>Tocantins</v>
      </c>
      <c r="L8" t="s">
        <v>25</v>
      </c>
      <c r="M8">
        <v>17</v>
      </c>
      <c r="N8">
        <v>1</v>
      </c>
      <c r="O8" t="s">
        <v>3</v>
      </c>
      <c r="P8" t="s">
        <v>880</v>
      </c>
      <c r="U8" t="s">
        <v>6198</v>
      </c>
    </row>
    <row r="9" spans="2:21" x14ac:dyDescent="0.25">
      <c r="B9">
        <v>21</v>
      </c>
      <c r="C9" t="s">
        <v>1</v>
      </c>
      <c r="D9">
        <v>1</v>
      </c>
      <c r="J9">
        <v>1</v>
      </c>
      <c r="K9" t="str">
        <f t="shared" si="0"/>
        <v>Maranhão</v>
      </c>
      <c r="L9" t="s">
        <v>1</v>
      </c>
      <c r="M9">
        <v>21</v>
      </c>
      <c r="N9">
        <v>1</v>
      </c>
      <c r="O9" t="s">
        <v>0</v>
      </c>
      <c r="P9" t="s">
        <v>881</v>
      </c>
      <c r="U9" t="s">
        <v>6199</v>
      </c>
    </row>
    <row r="10" spans="2:21" x14ac:dyDescent="0.25">
      <c r="B10">
        <v>22</v>
      </c>
      <c r="C10" t="s">
        <v>16</v>
      </c>
      <c r="D10">
        <v>1</v>
      </c>
      <c r="J10">
        <v>1</v>
      </c>
      <c r="K10" t="str">
        <f t="shared" si="0"/>
        <v>Piauí</v>
      </c>
      <c r="L10" t="s">
        <v>16</v>
      </c>
      <c r="M10">
        <v>22</v>
      </c>
      <c r="N10">
        <v>1</v>
      </c>
      <c r="O10" t="s">
        <v>4</v>
      </c>
      <c r="P10" t="s">
        <v>878</v>
      </c>
      <c r="U10" t="s">
        <v>6200</v>
      </c>
    </row>
    <row r="11" spans="2:21" x14ac:dyDescent="0.25">
      <c r="B11">
        <v>23</v>
      </c>
      <c r="C11" t="s">
        <v>6</v>
      </c>
      <c r="D11">
        <v>1</v>
      </c>
      <c r="J11">
        <v>1</v>
      </c>
      <c r="K11" t="str">
        <f t="shared" si="0"/>
        <v>Ceará</v>
      </c>
      <c r="L11" t="s">
        <v>6</v>
      </c>
      <c r="M11">
        <v>23</v>
      </c>
      <c r="N11">
        <v>1</v>
      </c>
      <c r="O11" t="s">
        <v>5</v>
      </c>
      <c r="P11" t="s">
        <v>882</v>
      </c>
      <c r="U11" t="s">
        <v>6201</v>
      </c>
    </row>
    <row r="12" spans="2:21" x14ac:dyDescent="0.25">
      <c r="B12">
        <v>24</v>
      </c>
      <c r="C12" t="s">
        <v>18</v>
      </c>
      <c r="D12">
        <v>1</v>
      </c>
      <c r="J12">
        <v>1</v>
      </c>
      <c r="K12" t="str">
        <f t="shared" si="0"/>
        <v>Rio Grande do Norte</v>
      </c>
      <c r="L12" t="s">
        <v>18</v>
      </c>
      <c r="M12">
        <v>24</v>
      </c>
      <c r="N12">
        <v>1</v>
      </c>
      <c r="O12" t="s">
        <v>6</v>
      </c>
      <c r="P12" t="s">
        <v>883</v>
      </c>
      <c r="U12" t="s">
        <v>6202</v>
      </c>
    </row>
    <row r="13" spans="2:21" x14ac:dyDescent="0.25">
      <c r="B13">
        <v>25</v>
      </c>
      <c r="C13" t="s">
        <v>13</v>
      </c>
      <c r="D13">
        <v>1</v>
      </c>
      <c r="J13">
        <v>1</v>
      </c>
      <c r="K13" t="str">
        <f t="shared" si="0"/>
        <v>Paraíba</v>
      </c>
      <c r="L13" t="s">
        <v>13</v>
      </c>
      <c r="M13">
        <v>25</v>
      </c>
      <c r="N13">
        <v>1</v>
      </c>
      <c r="O13" t="s">
        <v>7</v>
      </c>
      <c r="P13" t="s">
        <v>884</v>
      </c>
      <c r="U13" t="s">
        <v>6203</v>
      </c>
    </row>
    <row r="14" spans="2:21" x14ac:dyDescent="0.25">
      <c r="B14">
        <v>26</v>
      </c>
      <c r="C14" t="s">
        <v>15</v>
      </c>
      <c r="D14">
        <v>1</v>
      </c>
      <c r="J14">
        <v>1</v>
      </c>
      <c r="K14" t="str">
        <f t="shared" si="0"/>
        <v>Pernambuco</v>
      </c>
      <c r="L14" t="s">
        <v>15</v>
      </c>
      <c r="M14">
        <v>26</v>
      </c>
      <c r="N14">
        <v>1</v>
      </c>
      <c r="O14" t="s">
        <v>8</v>
      </c>
      <c r="P14" t="s">
        <v>886</v>
      </c>
      <c r="U14" t="s">
        <v>6204</v>
      </c>
    </row>
    <row r="15" spans="2:21" x14ac:dyDescent="0.25">
      <c r="B15">
        <v>27</v>
      </c>
      <c r="C15" t="s">
        <v>3</v>
      </c>
      <c r="D15">
        <v>1</v>
      </c>
      <c r="J15">
        <v>1</v>
      </c>
      <c r="K15" t="str">
        <f t="shared" si="0"/>
        <v>Alagoas</v>
      </c>
      <c r="L15" t="s">
        <v>3</v>
      </c>
      <c r="M15">
        <v>27</v>
      </c>
      <c r="N15">
        <v>1</v>
      </c>
      <c r="O15" t="s">
        <v>9</v>
      </c>
      <c r="P15" t="s">
        <v>885</v>
      </c>
      <c r="U15" t="s">
        <v>6205</v>
      </c>
    </row>
    <row r="16" spans="2:21" x14ac:dyDescent="0.25">
      <c r="B16">
        <v>28</v>
      </c>
      <c r="C16" t="s">
        <v>24</v>
      </c>
      <c r="D16">
        <v>1</v>
      </c>
      <c r="J16">
        <v>1</v>
      </c>
      <c r="K16" t="str">
        <f t="shared" si="0"/>
        <v>Sergipe</v>
      </c>
      <c r="L16" t="s">
        <v>24</v>
      </c>
      <c r="M16">
        <v>28</v>
      </c>
      <c r="N16">
        <v>1</v>
      </c>
      <c r="O16" t="s">
        <v>1</v>
      </c>
      <c r="P16" t="s">
        <v>887</v>
      </c>
      <c r="U16" t="s">
        <v>6206</v>
      </c>
    </row>
    <row r="17" spans="2:21" x14ac:dyDescent="0.25">
      <c r="B17">
        <v>29</v>
      </c>
      <c r="C17" t="s">
        <v>5</v>
      </c>
      <c r="D17">
        <v>1</v>
      </c>
      <c r="J17">
        <v>1</v>
      </c>
      <c r="K17" t="str">
        <f t="shared" si="0"/>
        <v>Bahia</v>
      </c>
      <c r="L17" t="s">
        <v>5</v>
      </c>
      <c r="M17">
        <v>29</v>
      </c>
      <c r="N17">
        <v>1</v>
      </c>
      <c r="O17" t="s">
        <v>10</v>
      </c>
      <c r="P17" t="s">
        <v>888</v>
      </c>
      <c r="U17" t="s">
        <v>6207</v>
      </c>
    </row>
    <row r="18" spans="2:21" x14ac:dyDescent="0.25">
      <c r="B18">
        <v>31</v>
      </c>
      <c r="C18" t="s">
        <v>12</v>
      </c>
      <c r="D18">
        <v>1</v>
      </c>
      <c r="J18">
        <v>1</v>
      </c>
      <c r="K18" t="str">
        <f t="shared" si="0"/>
        <v>Minas Gerais</v>
      </c>
      <c r="L18" t="s">
        <v>12</v>
      </c>
      <c r="M18">
        <v>31</v>
      </c>
      <c r="N18">
        <v>1</v>
      </c>
      <c r="O18" t="s">
        <v>11</v>
      </c>
      <c r="P18" t="s">
        <v>889</v>
      </c>
      <c r="U18" t="s">
        <v>6208</v>
      </c>
    </row>
    <row r="19" spans="2:21" x14ac:dyDescent="0.25">
      <c r="B19">
        <v>32</v>
      </c>
      <c r="C19" t="s">
        <v>8</v>
      </c>
      <c r="D19">
        <v>1</v>
      </c>
      <c r="J19">
        <v>1</v>
      </c>
      <c r="K19" t="str">
        <f t="shared" si="0"/>
        <v>Espírito Santo</v>
      </c>
      <c r="L19" t="s">
        <v>8</v>
      </c>
      <c r="M19">
        <v>32</v>
      </c>
      <c r="N19">
        <v>1</v>
      </c>
      <c r="O19" t="s">
        <v>12</v>
      </c>
      <c r="P19" t="s">
        <v>890</v>
      </c>
      <c r="U19" t="s">
        <v>6209</v>
      </c>
    </row>
    <row r="20" spans="2:21" x14ac:dyDescent="0.25">
      <c r="B20">
        <v>33</v>
      </c>
      <c r="C20" t="s">
        <v>17</v>
      </c>
      <c r="D20">
        <v>1</v>
      </c>
      <c r="J20">
        <v>1</v>
      </c>
      <c r="K20" t="str">
        <f t="shared" si="0"/>
        <v>Rio de Janeiro</v>
      </c>
      <c r="L20" t="s">
        <v>17</v>
      </c>
      <c r="M20">
        <v>33</v>
      </c>
      <c r="N20">
        <v>1</v>
      </c>
      <c r="O20" t="s">
        <v>2</v>
      </c>
      <c r="P20" t="s">
        <v>891</v>
      </c>
      <c r="U20" t="s">
        <v>6210</v>
      </c>
    </row>
    <row r="21" spans="2:21" x14ac:dyDescent="0.25">
      <c r="B21">
        <v>35</v>
      </c>
      <c r="C21" t="s">
        <v>23</v>
      </c>
      <c r="D21">
        <v>1</v>
      </c>
      <c r="J21">
        <v>1</v>
      </c>
      <c r="K21" t="str">
        <f t="shared" si="0"/>
        <v>São Paulo</v>
      </c>
      <c r="L21" t="s">
        <v>23</v>
      </c>
      <c r="M21">
        <v>35</v>
      </c>
      <c r="N21">
        <v>1</v>
      </c>
      <c r="O21" t="s">
        <v>13</v>
      </c>
      <c r="P21" t="s">
        <v>892</v>
      </c>
      <c r="U21" t="s">
        <v>6211</v>
      </c>
    </row>
    <row r="22" spans="2:21" x14ac:dyDescent="0.25">
      <c r="B22">
        <v>41</v>
      </c>
      <c r="C22" t="s">
        <v>14</v>
      </c>
      <c r="D22">
        <v>1</v>
      </c>
      <c r="J22">
        <v>1</v>
      </c>
      <c r="K22" t="str">
        <f t="shared" si="0"/>
        <v>Paraná</v>
      </c>
      <c r="L22" t="s">
        <v>14</v>
      </c>
      <c r="M22">
        <v>41</v>
      </c>
      <c r="N22">
        <v>1</v>
      </c>
      <c r="O22" t="s">
        <v>14</v>
      </c>
      <c r="P22" t="s">
        <v>893</v>
      </c>
      <c r="U22" t="s">
        <v>6212</v>
      </c>
    </row>
    <row r="23" spans="2:21" x14ac:dyDescent="0.25">
      <c r="B23">
        <v>42</v>
      </c>
      <c r="C23" t="s">
        <v>22</v>
      </c>
      <c r="D23">
        <v>1</v>
      </c>
      <c r="J23">
        <v>1</v>
      </c>
      <c r="K23" t="str">
        <f t="shared" si="0"/>
        <v>Santa Catarina</v>
      </c>
      <c r="L23" t="s">
        <v>22</v>
      </c>
      <c r="M23">
        <v>42</v>
      </c>
      <c r="N23">
        <v>1</v>
      </c>
      <c r="O23" t="s">
        <v>15</v>
      </c>
      <c r="P23" t="s">
        <v>894</v>
      </c>
      <c r="U23" t="s">
        <v>6213</v>
      </c>
    </row>
    <row r="24" spans="2:21" x14ac:dyDescent="0.25">
      <c r="B24">
        <v>43</v>
      </c>
      <c r="C24" t="s">
        <v>19</v>
      </c>
      <c r="D24">
        <v>1</v>
      </c>
      <c r="J24">
        <v>1</v>
      </c>
      <c r="K24" t="str">
        <f t="shared" si="0"/>
        <v>Rio Grande do Sul</v>
      </c>
      <c r="L24" t="s">
        <v>19</v>
      </c>
      <c r="M24">
        <v>43</v>
      </c>
      <c r="N24">
        <v>1</v>
      </c>
      <c r="O24" t="s">
        <v>16</v>
      </c>
      <c r="P24" t="s">
        <v>895</v>
      </c>
      <c r="U24" t="s">
        <v>6214</v>
      </c>
    </row>
    <row r="25" spans="2:21" x14ac:dyDescent="0.25">
      <c r="B25">
        <v>50</v>
      </c>
      <c r="C25" t="s">
        <v>11</v>
      </c>
      <c r="D25">
        <v>1</v>
      </c>
      <c r="J25">
        <v>1</v>
      </c>
      <c r="K25" t="str">
        <f t="shared" si="0"/>
        <v>Mato Grosso do Sul</v>
      </c>
      <c r="L25" t="s">
        <v>11</v>
      </c>
      <c r="M25">
        <v>50</v>
      </c>
      <c r="N25">
        <v>1</v>
      </c>
      <c r="O25" t="s">
        <v>17</v>
      </c>
      <c r="P25" t="s">
        <v>896</v>
      </c>
      <c r="U25" t="s">
        <v>6215</v>
      </c>
    </row>
    <row r="26" spans="2:21" x14ac:dyDescent="0.25">
      <c r="B26">
        <v>51</v>
      </c>
      <c r="C26" t="s">
        <v>10</v>
      </c>
      <c r="D26">
        <v>1</v>
      </c>
      <c r="J26">
        <v>1</v>
      </c>
      <c r="K26" t="str">
        <f t="shared" si="0"/>
        <v>Mato Grosso</v>
      </c>
      <c r="L26" t="s">
        <v>10</v>
      </c>
      <c r="M26">
        <v>51</v>
      </c>
      <c r="N26">
        <v>1</v>
      </c>
      <c r="O26" t="s">
        <v>18</v>
      </c>
      <c r="P26" t="s">
        <v>897</v>
      </c>
      <c r="U26" t="s">
        <v>6216</v>
      </c>
    </row>
    <row r="27" spans="2:21" x14ac:dyDescent="0.25">
      <c r="B27">
        <v>52</v>
      </c>
      <c r="C27" t="s">
        <v>9</v>
      </c>
      <c r="D27">
        <v>1</v>
      </c>
      <c r="J27">
        <v>1</v>
      </c>
      <c r="K27" t="str">
        <f t="shared" si="0"/>
        <v>Goiás</v>
      </c>
      <c r="L27" t="s">
        <v>9</v>
      </c>
      <c r="M27">
        <v>52</v>
      </c>
      <c r="N27">
        <v>1</v>
      </c>
      <c r="O27" t="s">
        <v>19</v>
      </c>
      <c r="P27" t="s">
        <v>898</v>
      </c>
      <c r="U27" t="s">
        <v>6217</v>
      </c>
    </row>
    <row r="28" spans="2:21" x14ac:dyDescent="0.25">
      <c r="B28">
        <v>53</v>
      </c>
      <c r="C28" t="s">
        <v>7</v>
      </c>
      <c r="D28">
        <v>1</v>
      </c>
      <c r="J28">
        <v>1</v>
      </c>
      <c r="K28" t="str">
        <f t="shared" si="0"/>
        <v>Distrito Federal</v>
      </c>
      <c r="L28" t="s">
        <v>7</v>
      </c>
      <c r="M28">
        <v>53</v>
      </c>
      <c r="N28">
        <v>1</v>
      </c>
      <c r="O28" t="s">
        <v>20</v>
      </c>
      <c r="P28" t="s">
        <v>879</v>
      </c>
      <c r="U28" t="s">
        <v>6218</v>
      </c>
    </row>
    <row r="29" spans="2:21" x14ac:dyDescent="0.25">
      <c r="O29" t="s">
        <v>21</v>
      </c>
      <c r="P29" t="s">
        <v>899</v>
      </c>
      <c r="U29" t="s">
        <v>6219</v>
      </c>
    </row>
    <row r="30" spans="2:21" x14ac:dyDescent="0.25">
      <c r="O30" t="s">
        <v>22</v>
      </c>
      <c r="P30" t="s">
        <v>900</v>
      </c>
      <c r="U30" t="s">
        <v>6220</v>
      </c>
    </row>
    <row r="31" spans="2:21" x14ac:dyDescent="0.25">
      <c r="O31" t="s">
        <v>23</v>
      </c>
      <c r="P31" t="s">
        <v>901</v>
      </c>
      <c r="U31" t="s">
        <v>6221</v>
      </c>
    </row>
    <row r="32" spans="2:21" x14ac:dyDescent="0.25">
      <c r="O32" t="s">
        <v>24</v>
      </c>
      <c r="P32" t="s">
        <v>902</v>
      </c>
      <c r="U32" t="s">
        <v>6222</v>
      </c>
    </row>
    <row r="33" spans="15:21" x14ac:dyDescent="0.25">
      <c r="O33" t="s">
        <v>25</v>
      </c>
      <c r="P33" t="s">
        <v>903</v>
      </c>
      <c r="U33" t="s">
        <v>6223</v>
      </c>
    </row>
    <row r="34" spans="15:21" x14ac:dyDescent="0.25">
      <c r="U34" t="s">
        <v>6224</v>
      </c>
    </row>
    <row r="35" spans="15:21" x14ac:dyDescent="0.25">
      <c r="U35" t="s">
        <v>6225</v>
      </c>
    </row>
    <row r="36" spans="15:21" x14ac:dyDescent="0.25">
      <c r="U36" t="s">
        <v>6226</v>
      </c>
    </row>
    <row r="37" spans="15:21" x14ac:dyDescent="0.25">
      <c r="U37" t="s">
        <v>6227</v>
      </c>
    </row>
    <row r="38" spans="15:21" x14ac:dyDescent="0.25">
      <c r="U38" t="s">
        <v>6228</v>
      </c>
    </row>
    <row r="39" spans="15:21" x14ac:dyDescent="0.25">
      <c r="U39" t="s">
        <v>6229</v>
      </c>
    </row>
    <row r="40" spans="15:21" x14ac:dyDescent="0.25">
      <c r="U40" t="s">
        <v>6230</v>
      </c>
    </row>
    <row r="41" spans="15:21" x14ac:dyDescent="0.25">
      <c r="U41" t="s">
        <v>6231</v>
      </c>
    </row>
    <row r="42" spans="15:21" x14ac:dyDescent="0.25">
      <c r="U42" t="s">
        <v>6232</v>
      </c>
    </row>
    <row r="43" spans="15:21" x14ac:dyDescent="0.25">
      <c r="U43" t="s">
        <v>6233</v>
      </c>
    </row>
    <row r="44" spans="15:21" x14ac:dyDescent="0.25">
      <c r="U44" t="s">
        <v>6234</v>
      </c>
    </row>
    <row r="45" spans="15:21" x14ac:dyDescent="0.25">
      <c r="U45" t="s">
        <v>6235</v>
      </c>
    </row>
    <row r="46" spans="15:21" x14ac:dyDescent="0.25">
      <c r="U46" t="s">
        <v>6236</v>
      </c>
    </row>
    <row r="47" spans="15:21" x14ac:dyDescent="0.25">
      <c r="U47" t="s">
        <v>6237</v>
      </c>
    </row>
    <row r="48" spans="15:21" x14ac:dyDescent="0.25">
      <c r="U48" t="s">
        <v>6238</v>
      </c>
    </row>
    <row r="49" spans="21:21" x14ac:dyDescent="0.25">
      <c r="U49" t="s">
        <v>6239</v>
      </c>
    </row>
    <row r="50" spans="21:21" x14ac:dyDescent="0.25">
      <c r="U50" t="s">
        <v>6240</v>
      </c>
    </row>
    <row r="51" spans="21:21" x14ac:dyDescent="0.25">
      <c r="U51" t="s">
        <v>6241</v>
      </c>
    </row>
    <row r="52" spans="21:21" x14ac:dyDescent="0.25">
      <c r="U52" t="s">
        <v>6242</v>
      </c>
    </row>
    <row r="53" spans="21:21" x14ac:dyDescent="0.25">
      <c r="U53" t="s">
        <v>6243</v>
      </c>
    </row>
    <row r="54" spans="21:21" x14ac:dyDescent="0.25">
      <c r="U54" t="s">
        <v>6244</v>
      </c>
    </row>
    <row r="55" spans="21:21" x14ac:dyDescent="0.25">
      <c r="U55" t="s">
        <v>6245</v>
      </c>
    </row>
    <row r="56" spans="21:21" x14ac:dyDescent="0.25">
      <c r="U56" t="s">
        <v>6246</v>
      </c>
    </row>
    <row r="57" spans="21:21" x14ac:dyDescent="0.25">
      <c r="U57" t="s">
        <v>6203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6"/>
  <sheetViews>
    <sheetView topLeftCell="A5479" workbookViewId="0">
      <selection activeCell="T5540" sqref="T5540"/>
    </sheetView>
  </sheetViews>
  <sheetFormatPr defaultRowHeight="15" x14ac:dyDescent="0.25"/>
  <sheetData>
    <row r="1" spans="1:13" x14ac:dyDescent="0.25">
      <c r="A1" t="s">
        <v>873</v>
      </c>
      <c r="B1" t="s">
        <v>874</v>
      </c>
      <c r="C1" t="s">
        <v>875</v>
      </c>
      <c r="D1" t="s">
        <v>908</v>
      </c>
      <c r="J1" t="s">
        <v>6192</v>
      </c>
      <c r="K1" t="s">
        <v>905</v>
      </c>
      <c r="L1" t="s">
        <v>906</v>
      </c>
      <c r="M1" t="s">
        <v>907</v>
      </c>
    </row>
    <row r="2" spans="1:13" x14ac:dyDescent="0.25">
      <c r="A2">
        <v>1</v>
      </c>
      <c r="J2">
        <v>1</v>
      </c>
      <c r="K2" t="s">
        <v>909</v>
      </c>
      <c r="L2">
        <v>1100015</v>
      </c>
      <c r="M2">
        <v>1</v>
      </c>
    </row>
    <row r="3" spans="1:13" x14ac:dyDescent="0.25">
      <c r="A3">
        <v>2</v>
      </c>
      <c r="J3">
        <v>1</v>
      </c>
      <c r="K3" t="s">
        <v>910</v>
      </c>
      <c r="L3">
        <v>1100023</v>
      </c>
      <c r="M3">
        <v>1</v>
      </c>
    </row>
    <row r="4" spans="1:13" x14ac:dyDescent="0.25">
      <c r="A4">
        <v>3</v>
      </c>
      <c r="J4">
        <v>1</v>
      </c>
      <c r="K4" t="s">
        <v>911</v>
      </c>
      <c r="L4">
        <v>1100031</v>
      </c>
      <c r="M4">
        <v>1</v>
      </c>
    </row>
    <row r="5" spans="1:13" x14ac:dyDescent="0.25">
      <c r="A5">
        <v>4</v>
      </c>
      <c r="J5">
        <v>1</v>
      </c>
      <c r="K5" t="s">
        <v>912</v>
      </c>
      <c r="L5">
        <v>1100049</v>
      </c>
      <c r="M5">
        <v>1</v>
      </c>
    </row>
    <row r="6" spans="1:13" x14ac:dyDescent="0.25">
      <c r="A6">
        <v>5</v>
      </c>
      <c r="J6">
        <v>1</v>
      </c>
      <c r="K6" t="s">
        <v>913</v>
      </c>
      <c r="L6">
        <v>1100056</v>
      </c>
      <c r="M6">
        <v>1</v>
      </c>
    </row>
    <row r="7" spans="1:13" x14ac:dyDescent="0.25">
      <c r="A7">
        <v>6</v>
      </c>
      <c r="J7">
        <v>1</v>
      </c>
      <c r="K7" t="s">
        <v>914</v>
      </c>
      <c r="L7">
        <v>1100064</v>
      </c>
      <c r="M7">
        <v>1</v>
      </c>
    </row>
    <row r="8" spans="1:13" x14ac:dyDescent="0.25">
      <c r="A8">
        <v>7</v>
      </c>
      <c r="J8">
        <v>1</v>
      </c>
      <c r="K8" t="s">
        <v>915</v>
      </c>
      <c r="L8">
        <v>1100072</v>
      </c>
      <c r="M8">
        <v>1</v>
      </c>
    </row>
    <row r="9" spans="1:13" x14ac:dyDescent="0.25">
      <c r="A9">
        <v>8</v>
      </c>
      <c r="J9">
        <v>1</v>
      </c>
      <c r="K9" t="s">
        <v>916</v>
      </c>
      <c r="L9">
        <v>1100080</v>
      </c>
      <c r="M9">
        <v>1</v>
      </c>
    </row>
    <row r="10" spans="1:13" x14ac:dyDescent="0.25">
      <c r="A10">
        <v>9</v>
      </c>
      <c r="J10">
        <v>1</v>
      </c>
      <c r="K10" t="s">
        <v>917</v>
      </c>
      <c r="L10">
        <v>1100098</v>
      </c>
      <c r="M10">
        <v>1</v>
      </c>
    </row>
    <row r="11" spans="1:13" x14ac:dyDescent="0.25">
      <c r="A11">
        <v>10</v>
      </c>
      <c r="J11">
        <v>1</v>
      </c>
      <c r="K11" t="s">
        <v>918</v>
      </c>
      <c r="L11">
        <v>1100106</v>
      </c>
      <c r="M11">
        <v>1</v>
      </c>
    </row>
    <row r="12" spans="1:13" x14ac:dyDescent="0.25">
      <c r="A12">
        <v>11</v>
      </c>
      <c r="J12">
        <v>1</v>
      </c>
      <c r="K12" t="s">
        <v>919</v>
      </c>
      <c r="L12">
        <v>1100114</v>
      </c>
      <c r="M12">
        <v>1</v>
      </c>
    </row>
    <row r="13" spans="1:13" x14ac:dyDescent="0.25">
      <c r="A13">
        <v>12</v>
      </c>
      <c r="J13">
        <v>1</v>
      </c>
      <c r="K13" t="s">
        <v>920</v>
      </c>
      <c r="L13">
        <v>1100122</v>
      </c>
      <c r="M13">
        <v>1</v>
      </c>
    </row>
    <row r="14" spans="1:13" x14ac:dyDescent="0.25">
      <c r="A14">
        <v>13</v>
      </c>
      <c r="J14">
        <v>1</v>
      </c>
      <c r="K14" t="s">
        <v>921</v>
      </c>
      <c r="L14">
        <v>1100130</v>
      </c>
      <c r="M14">
        <v>1</v>
      </c>
    </row>
    <row r="15" spans="1:13" x14ac:dyDescent="0.25">
      <c r="A15">
        <v>14</v>
      </c>
      <c r="J15">
        <v>1</v>
      </c>
      <c r="K15" t="s">
        <v>922</v>
      </c>
      <c r="L15">
        <v>1100148</v>
      </c>
      <c r="M15">
        <v>1</v>
      </c>
    </row>
    <row r="16" spans="1:13" x14ac:dyDescent="0.25">
      <c r="A16">
        <v>15</v>
      </c>
      <c r="J16">
        <v>1</v>
      </c>
      <c r="K16" t="s">
        <v>923</v>
      </c>
      <c r="L16">
        <v>1100155</v>
      </c>
      <c r="M16">
        <v>1</v>
      </c>
    </row>
    <row r="17" spans="1:13" x14ac:dyDescent="0.25">
      <c r="A17">
        <v>16</v>
      </c>
      <c r="J17">
        <v>1</v>
      </c>
      <c r="K17" t="s">
        <v>924</v>
      </c>
      <c r="L17">
        <v>1100189</v>
      </c>
      <c r="M17">
        <v>1</v>
      </c>
    </row>
    <row r="18" spans="1:13" x14ac:dyDescent="0.25">
      <c r="A18">
        <v>17</v>
      </c>
      <c r="J18">
        <v>1</v>
      </c>
      <c r="K18" t="s">
        <v>925</v>
      </c>
      <c r="L18">
        <v>1100205</v>
      </c>
      <c r="M18">
        <v>1</v>
      </c>
    </row>
    <row r="19" spans="1:13" x14ac:dyDescent="0.25">
      <c r="A19">
        <v>18</v>
      </c>
      <c r="J19">
        <v>1</v>
      </c>
      <c r="K19" t="s">
        <v>926</v>
      </c>
      <c r="L19">
        <v>1100254</v>
      </c>
      <c r="M19">
        <v>1</v>
      </c>
    </row>
    <row r="20" spans="1:13" x14ac:dyDescent="0.25">
      <c r="A20">
        <v>19</v>
      </c>
      <c r="J20">
        <v>1</v>
      </c>
      <c r="K20" t="s">
        <v>927</v>
      </c>
      <c r="L20">
        <v>1100262</v>
      </c>
      <c r="M20">
        <v>1</v>
      </c>
    </row>
    <row r="21" spans="1:13" x14ac:dyDescent="0.25">
      <c r="A21">
        <v>20</v>
      </c>
      <c r="J21">
        <v>1</v>
      </c>
      <c r="K21" t="s">
        <v>928</v>
      </c>
      <c r="L21">
        <v>1100288</v>
      </c>
      <c r="M21">
        <v>1</v>
      </c>
    </row>
    <row r="22" spans="1:13" x14ac:dyDescent="0.25">
      <c r="A22">
        <v>21</v>
      </c>
      <c r="J22">
        <v>1</v>
      </c>
      <c r="K22" t="s">
        <v>929</v>
      </c>
      <c r="L22">
        <v>1100296</v>
      </c>
      <c r="M22">
        <v>1</v>
      </c>
    </row>
    <row r="23" spans="1:13" x14ac:dyDescent="0.25">
      <c r="A23">
        <v>22</v>
      </c>
      <c r="J23">
        <v>1</v>
      </c>
      <c r="K23" t="s">
        <v>930</v>
      </c>
      <c r="L23">
        <v>1100304</v>
      </c>
      <c r="M23">
        <v>1</v>
      </c>
    </row>
    <row r="24" spans="1:13" x14ac:dyDescent="0.25">
      <c r="A24">
        <v>23</v>
      </c>
      <c r="J24">
        <v>1</v>
      </c>
      <c r="K24" t="s">
        <v>931</v>
      </c>
      <c r="L24">
        <v>1100320</v>
      </c>
      <c r="M24">
        <v>1</v>
      </c>
    </row>
    <row r="25" spans="1:13" x14ac:dyDescent="0.25">
      <c r="A25">
        <v>24</v>
      </c>
      <c r="J25">
        <v>1</v>
      </c>
      <c r="K25" t="s">
        <v>932</v>
      </c>
      <c r="L25">
        <v>1100338</v>
      </c>
      <c r="M25">
        <v>1</v>
      </c>
    </row>
    <row r="26" spans="1:13" x14ac:dyDescent="0.25">
      <c r="A26">
        <v>25</v>
      </c>
      <c r="J26">
        <v>1</v>
      </c>
      <c r="K26" t="s">
        <v>933</v>
      </c>
      <c r="L26">
        <v>1100346</v>
      </c>
      <c r="M26">
        <v>1</v>
      </c>
    </row>
    <row r="27" spans="1:13" x14ac:dyDescent="0.25">
      <c r="A27">
        <v>26</v>
      </c>
      <c r="J27">
        <v>1</v>
      </c>
      <c r="K27" t="s">
        <v>934</v>
      </c>
      <c r="L27">
        <v>1100379</v>
      </c>
      <c r="M27">
        <v>1</v>
      </c>
    </row>
    <row r="28" spans="1:13" x14ac:dyDescent="0.25">
      <c r="A28">
        <v>27</v>
      </c>
      <c r="J28">
        <v>1</v>
      </c>
      <c r="K28" t="s">
        <v>935</v>
      </c>
      <c r="L28">
        <v>1100403</v>
      </c>
      <c r="M28">
        <v>1</v>
      </c>
    </row>
    <row r="29" spans="1:13" x14ac:dyDescent="0.25">
      <c r="A29">
        <v>28</v>
      </c>
      <c r="J29">
        <v>1</v>
      </c>
      <c r="K29" t="s">
        <v>936</v>
      </c>
      <c r="L29">
        <v>1100452</v>
      </c>
      <c r="M29">
        <v>1</v>
      </c>
    </row>
    <row r="30" spans="1:13" x14ac:dyDescent="0.25">
      <c r="A30">
        <v>29</v>
      </c>
      <c r="J30">
        <v>1</v>
      </c>
      <c r="K30" t="s">
        <v>937</v>
      </c>
      <c r="L30">
        <v>1100502</v>
      </c>
      <c r="M30">
        <v>1</v>
      </c>
    </row>
    <row r="31" spans="1:13" x14ac:dyDescent="0.25">
      <c r="A31">
        <v>30</v>
      </c>
      <c r="J31">
        <v>1</v>
      </c>
      <c r="K31" t="s">
        <v>938</v>
      </c>
      <c r="L31">
        <v>1100601</v>
      </c>
      <c r="M31">
        <v>1</v>
      </c>
    </row>
    <row r="32" spans="1:13" x14ac:dyDescent="0.25">
      <c r="A32">
        <v>31</v>
      </c>
      <c r="J32">
        <v>1</v>
      </c>
      <c r="K32" t="s">
        <v>939</v>
      </c>
      <c r="L32">
        <v>1100700</v>
      </c>
      <c r="M32">
        <v>1</v>
      </c>
    </row>
    <row r="33" spans="1:13" x14ac:dyDescent="0.25">
      <c r="A33">
        <v>32</v>
      </c>
      <c r="J33">
        <v>1</v>
      </c>
      <c r="K33" t="s">
        <v>940</v>
      </c>
      <c r="L33">
        <v>1100809</v>
      </c>
      <c r="M33">
        <v>1</v>
      </c>
    </row>
    <row r="34" spans="1:13" x14ac:dyDescent="0.25">
      <c r="A34">
        <v>33</v>
      </c>
      <c r="J34">
        <v>1</v>
      </c>
      <c r="K34" t="s">
        <v>941</v>
      </c>
      <c r="L34">
        <v>1100908</v>
      </c>
      <c r="M34">
        <v>1</v>
      </c>
    </row>
    <row r="35" spans="1:13" x14ac:dyDescent="0.25">
      <c r="A35">
        <v>34</v>
      </c>
      <c r="J35">
        <v>1</v>
      </c>
      <c r="K35" t="s">
        <v>942</v>
      </c>
      <c r="L35">
        <v>1100924</v>
      </c>
      <c r="M35">
        <v>1</v>
      </c>
    </row>
    <row r="36" spans="1:13" x14ac:dyDescent="0.25">
      <c r="A36">
        <v>35</v>
      </c>
      <c r="J36">
        <v>1</v>
      </c>
      <c r="K36" t="s">
        <v>943</v>
      </c>
      <c r="L36">
        <v>1100940</v>
      </c>
      <c r="M36">
        <v>1</v>
      </c>
    </row>
    <row r="37" spans="1:13" x14ac:dyDescent="0.25">
      <c r="A37">
        <v>36</v>
      </c>
      <c r="J37">
        <v>1</v>
      </c>
      <c r="K37" t="s">
        <v>944</v>
      </c>
      <c r="L37">
        <v>1101005</v>
      </c>
      <c r="M37">
        <v>1</v>
      </c>
    </row>
    <row r="38" spans="1:13" x14ac:dyDescent="0.25">
      <c r="A38">
        <v>37</v>
      </c>
      <c r="J38">
        <v>1</v>
      </c>
      <c r="K38" t="s">
        <v>945</v>
      </c>
      <c r="L38">
        <v>1101104</v>
      </c>
      <c r="M38">
        <v>1</v>
      </c>
    </row>
    <row r="39" spans="1:13" x14ac:dyDescent="0.25">
      <c r="A39">
        <v>38</v>
      </c>
      <c r="J39">
        <v>1</v>
      </c>
      <c r="K39" t="s">
        <v>946</v>
      </c>
      <c r="L39">
        <v>1101203</v>
      </c>
      <c r="M39">
        <v>1</v>
      </c>
    </row>
    <row r="40" spans="1:13" x14ac:dyDescent="0.25">
      <c r="A40">
        <v>39</v>
      </c>
      <c r="J40">
        <v>1</v>
      </c>
      <c r="K40" t="s">
        <v>947</v>
      </c>
      <c r="L40">
        <v>1101302</v>
      </c>
      <c r="M40">
        <v>1</v>
      </c>
    </row>
    <row r="41" spans="1:13" x14ac:dyDescent="0.25">
      <c r="A41">
        <v>40</v>
      </c>
      <c r="J41">
        <v>1</v>
      </c>
      <c r="K41" t="s">
        <v>948</v>
      </c>
      <c r="L41">
        <v>1101401</v>
      </c>
      <c r="M41">
        <v>1</v>
      </c>
    </row>
    <row r="42" spans="1:13" x14ac:dyDescent="0.25">
      <c r="A42">
        <v>41</v>
      </c>
      <c r="J42">
        <v>1</v>
      </c>
      <c r="K42" t="s">
        <v>949</v>
      </c>
      <c r="L42">
        <v>1101435</v>
      </c>
      <c r="M42">
        <v>1</v>
      </c>
    </row>
    <row r="43" spans="1:13" x14ac:dyDescent="0.25">
      <c r="A43">
        <v>42</v>
      </c>
      <c r="J43">
        <v>1</v>
      </c>
      <c r="K43" t="s">
        <v>950</v>
      </c>
      <c r="L43">
        <v>1101450</v>
      </c>
      <c r="M43">
        <v>1</v>
      </c>
    </row>
    <row r="44" spans="1:13" x14ac:dyDescent="0.25">
      <c r="A44">
        <v>43</v>
      </c>
      <c r="J44">
        <v>1</v>
      </c>
      <c r="K44" t="s">
        <v>951</v>
      </c>
      <c r="L44">
        <v>1101468</v>
      </c>
      <c r="M44">
        <v>1</v>
      </c>
    </row>
    <row r="45" spans="1:13" x14ac:dyDescent="0.25">
      <c r="A45">
        <v>44</v>
      </c>
      <c r="J45">
        <v>1</v>
      </c>
      <c r="K45" t="s">
        <v>952</v>
      </c>
      <c r="L45">
        <v>1101476</v>
      </c>
      <c r="M45">
        <v>1</v>
      </c>
    </row>
    <row r="46" spans="1:13" x14ac:dyDescent="0.25">
      <c r="A46">
        <v>45</v>
      </c>
      <c r="J46">
        <v>1</v>
      </c>
      <c r="K46" t="s">
        <v>953</v>
      </c>
      <c r="L46">
        <v>1101484</v>
      </c>
      <c r="M46">
        <v>1</v>
      </c>
    </row>
    <row r="47" spans="1:13" x14ac:dyDescent="0.25">
      <c r="A47">
        <v>46</v>
      </c>
      <c r="J47">
        <v>1</v>
      </c>
      <c r="K47" t="s">
        <v>954</v>
      </c>
      <c r="L47">
        <v>1101492</v>
      </c>
      <c r="M47">
        <v>1</v>
      </c>
    </row>
    <row r="48" spans="1:13" x14ac:dyDescent="0.25">
      <c r="A48">
        <v>47</v>
      </c>
      <c r="J48">
        <v>1</v>
      </c>
      <c r="K48" t="s">
        <v>955</v>
      </c>
      <c r="L48">
        <v>1101500</v>
      </c>
      <c r="M48">
        <v>1</v>
      </c>
    </row>
    <row r="49" spans="1:13" x14ac:dyDescent="0.25">
      <c r="A49">
        <v>48</v>
      </c>
      <c r="J49">
        <v>1</v>
      </c>
      <c r="K49" t="s">
        <v>956</v>
      </c>
      <c r="L49">
        <v>1101559</v>
      </c>
      <c r="M49">
        <v>1</v>
      </c>
    </row>
    <row r="50" spans="1:13" x14ac:dyDescent="0.25">
      <c r="A50">
        <v>49</v>
      </c>
      <c r="J50">
        <v>1</v>
      </c>
      <c r="K50" t="s">
        <v>957</v>
      </c>
      <c r="L50">
        <v>1101609</v>
      </c>
      <c r="M50">
        <v>1</v>
      </c>
    </row>
    <row r="51" spans="1:13" x14ac:dyDescent="0.25">
      <c r="A51">
        <v>50</v>
      </c>
      <c r="J51">
        <v>1</v>
      </c>
      <c r="K51" t="s">
        <v>958</v>
      </c>
      <c r="L51">
        <v>1101708</v>
      </c>
      <c r="M51">
        <v>1</v>
      </c>
    </row>
    <row r="52" spans="1:13" x14ac:dyDescent="0.25">
      <c r="A52">
        <v>51</v>
      </c>
      <c r="J52">
        <v>1</v>
      </c>
      <c r="K52" t="s">
        <v>959</v>
      </c>
      <c r="L52">
        <v>1101757</v>
      </c>
      <c r="M52">
        <v>1</v>
      </c>
    </row>
    <row r="53" spans="1:13" x14ac:dyDescent="0.25">
      <c r="A53">
        <v>52</v>
      </c>
      <c r="J53">
        <v>1</v>
      </c>
      <c r="K53" t="s">
        <v>960</v>
      </c>
      <c r="L53">
        <v>1101807</v>
      </c>
      <c r="M53">
        <v>1</v>
      </c>
    </row>
    <row r="54" spans="1:13" x14ac:dyDescent="0.25">
      <c r="A54">
        <v>53</v>
      </c>
      <c r="J54">
        <v>2</v>
      </c>
      <c r="K54" t="s">
        <v>961</v>
      </c>
      <c r="L54">
        <v>1200013</v>
      </c>
      <c r="M54">
        <v>1</v>
      </c>
    </row>
    <row r="55" spans="1:13" x14ac:dyDescent="0.25">
      <c r="A55">
        <v>54</v>
      </c>
      <c r="J55">
        <v>2</v>
      </c>
      <c r="K55" t="s">
        <v>962</v>
      </c>
      <c r="L55">
        <v>1200054</v>
      </c>
      <c r="M55">
        <v>1</v>
      </c>
    </row>
    <row r="56" spans="1:13" x14ac:dyDescent="0.25">
      <c r="A56">
        <v>55</v>
      </c>
      <c r="J56">
        <v>2</v>
      </c>
      <c r="K56" t="s">
        <v>963</v>
      </c>
      <c r="L56">
        <v>1200104</v>
      </c>
      <c r="M56">
        <v>1</v>
      </c>
    </row>
    <row r="57" spans="1:13" x14ac:dyDescent="0.25">
      <c r="A57">
        <v>56</v>
      </c>
      <c r="J57">
        <v>2</v>
      </c>
      <c r="K57" t="s">
        <v>964</v>
      </c>
      <c r="L57">
        <v>1200138</v>
      </c>
      <c r="M57">
        <v>1</v>
      </c>
    </row>
    <row r="58" spans="1:13" x14ac:dyDescent="0.25">
      <c r="A58">
        <v>57</v>
      </c>
      <c r="J58">
        <v>2</v>
      </c>
      <c r="K58" t="s">
        <v>965</v>
      </c>
      <c r="L58">
        <v>1200179</v>
      </c>
      <c r="M58">
        <v>1</v>
      </c>
    </row>
    <row r="59" spans="1:13" x14ac:dyDescent="0.25">
      <c r="A59">
        <v>58</v>
      </c>
      <c r="J59">
        <v>2</v>
      </c>
      <c r="K59" t="s">
        <v>966</v>
      </c>
      <c r="L59">
        <v>1200203</v>
      </c>
      <c r="M59">
        <v>1</v>
      </c>
    </row>
    <row r="60" spans="1:13" x14ac:dyDescent="0.25">
      <c r="A60">
        <v>59</v>
      </c>
      <c r="J60">
        <v>2</v>
      </c>
      <c r="K60" t="s">
        <v>967</v>
      </c>
      <c r="L60">
        <v>1200252</v>
      </c>
      <c r="M60">
        <v>1</v>
      </c>
    </row>
    <row r="61" spans="1:13" x14ac:dyDescent="0.25">
      <c r="A61">
        <v>60</v>
      </c>
      <c r="J61">
        <v>2</v>
      </c>
      <c r="K61" t="s">
        <v>968</v>
      </c>
      <c r="L61">
        <v>1200302</v>
      </c>
      <c r="M61">
        <v>1</v>
      </c>
    </row>
    <row r="62" spans="1:13" x14ac:dyDescent="0.25">
      <c r="A62">
        <v>61</v>
      </c>
      <c r="J62">
        <v>2</v>
      </c>
      <c r="K62" t="s">
        <v>969</v>
      </c>
      <c r="L62">
        <v>1200328</v>
      </c>
      <c r="M62">
        <v>1</v>
      </c>
    </row>
    <row r="63" spans="1:13" x14ac:dyDescent="0.25">
      <c r="A63">
        <v>62</v>
      </c>
      <c r="J63">
        <v>2</v>
      </c>
      <c r="K63" t="s">
        <v>970</v>
      </c>
      <c r="L63">
        <v>1200336</v>
      </c>
      <c r="M63">
        <v>1</v>
      </c>
    </row>
    <row r="64" spans="1:13" x14ac:dyDescent="0.25">
      <c r="A64">
        <v>63</v>
      </c>
      <c r="J64">
        <v>2</v>
      </c>
      <c r="K64" t="s">
        <v>971</v>
      </c>
      <c r="L64">
        <v>1200344</v>
      </c>
      <c r="M64">
        <v>1</v>
      </c>
    </row>
    <row r="65" spans="1:13" x14ac:dyDescent="0.25">
      <c r="A65">
        <v>64</v>
      </c>
      <c r="J65">
        <v>2</v>
      </c>
      <c r="K65" t="s">
        <v>972</v>
      </c>
      <c r="L65">
        <v>1200351</v>
      </c>
      <c r="M65">
        <v>1</v>
      </c>
    </row>
    <row r="66" spans="1:13" x14ac:dyDescent="0.25">
      <c r="A66">
        <v>65</v>
      </c>
      <c r="J66">
        <v>2</v>
      </c>
      <c r="K66" t="s">
        <v>973</v>
      </c>
      <c r="L66">
        <v>1200385</v>
      </c>
      <c r="M66">
        <v>1</v>
      </c>
    </row>
    <row r="67" spans="1:13" x14ac:dyDescent="0.25">
      <c r="A67">
        <v>66</v>
      </c>
      <c r="J67">
        <v>2</v>
      </c>
      <c r="K67" t="s">
        <v>974</v>
      </c>
      <c r="L67">
        <v>1200393</v>
      </c>
      <c r="M67">
        <v>1</v>
      </c>
    </row>
    <row r="68" spans="1:13" x14ac:dyDescent="0.25">
      <c r="A68">
        <v>67</v>
      </c>
      <c r="J68">
        <v>2</v>
      </c>
      <c r="K68" t="s">
        <v>975</v>
      </c>
      <c r="L68">
        <v>1200401</v>
      </c>
      <c r="M68">
        <v>1</v>
      </c>
    </row>
    <row r="69" spans="1:13" x14ac:dyDescent="0.25">
      <c r="A69">
        <v>68</v>
      </c>
      <c r="J69">
        <v>2</v>
      </c>
      <c r="K69" t="s">
        <v>976</v>
      </c>
      <c r="L69">
        <v>1200427</v>
      </c>
      <c r="M69">
        <v>1</v>
      </c>
    </row>
    <row r="70" spans="1:13" x14ac:dyDescent="0.25">
      <c r="A70">
        <v>69</v>
      </c>
      <c r="J70">
        <v>2</v>
      </c>
      <c r="K70" t="s">
        <v>977</v>
      </c>
      <c r="L70">
        <v>1200435</v>
      </c>
      <c r="M70">
        <v>1</v>
      </c>
    </row>
    <row r="71" spans="1:13" x14ac:dyDescent="0.25">
      <c r="A71">
        <v>70</v>
      </c>
      <c r="J71">
        <v>2</v>
      </c>
      <c r="K71" t="s">
        <v>978</v>
      </c>
      <c r="L71">
        <v>1200450</v>
      </c>
      <c r="M71">
        <v>1</v>
      </c>
    </row>
    <row r="72" spans="1:13" x14ac:dyDescent="0.25">
      <c r="A72">
        <v>71</v>
      </c>
      <c r="J72">
        <v>2</v>
      </c>
      <c r="K72" t="s">
        <v>979</v>
      </c>
      <c r="L72">
        <v>1200500</v>
      </c>
      <c r="M72">
        <v>1</v>
      </c>
    </row>
    <row r="73" spans="1:13" x14ac:dyDescent="0.25">
      <c r="A73">
        <v>72</v>
      </c>
      <c r="J73">
        <v>2</v>
      </c>
      <c r="K73" t="s">
        <v>980</v>
      </c>
      <c r="L73">
        <v>1200609</v>
      </c>
      <c r="M73">
        <v>1</v>
      </c>
    </row>
    <row r="74" spans="1:13" x14ac:dyDescent="0.25">
      <c r="A74">
        <v>73</v>
      </c>
      <c r="J74">
        <v>2</v>
      </c>
      <c r="K74" t="s">
        <v>981</v>
      </c>
      <c r="L74">
        <v>1200708</v>
      </c>
      <c r="M74">
        <v>1</v>
      </c>
    </row>
    <row r="75" spans="1:13" x14ac:dyDescent="0.25">
      <c r="A75">
        <v>74</v>
      </c>
      <c r="J75">
        <v>2</v>
      </c>
      <c r="K75" t="s">
        <v>982</v>
      </c>
      <c r="L75">
        <v>1200807</v>
      </c>
      <c r="M75">
        <v>1</v>
      </c>
    </row>
    <row r="76" spans="1:13" x14ac:dyDescent="0.25">
      <c r="A76">
        <v>75</v>
      </c>
      <c r="J76">
        <v>3</v>
      </c>
      <c r="K76" t="s">
        <v>983</v>
      </c>
      <c r="L76">
        <v>1300029</v>
      </c>
      <c r="M76">
        <v>1</v>
      </c>
    </row>
    <row r="77" spans="1:13" x14ac:dyDescent="0.25">
      <c r="A77">
        <v>76</v>
      </c>
      <c r="J77">
        <v>3</v>
      </c>
      <c r="K77" t="s">
        <v>984</v>
      </c>
      <c r="L77">
        <v>1300060</v>
      </c>
      <c r="M77">
        <v>1</v>
      </c>
    </row>
    <row r="78" spans="1:13" x14ac:dyDescent="0.25">
      <c r="A78">
        <v>77</v>
      </c>
      <c r="J78">
        <v>3</v>
      </c>
      <c r="K78" t="s">
        <v>985</v>
      </c>
      <c r="L78">
        <v>1300086</v>
      </c>
      <c r="M78">
        <v>1</v>
      </c>
    </row>
    <row r="79" spans="1:13" x14ac:dyDescent="0.25">
      <c r="A79">
        <v>78</v>
      </c>
      <c r="J79">
        <v>3</v>
      </c>
      <c r="K79" t="s">
        <v>986</v>
      </c>
      <c r="L79">
        <v>1300102</v>
      </c>
      <c r="M79">
        <v>1</v>
      </c>
    </row>
    <row r="80" spans="1:13" x14ac:dyDescent="0.25">
      <c r="A80">
        <v>79</v>
      </c>
      <c r="J80">
        <v>3</v>
      </c>
      <c r="K80" t="s">
        <v>987</v>
      </c>
      <c r="L80">
        <v>1300144</v>
      </c>
      <c r="M80">
        <v>1</v>
      </c>
    </row>
    <row r="81" spans="1:13" x14ac:dyDescent="0.25">
      <c r="A81">
        <v>80</v>
      </c>
      <c r="J81">
        <v>3</v>
      </c>
      <c r="K81" t="s">
        <v>988</v>
      </c>
      <c r="L81">
        <v>1300201</v>
      </c>
      <c r="M81">
        <v>1</v>
      </c>
    </row>
    <row r="82" spans="1:13" x14ac:dyDescent="0.25">
      <c r="A82">
        <v>81</v>
      </c>
      <c r="J82">
        <v>3</v>
      </c>
      <c r="K82" t="s">
        <v>989</v>
      </c>
      <c r="L82">
        <v>1300300</v>
      </c>
      <c r="M82">
        <v>1</v>
      </c>
    </row>
    <row r="83" spans="1:13" x14ac:dyDescent="0.25">
      <c r="A83">
        <v>82</v>
      </c>
      <c r="J83">
        <v>3</v>
      </c>
      <c r="K83" t="s">
        <v>990</v>
      </c>
      <c r="L83">
        <v>1300409</v>
      </c>
      <c r="M83">
        <v>1</v>
      </c>
    </row>
    <row r="84" spans="1:13" x14ac:dyDescent="0.25">
      <c r="A84">
        <v>83</v>
      </c>
      <c r="J84">
        <v>3</v>
      </c>
      <c r="K84" t="s">
        <v>991</v>
      </c>
      <c r="L84">
        <v>1300508</v>
      </c>
      <c r="M84">
        <v>1</v>
      </c>
    </row>
    <row r="85" spans="1:13" x14ac:dyDescent="0.25">
      <c r="A85">
        <v>84</v>
      </c>
      <c r="J85">
        <v>3</v>
      </c>
      <c r="K85" t="s">
        <v>992</v>
      </c>
      <c r="L85">
        <v>1300607</v>
      </c>
      <c r="M85">
        <v>1</v>
      </c>
    </row>
    <row r="86" spans="1:13" x14ac:dyDescent="0.25">
      <c r="A86">
        <v>85</v>
      </c>
      <c r="J86">
        <v>3</v>
      </c>
      <c r="K86" t="s">
        <v>993</v>
      </c>
      <c r="L86">
        <v>1300631</v>
      </c>
      <c r="M86">
        <v>1</v>
      </c>
    </row>
    <row r="87" spans="1:13" x14ac:dyDescent="0.25">
      <c r="A87">
        <v>86</v>
      </c>
      <c r="J87">
        <v>3</v>
      </c>
      <c r="K87" t="s">
        <v>994</v>
      </c>
      <c r="L87">
        <v>1300680</v>
      </c>
      <c r="M87">
        <v>1</v>
      </c>
    </row>
    <row r="88" spans="1:13" x14ac:dyDescent="0.25">
      <c r="A88">
        <v>87</v>
      </c>
      <c r="J88">
        <v>3</v>
      </c>
      <c r="K88" t="s">
        <v>995</v>
      </c>
      <c r="L88">
        <v>1300706</v>
      </c>
      <c r="M88">
        <v>1</v>
      </c>
    </row>
    <row r="89" spans="1:13" x14ac:dyDescent="0.25">
      <c r="A89">
        <v>88</v>
      </c>
      <c r="J89">
        <v>3</v>
      </c>
      <c r="K89" t="s">
        <v>996</v>
      </c>
      <c r="L89">
        <v>1300805</v>
      </c>
      <c r="M89">
        <v>1</v>
      </c>
    </row>
    <row r="90" spans="1:13" x14ac:dyDescent="0.25">
      <c r="A90">
        <v>89</v>
      </c>
      <c r="J90">
        <v>3</v>
      </c>
      <c r="K90" t="s">
        <v>997</v>
      </c>
      <c r="L90">
        <v>1300839</v>
      </c>
      <c r="M90">
        <v>1</v>
      </c>
    </row>
    <row r="91" spans="1:13" x14ac:dyDescent="0.25">
      <c r="A91">
        <v>90</v>
      </c>
      <c r="J91">
        <v>3</v>
      </c>
      <c r="K91" t="s">
        <v>998</v>
      </c>
      <c r="L91">
        <v>1300904</v>
      </c>
      <c r="M91">
        <v>1</v>
      </c>
    </row>
    <row r="92" spans="1:13" x14ac:dyDescent="0.25">
      <c r="A92">
        <v>91</v>
      </c>
      <c r="J92">
        <v>3</v>
      </c>
      <c r="K92" t="s">
        <v>999</v>
      </c>
      <c r="L92">
        <v>1301001</v>
      </c>
      <c r="M92">
        <v>1</v>
      </c>
    </row>
    <row r="93" spans="1:13" x14ac:dyDescent="0.25">
      <c r="A93">
        <v>92</v>
      </c>
      <c r="J93">
        <v>3</v>
      </c>
      <c r="K93" t="s">
        <v>1000</v>
      </c>
      <c r="L93">
        <v>1301100</v>
      </c>
      <c r="M93">
        <v>1</v>
      </c>
    </row>
    <row r="94" spans="1:13" x14ac:dyDescent="0.25">
      <c r="A94">
        <v>93</v>
      </c>
      <c r="J94">
        <v>3</v>
      </c>
      <c r="K94" t="s">
        <v>1001</v>
      </c>
      <c r="L94">
        <v>1301159</v>
      </c>
      <c r="M94">
        <v>1</v>
      </c>
    </row>
    <row r="95" spans="1:13" x14ac:dyDescent="0.25">
      <c r="A95">
        <v>94</v>
      </c>
      <c r="J95">
        <v>3</v>
      </c>
      <c r="K95" t="s">
        <v>1002</v>
      </c>
      <c r="L95">
        <v>1301209</v>
      </c>
      <c r="M95">
        <v>1</v>
      </c>
    </row>
    <row r="96" spans="1:13" x14ac:dyDescent="0.25">
      <c r="A96">
        <v>95</v>
      </c>
      <c r="J96">
        <v>3</v>
      </c>
      <c r="K96" t="s">
        <v>1003</v>
      </c>
      <c r="L96">
        <v>1301308</v>
      </c>
      <c r="M96">
        <v>1</v>
      </c>
    </row>
    <row r="97" spans="1:13" x14ac:dyDescent="0.25">
      <c r="A97">
        <v>96</v>
      </c>
      <c r="J97">
        <v>3</v>
      </c>
      <c r="K97" t="s">
        <v>1004</v>
      </c>
      <c r="L97">
        <v>1301407</v>
      </c>
      <c r="M97">
        <v>1</v>
      </c>
    </row>
    <row r="98" spans="1:13" x14ac:dyDescent="0.25">
      <c r="A98">
        <v>97</v>
      </c>
      <c r="J98">
        <v>3</v>
      </c>
      <c r="K98" t="s">
        <v>1005</v>
      </c>
      <c r="L98">
        <v>1301506</v>
      </c>
      <c r="M98">
        <v>1</v>
      </c>
    </row>
    <row r="99" spans="1:13" x14ac:dyDescent="0.25">
      <c r="A99">
        <v>98</v>
      </c>
      <c r="J99">
        <v>3</v>
      </c>
      <c r="K99" t="s">
        <v>1006</v>
      </c>
      <c r="L99">
        <v>1301605</v>
      </c>
      <c r="M99">
        <v>1</v>
      </c>
    </row>
    <row r="100" spans="1:13" x14ac:dyDescent="0.25">
      <c r="A100">
        <v>99</v>
      </c>
      <c r="J100">
        <v>3</v>
      </c>
      <c r="K100" t="s">
        <v>1007</v>
      </c>
      <c r="L100">
        <v>1301654</v>
      </c>
      <c r="M100">
        <v>1</v>
      </c>
    </row>
    <row r="101" spans="1:13" x14ac:dyDescent="0.25">
      <c r="A101">
        <v>100</v>
      </c>
      <c r="J101">
        <v>3</v>
      </c>
      <c r="K101" t="s">
        <v>1008</v>
      </c>
      <c r="L101">
        <v>1301704</v>
      </c>
      <c r="M101">
        <v>1</v>
      </c>
    </row>
    <row r="102" spans="1:13" x14ac:dyDescent="0.25">
      <c r="A102">
        <v>101</v>
      </c>
      <c r="J102">
        <v>3</v>
      </c>
      <c r="K102" t="s">
        <v>1009</v>
      </c>
      <c r="L102">
        <v>1301803</v>
      </c>
      <c r="M102">
        <v>1</v>
      </c>
    </row>
    <row r="103" spans="1:13" x14ac:dyDescent="0.25">
      <c r="A103">
        <v>102</v>
      </c>
      <c r="J103">
        <v>3</v>
      </c>
      <c r="K103" t="s">
        <v>1010</v>
      </c>
      <c r="L103">
        <v>1301852</v>
      </c>
      <c r="M103">
        <v>1</v>
      </c>
    </row>
    <row r="104" spans="1:13" x14ac:dyDescent="0.25">
      <c r="A104">
        <v>103</v>
      </c>
      <c r="J104">
        <v>3</v>
      </c>
      <c r="K104" t="s">
        <v>1011</v>
      </c>
      <c r="L104">
        <v>1301902</v>
      </c>
      <c r="M104">
        <v>1</v>
      </c>
    </row>
    <row r="105" spans="1:13" x14ac:dyDescent="0.25">
      <c r="A105">
        <v>104</v>
      </c>
      <c r="J105">
        <v>3</v>
      </c>
      <c r="K105" t="s">
        <v>1012</v>
      </c>
      <c r="L105">
        <v>1301951</v>
      </c>
      <c r="M105">
        <v>1</v>
      </c>
    </row>
    <row r="106" spans="1:13" x14ac:dyDescent="0.25">
      <c r="A106">
        <v>105</v>
      </c>
      <c r="J106">
        <v>3</v>
      </c>
      <c r="K106" t="s">
        <v>1013</v>
      </c>
      <c r="L106">
        <v>1302009</v>
      </c>
      <c r="M106">
        <v>1</v>
      </c>
    </row>
    <row r="107" spans="1:13" x14ac:dyDescent="0.25">
      <c r="A107">
        <v>106</v>
      </c>
      <c r="J107">
        <v>3</v>
      </c>
      <c r="K107" t="s">
        <v>1014</v>
      </c>
      <c r="L107">
        <v>1302108</v>
      </c>
      <c r="M107">
        <v>1</v>
      </c>
    </row>
    <row r="108" spans="1:13" x14ac:dyDescent="0.25">
      <c r="A108">
        <v>107</v>
      </c>
      <c r="J108">
        <v>3</v>
      </c>
      <c r="K108" t="s">
        <v>1015</v>
      </c>
      <c r="L108">
        <v>1302207</v>
      </c>
      <c r="M108">
        <v>1</v>
      </c>
    </row>
    <row r="109" spans="1:13" x14ac:dyDescent="0.25">
      <c r="A109">
        <v>108</v>
      </c>
      <c r="J109">
        <v>3</v>
      </c>
      <c r="K109" t="s">
        <v>1016</v>
      </c>
      <c r="L109">
        <v>1302306</v>
      </c>
      <c r="M109">
        <v>1</v>
      </c>
    </row>
    <row r="110" spans="1:13" x14ac:dyDescent="0.25">
      <c r="A110">
        <v>109</v>
      </c>
      <c r="J110">
        <v>3</v>
      </c>
      <c r="K110" t="s">
        <v>1017</v>
      </c>
      <c r="L110">
        <v>1302405</v>
      </c>
      <c r="M110">
        <v>1</v>
      </c>
    </row>
    <row r="111" spans="1:13" x14ac:dyDescent="0.25">
      <c r="A111">
        <v>110</v>
      </c>
      <c r="J111">
        <v>3</v>
      </c>
      <c r="K111" t="s">
        <v>1018</v>
      </c>
      <c r="L111">
        <v>1302504</v>
      </c>
      <c r="M111">
        <v>1</v>
      </c>
    </row>
    <row r="112" spans="1:13" x14ac:dyDescent="0.25">
      <c r="A112">
        <v>111</v>
      </c>
      <c r="J112">
        <v>3</v>
      </c>
      <c r="K112" t="s">
        <v>1019</v>
      </c>
      <c r="L112">
        <v>1302553</v>
      </c>
      <c r="M112">
        <v>1</v>
      </c>
    </row>
    <row r="113" spans="1:13" x14ac:dyDescent="0.25">
      <c r="A113">
        <v>112</v>
      </c>
      <c r="J113">
        <v>3</v>
      </c>
      <c r="K113" t="s">
        <v>1020</v>
      </c>
      <c r="L113">
        <v>1302603</v>
      </c>
      <c r="M113">
        <v>1</v>
      </c>
    </row>
    <row r="114" spans="1:13" x14ac:dyDescent="0.25">
      <c r="A114">
        <v>113</v>
      </c>
      <c r="J114">
        <v>3</v>
      </c>
      <c r="K114" t="s">
        <v>1021</v>
      </c>
      <c r="L114">
        <v>1302702</v>
      </c>
      <c r="M114">
        <v>1</v>
      </c>
    </row>
    <row r="115" spans="1:13" x14ac:dyDescent="0.25">
      <c r="A115">
        <v>114</v>
      </c>
      <c r="J115">
        <v>3</v>
      </c>
      <c r="K115" t="s">
        <v>1022</v>
      </c>
      <c r="L115">
        <v>1302801</v>
      </c>
      <c r="M115">
        <v>1</v>
      </c>
    </row>
    <row r="116" spans="1:13" x14ac:dyDescent="0.25">
      <c r="A116">
        <v>115</v>
      </c>
      <c r="J116">
        <v>3</v>
      </c>
      <c r="K116" t="s">
        <v>1023</v>
      </c>
      <c r="L116">
        <v>1302900</v>
      </c>
      <c r="M116">
        <v>1</v>
      </c>
    </row>
    <row r="117" spans="1:13" x14ac:dyDescent="0.25">
      <c r="A117">
        <v>116</v>
      </c>
      <c r="J117">
        <v>3</v>
      </c>
      <c r="K117" t="s">
        <v>1024</v>
      </c>
      <c r="L117">
        <v>1303007</v>
      </c>
      <c r="M117">
        <v>1</v>
      </c>
    </row>
    <row r="118" spans="1:13" x14ac:dyDescent="0.25">
      <c r="A118">
        <v>117</v>
      </c>
      <c r="J118">
        <v>3</v>
      </c>
      <c r="K118" t="s">
        <v>1025</v>
      </c>
      <c r="L118">
        <v>1303106</v>
      </c>
      <c r="M118">
        <v>1</v>
      </c>
    </row>
    <row r="119" spans="1:13" x14ac:dyDescent="0.25">
      <c r="A119">
        <v>118</v>
      </c>
      <c r="J119">
        <v>3</v>
      </c>
      <c r="K119" t="s">
        <v>1026</v>
      </c>
      <c r="L119">
        <v>1303205</v>
      </c>
      <c r="M119">
        <v>1</v>
      </c>
    </row>
    <row r="120" spans="1:13" x14ac:dyDescent="0.25">
      <c r="A120">
        <v>119</v>
      </c>
      <c r="J120">
        <v>3</v>
      </c>
      <c r="K120" t="s">
        <v>1027</v>
      </c>
      <c r="L120">
        <v>1303304</v>
      </c>
      <c r="M120">
        <v>1</v>
      </c>
    </row>
    <row r="121" spans="1:13" x14ac:dyDescent="0.25">
      <c r="A121">
        <v>120</v>
      </c>
      <c r="J121">
        <v>3</v>
      </c>
      <c r="K121" t="s">
        <v>1028</v>
      </c>
      <c r="L121">
        <v>1303403</v>
      </c>
      <c r="M121">
        <v>1</v>
      </c>
    </row>
    <row r="122" spans="1:13" x14ac:dyDescent="0.25">
      <c r="A122">
        <v>121</v>
      </c>
      <c r="J122">
        <v>3</v>
      </c>
      <c r="K122" t="s">
        <v>1029</v>
      </c>
      <c r="L122">
        <v>1303502</v>
      </c>
      <c r="M122">
        <v>1</v>
      </c>
    </row>
    <row r="123" spans="1:13" x14ac:dyDescent="0.25">
      <c r="A123">
        <v>122</v>
      </c>
      <c r="J123">
        <v>3</v>
      </c>
      <c r="K123" t="s">
        <v>1030</v>
      </c>
      <c r="L123">
        <v>1303536</v>
      </c>
      <c r="M123">
        <v>1</v>
      </c>
    </row>
    <row r="124" spans="1:13" x14ac:dyDescent="0.25">
      <c r="A124">
        <v>123</v>
      </c>
      <c r="J124">
        <v>3</v>
      </c>
      <c r="K124" t="s">
        <v>1031</v>
      </c>
      <c r="L124">
        <v>1303569</v>
      </c>
      <c r="M124">
        <v>1</v>
      </c>
    </row>
    <row r="125" spans="1:13" x14ac:dyDescent="0.25">
      <c r="A125">
        <v>124</v>
      </c>
      <c r="J125">
        <v>3</v>
      </c>
      <c r="K125" t="s">
        <v>1032</v>
      </c>
      <c r="L125">
        <v>1303601</v>
      </c>
      <c r="M125">
        <v>1</v>
      </c>
    </row>
    <row r="126" spans="1:13" x14ac:dyDescent="0.25">
      <c r="A126">
        <v>125</v>
      </c>
      <c r="J126">
        <v>3</v>
      </c>
      <c r="K126" t="s">
        <v>1033</v>
      </c>
      <c r="L126">
        <v>1303700</v>
      </c>
      <c r="M126">
        <v>1</v>
      </c>
    </row>
    <row r="127" spans="1:13" x14ac:dyDescent="0.25">
      <c r="A127">
        <v>126</v>
      </c>
      <c r="J127">
        <v>3</v>
      </c>
      <c r="K127" t="s">
        <v>1034</v>
      </c>
      <c r="L127">
        <v>1303809</v>
      </c>
      <c r="M127">
        <v>1</v>
      </c>
    </row>
    <row r="128" spans="1:13" x14ac:dyDescent="0.25">
      <c r="A128">
        <v>127</v>
      </c>
      <c r="J128">
        <v>3</v>
      </c>
      <c r="K128" t="s">
        <v>1035</v>
      </c>
      <c r="L128">
        <v>1303908</v>
      </c>
      <c r="M128">
        <v>1</v>
      </c>
    </row>
    <row r="129" spans="1:13" x14ac:dyDescent="0.25">
      <c r="A129">
        <v>128</v>
      </c>
      <c r="J129">
        <v>3</v>
      </c>
      <c r="K129" t="s">
        <v>1036</v>
      </c>
      <c r="L129">
        <v>1303957</v>
      </c>
      <c r="M129">
        <v>1</v>
      </c>
    </row>
    <row r="130" spans="1:13" x14ac:dyDescent="0.25">
      <c r="A130">
        <v>129</v>
      </c>
      <c r="J130">
        <v>3</v>
      </c>
      <c r="K130" t="s">
        <v>1037</v>
      </c>
      <c r="L130">
        <v>1304005</v>
      </c>
      <c r="M130">
        <v>1</v>
      </c>
    </row>
    <row r="131" spans="1:13" x14ac:dyDescent="0.25">
      <c r="A131">
        <v>130</v>
      </c>
      <c r="J131">
        <v>3</v>
      </c>
      <c r="K131" t="s">
        <v>1038</v>
      </c>
      <c r="L131">
        <v>1304062</v>
      </c>
      <c r="M131">
        <v>1</v>
      </c>
    </row>
    <row r="132" spans="1:13" x14ac:dyDescent="0.25">
      <c r="A132">
        <v>131</v>
      </c>
      <c r="J132">
        <v>3</v>
      </c>
      <c r="K132" t="s">
        <v>1039</v>
      </c>
      <c r="L132">
        <v>1304104</v>
      </c>
      <c r="M132">
        <v>1</v>
      </c>
    </row>
    <row r="133" spans="1:13" x14ac:dyDescent="0.25">
      <c r="A133">
        <v>132</v>
      </c>
      <c r="J133">
        <v>3</v>
      </c>
      <c r="K133" t="s">
        <v>1040</v>
      </c>
      <c r="L133">
        <v>1304203</v>
      </c>
      <c r="M133">
        <v>1</v>
      </c>
    </row>
    <row r="134" spans="1:13" x14ac:dyDescent="0.25">
      <c r="A134">
        <v>133</v>
      </c>
      <c r="J134">
        <v>3</v>
      </c>
      <c r="K134" t="s">
        <v>1041</v>
      </c>
      <c r="L134">
        <v>1304237</v>
      </c>
      <c r="M134">
        <v>1</v>
      </c>
    </row>
    <row r="135" spans="1:13" x14ac:dyDescent="0.25">
      <c r="A135">
        <v>134</v>
      </c>
      <c r="J135">
        <v>3</v>
      </c>
      <c r="K135" t="s">
        <v>1042</v>
      </c>
      <c r="L135">
        <v>1304260</v>
      </c>
      <c r="M135">
        <v>1</v>
      </c>
    </row>
    <row r="136" spans="1:13" x14ac:dyDescent="0.25">
      <c r="A136">
        <v>135</v>
      </c>
      <c r="J136">
        <v>3</v>
      </c>
      <c r="K136" t="s">
        <v>1043</v>
      </c>
      <c r="L136">
        <v>1304302</v>
      </c>
      <c r="M136">
        <v>1</v>
      </c>
    </row>
    <row r="137" spans="1:13" x14ac:dyDescent="0.25">
      <c r="A137">
        <v>136</v>
      </c>
      <c r="J137">
        <v>3</v>
      </c>
      <c r="K137" t="s">
        <v>1044</v>
      </c>
      <c r="L137">
        <v>1304401</v>
      </c>
      <c r="M137">
        <v>1</v>
      </c>
    </row>
    <row r="138" spans="1:13" x14ac:dyDescent="0.25">
      <c r="A138">
        <v>137</v>
      </c>
      <c r="J138">
        <v>4</v>
      </c>
      <c r="K138" t="s">
        <v>1045</v>
      </c>
      <c r="L138">
        <v>1400027</v>
      </c>
      <c r="M138">
        <v>1</v>
      </c>
    </row>
    <row r="139" spans="1:13" x14ac:dyDescent="0.25">
      <c r="A139">
        <v>138</v>
      </c>
      <c r="J139">
        <v>4</v>
      </c>
      <c r="K139" t="s">
        <v>1046</v>
      </c>
      <c r="L139">
        <v>1400050</v>
      </c>
      <c r="M139">
        <v>1</v>
      </c>
    </row>
    <row r="140" spans="1:13" x14ac:dyDescent="0.25">
      <c r="A140">
        <v>139</v>
      </c>
      <c r="J140">
        <v>4</v>
      </c>
      <c r="K140" t="s">
        <v>1047</v>
      </c>
      <c r="L140">
        <v>1400100</v>
      </c>
      <c r="M140">
        <v>1</v>
      </c>
    </row>
    <row r="141" spans="1:13" x14ac:dyDescent="0.25">
      <c r="A141">
        <v>140</v>
      </c>
      <c r="J141">
        <v>4</v>
      </c>
      <c r="K141" t="s">
        <v>1048</v>
      </c>
      <c r="L141">
        <v>1400159</v>
      </c>
      <c r="M141">
        <v>1</v>
      </c>
    </row>
    <row r="142" spans="1:13" x14ac:dyDescent="0.25">
      <c r="A142">
        <v>141</v>
      </c>
      <c r="J142">
        <v>4</v>
      </c>
      <c r="K142" t="s">
        <v>1049</v>
      </c>
      <c r="L142">
        <v>1400175</v>
      </c>
      <c r="M142">
        <v>1</v>
      </c>
    </row>
    <row r="143" spans="1:13" x14ac:dyDescent="0.25">
      <c r="A143">
        <v>142</v>
      </c>
      <c r="J143">
        <v>4</v>
      </c>
      <c r="K143" t="s">
        <v>1050</v>
      </c>
      <c r="L143">
        <v>1400209</v>
      </c>
      <c r="M143">
        <v>1</v>
      </c>
    </row>
    <row r="144" spans="1:13" x14ac:dyDescent="0.25">
      <c r="A144">
        <v>143</v>
      </c>
      <c r="J144">
        <v>4</v>
      </c>
      <c r="K144" t="s">
        <v>1051</v>
      </c>
      <c r="L144">
        <v>1400233</v>
      </c>
      <c r="M144">
        <v>1</v>
      </c>
    </row>
    <row r="145" spans="1:13" x14ac:dyDescent="0.25">
      <c r="A145">
        <v>144</v>
      </c>
      <c r="J145">
        <v>4</v>
      </c>
      <c r="K145" t="s">
        <v>1052</v>
      </c>
      <c r="L145">
        <v>1400282</v>
      </c>
      <c r="M145">
        <v>1</v>
      </c>
    </row>
    <row r="146" spans="1:13" x14ac:dyDescent="0.25">
      <c r="A146">
        <v>145</v>
      </c>
      <c r="J146">
        <v>4</v>
      </c>
      <c r="K146" t="s">
        <v>1053</v>
      </c>
      <c r="L146">
        <v>1400308</v>
      </c>
      <c r="M146">
        <v>1</v>
      </c>
    </row>
    <row r="147" spans="1:13" x14ac:dyDescent="0.25">
      <c r="A147">
        <v>146</v>
      </c>
      <c r="J147">
        <v>4</v>
      </c>
      <c r="K147" t="s">
        <v>1054</v>
      </c>
      <c r="L147">
        <v>1400407</v>
      </c>
      <c r="M147">
        <v>1</v>
      </c>
    </row>
    <row r="148" spans="1:13" x14ac:dyDescent="0.25">
      <c r="A148">
        <v>147</v>
      </c>
      <c r="J148">
        <v>4</v>
      </c>
      <c r="K148" t="s">
        <v>1055</v>
      </c>
      <c r="L148">
        <v>1400456</v>
      </c>
      <c r="M148">
        <v>1</v>
      </c>
    </row>
    <row r="149" spans="1:13" x14ac:dyDescent="0.25">
      <c r="A149">
        <v>148</v>
      </c>
      <c r="J149">
        <v>4</v>
      </c>
      <c r="K149" t="s">
        <v>1056</v>
      </c>
      <c r="L149">
        <v>1400472</v>
      </c>
      <c r="M149">
        <v>1</v>
      </c>
    </row>
    <row r="150" spans="1:13" x14ac:dyDescent="0.25">
      <c r="A150">
        <v>149</v>
      </c>
      <c r="J150">
        <v>4</v>
      </c>
      <c r="K150" t="s">
        <v>1057</v>
      </c>
      <c r="L150">
        <v>1400506</v>
      </c>
      <c r="M150">
        <v>1</v>
      </c>
    </row>
    <row r="151" spans="1:13" x14ac:dyDescent="0.25">
      <c r="A151">
        <v>150</v>
      </c>
      <c r="J151">
        <v>4</v>
      </c>
      <c r="K151" t="s">
        <v>1058</v>
      </c>
      <c r="L151">
        <v>1400605</v>
      </c>
      <c r="M151">
        <v>1</v>
      </c>
    </row>
    <row r="152" spans="1:13" x14ac:dyDescent="0.25">
      <c r="A152">
        <v>151</v>
      </c>
      <c r="J152">
        <v>4</v>
      </c>
      <c r="K152" t="s">
        <v>1059</v>
      </c>
      <c r="L152">
        <v>1400704</v>
      </c>
      <c r="M152">
        <v>1</v>
      </c>
    </row>
    <row r="153" spans="1:13" x14ac:dyDescent="0.25">
      <c r="A153">
        <v>152</v>
      </c>
      <c r="J153">
        <v>5</v>
      </c>
      <c r="K153" t="s">
        <v>1060</v>
      </c>
      <c r="L153">
        <v>1500107</v>
      </c>
      <c r="M153">
        <v>1</v>
      </c>
    </row>
    <row r="154" spans="1:13" x14ac:dyDescent="0.25">
      <c r="A154">
        <v>153</v>
      </c>
      <c r="J154">
        <v>5</v>
      </c>
      <c r="K154" t="s">
        <v>1061</v>
      </c>
      <c r="L154">
        <v>1500131</v>
      </c>
      <c r="M154">
        <v>1</v>
      </c>
    </row>
    <row r="155" spans="1:13" x14ac:dyDescent="0.25">
      <c r="A155">
        <v>154</v>
      </c>
      <c r="J155">
        <v>5</v>
      </c>
      <c r="K155" t="s">
        <v>1062</v>
      </c>
      <c r="L155">
        <v>1500206</v>
      </c>
      <c r="M155">
        <v>1</v>
      </c>
    </row>
    <row r="156" spans="1:13" x14ac:dyDescent="0.25">
      <c r="A156">
        <v>155</v>
      </c>
      <c r="J156">
        <v>5</v>
      </c>
      <c r="K156" t="s">
        <v>1063</v>
      </c>
      <c r="L156">
        <v>1500305</v>
      </c>
      <c r="M156">
        <v>1</v>
      </c>
    </row>
    <row r="157" spans="1:13" x14ac:dyDescent="0.25">
      <c r="A157">
        <v>156</v>
      </c>
      <c r="J157">
        <v>5</v>
      </c>
      <c r="K157" t="s">
        <v>1064</v>
      </c>
      <c r="L157">
        <v>1500347</v>
      </c>
      <c r="M157">
        <v>1</v>
      </c>
    </row>
    <row r="158" spans="1:13" x14ac:dyDescent="0.25">
      <c r="A158">
        <v>157</v>
      </c>
      <c r="J158">
        <v>5</v>
      </c>
      <c r="K158" t="s">
        <v>1065</v>
      </c>
      <c r="L158">
        <v>1500404</v>
      </c>
      <c r="M158">
        <v>1</v>
      </c>
    </row>
    <row r="159" spans="1:13" x14ac:dyDescent="0.25">
      <c r="A159">
        <v>158</v>
      </c>
      <c r="J159">
        <v>5</v>
      </c>
      <c r="K159" t="s">
        <v>1066</v>
      </c>
      <c r="L159">
        <v>1500503</v>
      </c>
      <c r="M159">
        <v>1</v>
      </c>
    </row>
    <row r="160" spans="1:13" x14ac:dyDescent="0.25">
      <c r="A160">
        <v>159</v>
      </c>
      <c r="J160">
        <v>5</v>
      </c>
      <c r="K160" t="s">
        <v>1067</v>
      </c>
      <c r="L160">
        <v>1500602</v>
      </c>
      <c r="M160">
        <v>1</v>
      </c>
    </row>
    <row r="161" spans="1:13" x14ac:dyDescent="0.25">
      <c r="A161">
        <v>160</v>
      </c>
      <c r="J161">
        <v>5</v>
      </c>
      <c r="K161" t="s">
        <v>1068</v>
      </c>
      <c r="L161">
        <v>1500701</v>
      </c>
      <c r="M161">
        <v>1</v>
      </c>
    </row>
    <row r="162" spans="1:13" x14ac:dyDescent="0.25">
      <c r="A162">
        <v>161</v>
      </c>
      <c r="J162">
        <v>5</v>
      </c>
      <c r="K162" t="s">
        <v>1069</v>
      </c>
      <c r="L162">
        <v>1500800</v>
      </c>
      <c r="M162">
        <v>1</v>
      </c>
    </row>
    <row r="163" spans="1:13" x14ac:dyDescent="0.25">
      <c r="A163">
        <v>162</v>
      </c>
      <c r="J163">
        <v>5</v>
      </c>
      <c r="K163" t="s">
        <v>1070</v>
      </c>
      <c r="L163">
        <v>1500859</v>
      </c>
      <c r="M163">
        <v>1</v>
      </c>
    </row>
    <row r="164" spans="1:13" x14ac:dyDescent="0.25">
      <c r="A164">
        <v>163</v>
      </c>
      <c r="J164">
        <v>5</v>
      </c>
      <c r="K164" t="s">
        <v>1071</v>
      </c>
      <c r="L164">
        <v>1500909</v>
      </c>
      <c r="M164">
        <v>1</v>
      </c>
    </row>
    <row r="165" spans="1:13" x14ac:dyDescent="0.25">
      <c r="A165">
        <v>164</v>
      </c>
      <c r="J165">
        <v>5</v>
      </c>
      <c r="K165" t="s">
        <v>1072</v>
      </c>
      <c r="L165">
        <v>1500958</v>
      </c>
      <c r="M165">
        <v>1</v>
      </c>
    </row>
    <row r="166" spans="1:13" x14ac:dyDescent="0.25">
      <c r="A166">
        <v>165</v>
      </c>
      <c r="J166">
        <v>5</v>
      </c>
      <c r="K166" t="s">
        <v>1073</v>
      </c>
      <c r="L166">
        <v>1501006</v>
      </c>
      <c r="M166">
        <v>1</v>
      </c>
    </row>
    <row r="167" spans="1:13" x14ac:dyDescent="0.25">
      <c r="A167">
        <v>166</v>
      </c>
      <c r="J167">
        <v>5</v>
      </c>
      <c r="K167" t="s">
        <v>1074</v>
      </c>
      <c r="L167">
        <v>1501105</v>
      </c>
      <c r="M167">
        <v>1</v>
      </c>
    </row>
    <row r="168" spans="1:13" x14ac:dyDescent="0.25">
      <c r="A168">
        <v>167</v>
      </c>
      <c r="J168">
        <v>5</v>
      </c>
      <c r="K168" t="s">
        <v>1075</v>
      </c>
      <c r="L168">
        <v>1501204</v>
      </c>
      <c r="M168">
        <v>1</v>
      </c>
    </row>
    <row r="169" spans="1:13" x14ac:dyDescent="0.25">
      <c r="A169">
        <v>168</v>
      </c>
      <c r="J169">
        <v>5</v>
      </c>
      <c r="K169" t="s">
        <v>1076</v>
      </c>
      <c r="L169">
        <v>1501253</v>
      </c>
      <c r="M169">
        <v>1</v>
      </c>
    </row>
    <row r="170" spans="1:13" x14ac:dyDescent="0.25">
      <c r="A170">
        <v>169</v>
      </c>
      <c r="J170">
        <v>5</v>
      </c>
      <c r="K170" t="s">
        <v>1077</v>
      </c>
      <c r="L170">
        <v>1501303</v>
      </c>
      <c r="M170">
        <v>1</v>
      </c>
    </row>
    <row r="171" spans="1:13" x14ac:dyDescent="0.25">
      <c r="A171">
        <v>170</v>
      </c>
      <c r="J171">
        <v>5</v>
      </c>
      <c r="K171" t="s">
        <v>1078</v>
      </c>
      <c r="L171">
        <v>1501402</v>
      </c>
      <c r="M171">
        <v>1</v>
      </c>
    </row>
    <row r="172" spans="1:13" x14ac:dyDescent="0.25">
      <c r="A172">
        <v>171</v>
      </c>
      <c r="J172">
        <v>5</v>
      </c>
      <c r="K172" t="s">
        <v>1079</v>
      </c>
      <c r="L172">
        <v>1501451</v>
      </c>
      <c r="M172">
        <v>1</v>
      </c>
    </row>
    <row r="173" spans="1:13" x14ac:dyDescent="0.25">
      <c r="A173">
        <v>172</v>
      </c>
      <c r="J173">
        <v>5</v>
      </c>
      <c r="K173" t="s">
        <v>1080</v>
      </c>
      <c r="L173">
        <v>1501501</v>
      </c>
      <c r="M173">
        <v>1</v>
      </c>
    </row>
    <row r="174" spans="1:13" x14ac:dyDescent="0.25">
      <c r="A174">
        <v>173</v>
      </c>
      <c r="J174">
        <v>5</v>
      </c>
      <c r="K174" t="s">
        <v>1081</v>
      </c>
      <c r="L174">
        <v>1501576</v>
      </c>
      <c r="M174">
        <v>1</v>
      </c>
    </row>
    <row r="175" spans="1:13" x14ac:dyDescent="0.25">
      <c r="A175">
        <v>174</v>
      </c>
      <c r="J175">
        <v>5</v>
      </c>
      <c r="K175" t="s">
        <v>1082</v>
      </c>
      <c r="L175">
        <v>1501600</v>
      </c>
      <c r="M175">
        <v>1</v>
      </c>
    </row>
    <row r="176" spans="1:13" x14ac:dyDescent="0.25">
      <c r="A176">
        <v>175</v>
      </c>
      <c r="J176">
        <v>5</v>
      </c>
      <c r="K176" t="s">
        <v>1083</v>
      </c>
      <c r="L176">
        <v>1501709</v>
      </c>
      <c r="M176">
        <v>1</v>
      </c>
    </row>
    <row r="177" spans="1:13" x14ac:dyDescent="0.25">
      <c r="A177">
        <v>176</v>
      </c>
      <c r="J177">
        <v>5</v>
      </c>
      <c r="K177" t="s">
        <v>1084</v>
      </c>
      <c r="L177">
        <v>1501725</v>
      </c>
      <c r="M177">
        <v>1</v>
      </c>
    </row>
    <row r="178" spans="1:13" x14ac:dyDescent="0.25">
      <c r="A178">
        <v>177</v>
      </c>
      <c r="J178">
        <v>5</v>
      </c>
      <c r="K178" t="s">
        <v>1085</v>
      </c>
      <c r="L178">
        <v>1501758</v>
      </c>
      <c r="M178">
        <v>1</v>
      </c>
    </row>
    <row r="179" spans="1:13" x14ac:dyDescent="0.25">
      <c r="A179">
        <v>178</v>
      </c>
      <c r="J179">
        <v>5</v>
      </c>
      <c r="K179" t="s">
        <v>1086</v>
      </c>
      <c r="L179">
        <v>1501782</v>
      </c>
      <c r="M179">
        <v>1</v>
      </c>
    </row>
    <row r="180" spans="1:13" x14ac:dyDescent="0.25">
      <c r="A180">
        <v>179</v>
      </c>
      <c r="J180">
        <v>5</v>
      </c>
      <c r="K180" t="s">
        <v>1087</v>
      </c>
      <c r="L180">
        <v>1501808</v>
      </c>
      <c r="M180">
        <v>1</v>
      </c>
    </row>
    <row r="181" spans="1:13" x14ac:dyDescent="0.25">
      <c r="A181">
        <v>180</v>
      </c>
      <c r="J181">
        <v>5</v>
      </c>
      <c r="K181" t="s">
        <v>1088</v>
      </c>
      <c r="L181">
        <v>1501907</v>
      </c>
      <c r="M181">
        <v>1</v>
      </c>
    </row>
    <row r="182" spans="1:13" x14ac:dyDescent="0.25">
      <c r="A182">
        <v>181</v>
      </c>
      <c r="J182">
        <v>5</v>
      </c>
      <c r="K182" t="s">
        <v>1089</v>
      </c>
      <c r="L182">
        <v>1501956</v>
      </c>
      <c r="M182">
        <v>1</v>
      </c>
    </row>
    <row r="183" spans="1:13" x14ac:dyDescent="0.25">
      <c r="A183">
        <v>182</v>
      </c>
      <c r="J183">
        <v>5</v>
      </c>
      <c r="K183" t="s">
        <v>1090</v>
      </c>
      <c r="L183">
        <v>1502004</v>
      </c>
      <c r="M183">
        <v>1</v>
      </c>
    </row>
    <row r="184" spans="1:13" x14ac:dyDescent="0.25">
      <c r="A184">
        <v>183</v>
      </c>
      <c r="J184">
        <v>5</v>
      </c>
      <c r="K184" t="s">
        <v>1091</v>
      </c>
      <c r="L184">
        <v>1502103</v>
      </c>
      <c r="M184">
        <v>1</v>
      </c>
    </row>
    <row r="185" spans="1:13" x14ac:dyDescent="0.25">
      <c r="A185">
        <v>184</v>
      </c>
      <c r="J185">
        <v>5</v>
      </c>
      <c r="K185" t="s">
        <v>1092</v>
      </c>
      <c r="L185">
        <v>1502152</v>
      </c>
      <c r="M185">
        <v>1</v>
      </c>
    </row>
    <row r="186" spans="1:13" x14ac:dyDescent="0.25">
      <c r="A186">
        <v>185</v>
      </c>
      <c r="J186">
        <v>5</v>
      </c>
      <c r="K186" t="s">
        <v>1093</v>
      </c>
      <c r="L186">
        <v>1502202</v>
      </c>
      <c r="M186">
        <v>1</v>
      </c>
    </row>
    <row r="187" spans="1:13" x14ac:dyDescent="0.25">
      <c r="A187">
        <v>186</v>
      </c>
      <c r="J187">
        <v>5</v>
      </c>
      <c r="K187" t="s">
        <v>1094</v>
      </c>
      <c r="L187">
        <v>1502301</v>
      </c>
      <c r="M187">
        <v>1</v>
      </c>
    </row>
    <row r="188" spans="1:13" x14ac:dyDescent="0.25">
      <c r="A188">
        <v>187</v>
      </c>
      <c r="J188">
        <v>5</v>
      </c>
      <c r="K188" t="s">
        <v>1095</v>
      </c>
      <c r="L188">
        <v>1502400</v>
      </c>
      <c r="M188">
        <v>1</v>
      </c>
    </row>
    <row r="189" spans="1:13" x14ac:dyDescent="0.25">
      <c r="A189">
        <v>188</v>
      </c>
      <c r="J189">
        <v>5</v>
      </c>
      <c r="K189" t="s">
        <v>1096</v>
      </c>
      <c r="L189">
        <v>1502509</v>
      </c>
      <c r="M189">
        <v>1</v>
      </c>
    </row>
    <row r="190" spans="1:13" x14ac:dyDescent="0.25">
      <c r="A190">
        <v>189</v>
      </c>
      <c r="J190">
        <v>5</v>
      </c>
      <c r="K190" t="s">
        <v>1097</v>
      </c>
      <c r="L190">
        <v>1502608</v>
      </c>
      <c r="M190">
        <v>1</v>
      </c>
    </row>
    <row r="191" spans="1:13" x14ac:dyDescent="0.25">
      <c r="A191">
        <v>190</v>
      </c>
      <c r="J191">
        <v>5</v>
      </c>
      <c r="K191" t="s">
        <v>1098</v>
      </c>
      <c r="L191">
        <v>1502707</v>
      </c>
      <c r="M191">
        <v>1</v>
      </c>
    </row>
    <row r="192" spans="1:13" x14ac:dyDescent="0.25">
      <c r="A192">
        <v>191</v>
      </c>
      <c r="J192">
        <v>5</v>
      </c>
      <c r="K192" t="s">
        <v>1099</v>
      </c>
      <c r="L192">
        <v>1502756</v>
      </c>
      <c r="M192">
        <v>1</v>
      </c>
    </row>
    <row r="193" spans="1:13" x14ac:dyDescent="0.25">
      <c r="A193">
        <v>192</v>
      </c>
      <c r="J193">
        <v>5</v>
      </c>
      <c r="K193" t="s">
        <v>1100</v>
      </c>
      <c r="L193">
        <v>1502764</v>
      </c>
      <c r="M193">
        <v>1</v>
      </c>
    </row>
    <row r="194" spans="1:13" x14ac:dyDescent="0.25">
      <c r="A194">
        <v>193</v>
      </c>
      <c r="J194">
        <v>5</v>
      </c>
      <c r="K194" t="s">
        <v>1101</v>
      </c>
      <c r="L194">
        <v>1502772</v>
      </c>
      <c r="M194">
        <v>1</v>
      </c>
    </row>
    <row r="195" spans="1:13" x14ac:dyDescent="0.25">
      <c r="A195">
        <v>194</v>
      </c>
      <c r="J195">
        <v>5</v>
      </c>
      <c r="K195" t="s">
        <v>1102</v>
      </c>
      <c r="L195">
        <v>1502806</v>
      </c>
      <c r="M195">
        <v>1</v>
      </c>
    </row>
    <row r="196" spans="1:13" x14ac:dyDescent="0.25">
      <c r="A196">
        <v>195</v>
      </c>
      <c r="J196">
        <v>5</v>
      </c>
      <c r="K196" t="s">
        <v>1103</v>
      </c>
      <c r="L196">
        <v>1502855</v>
      </c>
      <c r="M196">
        <v>1</v>
      </c>
    </row>
    <row r="197" spans="1:13" x14ac:dyDescent="0.25">
      <c r="A197">
        <v>196</v>
      </c>
      <c r="J197">
        <v>5</v>
      </c>
      <c r="K197" t="s">
        <v>1104</v>
      </c>
      <c r="L197">
        <v>1502905</v>
      </c>
      <c r="M197">
        <v>1</v>
      </c>
    </row>
    <row r="198" spans="1:13" x14ac:dyDescent="0.25">
      <c r="A198">
        <v>197</v>
      </c>
      <c r="J198">
        <v>5</v>
      </c>
      <c r="K198" t="s">
        <v>1105</v>
      </c>
      <c r="L198">
        <v>1502939</v>
      </c>
      <c r="M198">
        <v>1</v>
      </c>
    </row>
    <row r="199" spans="1:13" x14ac:dyDescent="0.25">
      <c r="A199">
        <v>198</v>
      </c>
      <c r="J199">
        <v>5</v>
      </c>
      <c r="K199" t="s">
        <v>1106</v>
      </c>
      <c r="L199">
        <v>1502954</v>
      </c>
      <c r="M199">
        <v>1</v>
      </c>
    </row>
    <row r="200" spans="1:13" x14ac:dyDescent="0.25">
      <c r="A200">
        <v>199</v>
      </c>
      <c r="J200">
        <v>5</v>
      </c>
      <c r="K200" t="s">
        <v>1107</v>
      </c>
      <c r="L200">
        <v>1503002</v>
      </c>
      <c r="M200">
        <v>1</v>
      </c>
    </row>
    <row r="201" spans="1:13" x14ac:dyDescent="0.25">
      <c r="A201">
        <v>200</v>
      </c>
      <c r="J201">
        <v>5</v>
      </c>
      <c r="K201" t="s">
        <v>1108</v>
      </c>
      <c r="L201">
        <v>1503044</v>
      </c>
      <c r="M201">
        <v>1</v>
      </c>
    </row>
    <row r="202" spans="1:13" x14ac:dyDescent="0.25">
      <c r="A202">
        <v>201</v>
      </c>
      <c r="J202">
        <v>5</v>
      </c>
      <c r="K202" t="s">
        <v>1109</v>
      </c>
      <c r="L202">
        <v>1503077</v>
      </c>
      <c r="M202">
        <v>1</v>
      </c>
    </row>
    <row r="203" spans="1:13" x14ac:dyDescent="0.25">
      <c r="A203">
        <v>202</v>
      </c>
      <c r="J203">
        <v>5</v>
      </c>
      <c r="K203" t="s">
        <v>1110</v>
      </c>
      <c r="L203">
        <v>1503093</v>
      </c>
      <c r="M203">
        <v>1</v>
      </c>
    </row>
    <row r="204" spans="1:13" x14ac:dyDescent="0.25">
      <c r="A204">
        <v>203</v>
      </c>
      <c r="J204">
        <v>5</v>
      </c>
      <c r="K204" t="s">
        <v>1111</v>
      </c>
      <c r="L204">
        <v>1503101</v>
      </c>
      <c r="M204">
        <v>1</v>
      </c>
    </row>
    <row r="205" spans="1:13" x14ac:dyDescent="0.25">
      <c r="A205">
        <v>204</v>
      </c>
      <c r="J205">
        <v>5</v>
      </c>
      <c r="K205" t="s">
        <v>1112</v>
      </c>
      <c r="L205">
        <v>1503200</v>
      </c>
      <c r="M205">
        <v>1</v>
      </c>
    </row>
    <row r="206" spans="1:13" x14ac:dyDescent="0.25">
      <c r="A206">
        <v>205</v>
      </c>
      <c r="J206">
        <v>5</v>
      </c>
      <c r="K206" t="s">
        <v>1113</v>
      </c>
      <c r="L206">
        <v>1503309</v>
      </c>
      <c r="M206">
        <v>1</v>
      </c>
    </row>
    <row r="207" spans="1:13" x14ac:dyDescent="0.25">
      <c r="A207">
        <v>206</v>
      </c>
      <c r="J207">
        <v>5</v>
      </c>
      <c r="K207" t="s">
        <v>1114</v>
      </c>
      <c r="L207">
        <v>1503408</v>
      </c>
      <c r="M207">
        <v>1</v>
      </c>
    </row>
    <row r="208" spans="1:13" x14ac:dyDescent="0.25">
      <c r="A208">
        <v>207</v>
      </c>
      <c r="J208">
        <v>5</v>
      </c>
      <c r="K208" t="s">
        <v>1115</v>
      </c>
      <c r="L208">
        <v>1503457</v>
      </c>
      <c r="M208">
        <v>1</v>
      </c>
    </row>
    <row r="209" spans="1:13" x14ac:dyDescent="0.25">
      <c r="A209">
        <v>208</v>
      </c>
      <c r="J209">
        <v>5</v>
      </c>
      <c r="K209" t="s">
        <v>1116</v>
      </c>
      <c r="L209">
        <v>1503507</v>
      </c>
      <c r="M209">
        <v>1</v>
      </c>
    </row>
    <row r="210" spans="1:13" x14ac:dyDescent="0.25">
      <c r="A210">
        <v>209</v>
      </c>
      <c r="J210">
        <v>5</v>
      </c>
      <c r="K210" t="s">
        <v>1117</v>
      </c>
      <c r="L210">
        <v>1503606</v>
      </c>
      <c r="M210">
        <v>1</v>
      </c>
    </row>
    <row r="211" spans="1:13" x14ac:dyDescent="0.25">
      <c r="A211">
        <v>210</v>
      </c>
      <c r="J211">
        <v>5</v>
      </c>
      <c r="K211" t="s">
        <v>1118</v>
      </c>
      <c r="L211">
        <v>1503705</v>
      </c>
      <c r="M211">
        <v>1</v>
      </c>
    </row>
    <row r="212" spans="1:13" x14ac:dyDescent="0.25">
      <c r="A212">
        <v>211</v>
      </c>
      <c r="J212">
        <v>5</v>
      </c>
      <c r="K212" t="s">
        <v>1119</v>
      </c>
      <c r="L212">
        <v>1503754</v>
      </c>
      <c r="M212">
        <v>1</v>
      </c>
    </row>
    <row r="213" spans="1:13" x14ac:dyDescent="0.25">
      <c r="A213">
        <v>212</v>
      </c>
      <c r="J213">
        <v>5</v>
      </c>
      <c r="K213" t="s">
        <v>1120</v>
      </c>
      <c r="L213">
        <v>1503804</v>
      </c>
      <c r="M213">
        <v>1</v>
      </c>
    </row>
    <row r="214" spans="1:13" x14ac:dyDescent="0.25">
      <c r="A214">
        <v>213</v>
      </c>
      <c r="J214">
        <v>5</v>
      </c>
      <c r="K214" t="s">
        <v>1121</v>
      </c>
      <c r="L214">
        <v>1503903</v>
      </c>
      <c r="M214">
        <v>1</v>
      </c>
    </row>
    <row r="215" spans="1:13" x14ac:dyDescent="0.25">
      <c r="A215">
        <v>214</v>
      </c>
      <c r="J215">
        <v>5</v>
      </c>
      <c r="K215" t="s">
        <v>1122</v>
      </c>
      <c r="L215">
        <v>1504000</v>
      </c>
      <c r="M215">
        <v>1</v>
      </c>
    </row>
    <row r="216" spans="1:13" x14ac:dyDescent="0.25">
      <c r="A216">
        <v>215</v>
      </c>
      <c r="J216">
        <v>5</v>
      </c>
      <c r="K216" t="s">
        <v>1123</v>
      </c>
      <c r="L216">
        <v>1504059</v>
      </c>
      <c r="M216">
        <v>1</v>
      </c>
    </row>
    <row r="217" spans="1:13" x14ac:dyDescent="0.25">
      <c r="A217">
        <v>216</v>
      </c>
      <c r="J217">
        <v>5</v>
      </c>
      <c r="K217" t="s">
        <v>1124</v>
      </c>
      <c r="L217">
        <v>1504109</v>
      </c>
      <c r="M217">
        <v>1</v>
      </c>
    </row>
    <row r="218" spans="1:13" x14ac:dyDescent="0.25">
      <c r="A218">
        <v>217</v>
      </c>
      <c r="J218">
        <v>5</v>
      </c>
      <c r="K218" t="s">
        <v>1125</v>
      </c>
      <c r="L218">
        <v>1504208</v>
      </c>
      <c r="M218">
        <v>1</v>
      </c>
    </row>
    <row r="219" spans="1:13" x14ac:dyDescent="0.25">
      <c r="A219">
        <v>218</v>
      </c>
      <c r="J219">
        <v>5</v>
      </c>
      <c r="K219" t="s">
        <v>1126</v>
      </c>
      <c r="L219">
        <v>1504307</v>
      </c>
      <c r="M219">
        <v>1</v>
      </c>
    </row>
    <row r="220" spans="1:13" x14ac:dyDescent="0.25">
      <c r="A220">
        <v>219</v>
      </c>
      <c r="J220">
        <v>5</v>
      </c>
      <c r="K220" t="s">
        <v>1127</v>
      </c>
      <c r="L220">
        <v>1504406</v>
      </c>
      <c r="M220">
        <v>1</v>
      </c>
    </row>
    <row r="221" spans="1:13" x14ac:dyDescent="0.25">
      <c r="A221">
        <v>220</v>
      </c>
      <c r="J221">
        <v>5</v>
      </c>
      <c r="K221" t="s">
        <v>1128</v>
      </c>
      <c r="L221">
        <v>1504422</v>
      </c>
      <c r="M221">
        <v>1</v>
      </c>
    </row>
    <row r="222" spans="1:13" x14ac:dyDescent="0.25">
      <c r="A222">
        <v>221</v>
      </c>
      <c r="J222">
        <v>5</v>
      </c>
      <c r="K222" t="s">
        <v>1129</v>
      </c>
      <c r="L222">
        <v>1504455</v>
      </c>
      <c r="M222">
        <v>1</v>
      </c>
    </row>
    <row r="223" spans="1:13" x14ac:dyDescent="0.25">
      <c r="A223">
        <v>222</v>
      </c>
      <c r="J223">
        <v>5</v>
      </c>
      <c r="K223" t="s">
        <v>1130</v>
      </c>
      <c r="L223">
        <v>1504505</v>
      </c>
      <c r="M223">
        <v>1</v>
      </c>
    </row>
    <row r="224" spans="1:13" x14ac:dyDescent="0.25">
      <c r="A224">
        <v>223</v>
      </c>
      <c r="J224">
        <v>5</v>
      </c>
      <c r="K224" t="s">
        <v>1131</v>
      </c>
      <c r="L224">
        <v>1504604</v>
      </c>
      <c r="M224">
        <v>1</v>
      </c>
    </row>
    <row r="225" spans="1:13" x14ac:dyDescent="0.25">
      <c r="A225">
        <v>224</v>
      </c>
      <c r="J225">
        <v>5</v>
      </c>
      <c r="K225" t="s">
        <v>1132</v>
      </c>
      <c r="L225">
        <v>1504703</v>
      </c>
      <c r="M225">
        <v>1</v>
      </c>
    </row>
    <row r="226" spans="1:13" x14ac:dyDescent="0.25">
      <c r="A226">
        <v>225</v>
      </c>
      <c r="J226">
        <v>5</v>
      </c>
      <c r="K226" t="s">
        <v>1133</v>
      </c>
      <c r="L226">
        <v>1504802</v>
      </c>
      <c r="M226">
        <v>1</v>
      </c>
    </row>
    <row r="227" spans="1:13" x14ac:dyDescent="0.25">
      <c r="A227">
        <v>226</v>
      </c>
      <c r="J227">
        <v>5</v>
      </c>
      <c r="K227" t="s">
        <v>1134</v>
      </c>
      <c r="L227">
        <v>1504901</v>
      </c>
      <c r="M227">
        <v>1</v>
      </c>
    </row>
    <row r="228" spans="1:13" x14ac:dyDescent="0.25">
      <c r="A228">
        <v>227</v>
      </c>
      <c r="J228">
        <v>5</v>
      </c>
      <c r="K228" t="s">
        <v>1135</v>
      </c>
      <c r="L228">
        <v>1504950</v>
      </c>
      <c r="M228">
        <v>1</v>
      </c>
    </row>
    <row r="229" spans="1:13" x14ac:dyDescent="0.25">
      <c r="A229">
        <v>228</v>
      </c>
      <c r="J229">
        <v>5</v>
      </c>
      <c r="K229" t="s">
        <v>1136</v>
      </c>
      <c r="L229">
        <v>1504976</v>
      </c>
      <c r="M229">
        <v>1</v>
      </c>
    </row>
    <row r="230" spans="1:13" x14ac:dyDescent="0.25">
      <c r="A230">
        <v>229</v>
      </c>
      <c r="J230">
        <v>5</v>
      </c>
      <c r="K230" t="s">
        <v>1137</v>
      </c>
      <c r="L230">
        <v>1505007</v>
      </c>
      <c r="M230">
        <v>1</v>
      </c>
    </row>
    <row r="231" spans="1:13" x14ac:dyDescent="0.25">
      <c r="A231">
        <v>230</v>
      </c>
      <c r="J231">
        <v>5</v>
      </c>
      <c r="K231" t="s">
        <v>1138</v>
      </c>
      <c r="L231">
        <v>1505031</v>
      </c>
      <c r="M231">
        <v>1</v>
      </c>
    </row>
    <row r="232" spans="1:13" x14ac:dyDescent="0.25">
      <c r="A232">
        <v>231</v>
      </c>
      <c r="J232">
        <v>5</v>
      </c>
      <c r="K232" t="s">
        <v>1139</v>
      </c>
      <c r="L232">
        <v>1505064</v>
      </c>
      <c r="M232">
        <v>1</v>
      </c>
    </row>
    <row r="233" spans="1:13" x14ac:dyDescent="0.25">
      <c r="A233">
        <v>232</v>
      </c>
      <c r="J233">
        <v>5</v>
      </c>
      <c r="K233" t="s">
        <v>1140</v>
      </c>
      <c r="L233">
        <v>1505106</v>
      </c>
      <c r="M233">
        <v>1</v>
      </c>
    </row>
    <row r="234" spans="1:13" x14ac:dyDescent="0.25">
      <c r="A234">
        <v>233</v>
      </c>
      <c r="J234">
        <v>5</v>
      </c>
      <c r="K234" t="s">
        <v>1141</v>
      </c>
      <c r="L234">
        <v>1505205</v>
      </c>
      <c r="M234">
        <v>1</v>
      </c>
    </row>
    <row r="235" spans="1:13" x14ac:dyDescent="0.25">
      <c r="A235">
        <v>234</v>
      </c>
      <c r="J235">
        <v>5</v>
      </c>
      <c r="K235" t="s">
        <v>1142</v>
      </c>
      <c r="L235">
        <v>1505304</v>
      </c>
      <c r="M235">
        <v>1</v>
      </c>
    </row>
    <row r="236" spans="1:13" x14ac:dyDescent="0.25">
      <c r="A236">
        <v>235</v>
      </c>
      <c r="J236">
        <v>5</v>
      </c>
      <c r="K236" t="s">
        <v>1143</v>
      </c>
      <c r="L236">
        <v>1505403</v>
      </c>
      <c r="M236">
        <v>1</v>
      </c>
    </row>
    <row r="237" spans="1:13" x14ac:dyDescent="0.25">
      <c r="A237">
        <v>236</v>
      </c>
      <c r="J237">
        <v>5</v>
      </c>
      <c r="K237" t="s">
        <v>1144</v>
      </c>
      <c r="L237">
        <v>1505437</v>
      </c>
      <c r="M237">
        <v>1</v>
      </c>
    </row>
    <row r="238" spans="1:13" x14ac:dyDescent="0.25">
      <c r="A238">
        <v>237</v>
      </c>
      <c r="J238">
        <v>5</v>
      </c>
      <c r="K238" t="s">
        <v>1145</v>
      </c>
      <c r="L238">
        <v>1505486</v>
      </c>
      <c r="M238">
        <v>1</v>
      </c>
    </row>
    <row r="239" spans="1:13" x14ac:dyDescent="0.25">
      <c r="A239">
        <v>238</v>
      </c>
      <c r="J239">
        <v>5</v>
      </c>
      <c r="K239" t="s">
        <v>1146</v>
      </c>
      <c r="L239">
        <v>1505494</v>
      </c>
      <c r="M239">
        <v>1</v>
      </c>
    </row>
    <row r="240" spans="1:13" x14ac:dyDescent="0.25">
      <c r="A240">
        <v>239</v>
      </c>
      <c r="J240">
        <v>5</v>
      </c>
      <c r="K240" t="s">
        <v>1147</v>
      </c>
      <c r="L240">
        <v>1505502</v>
      </c>
      <c r="M240">
        <v>1</v>
      </c>
    </row>
    <row r="241" spans="1:13" x14ac:dyDescent="0.25">
      <c r="A241">
        <v>240</v>
      </c>
      <c r="J241">
        <v>5</v>
      </c>
      <c r="K241" t="s">
        <v>1148</v>
      </c>
      <c r="L241">
        <v>1505536</v>
      </c>
      <c r="M241">
        <v>1</v>
      </c>
    </row>
    <row r="242" spans="1:13" x14ac:dyDescent="0.25">
      <c r="A242">
        <v>241</v>
      </c>
      <c r="J242">
        <v>5</v>
      </c>
      <c r="K242" t="s">
        <v>1149</v>
      </c>
      <c r="L242">
        <v>1505551</v>
      </c>
      <c r="M242">
        <v>1</v>
      </c>
    </row>
    <row r="243" spans="1:13" x14ac:dyDescent="0.25">
      <c r="A243">
        <v>242</v>
      </c>
      <c r="J243">
        <v>5</v>
      </c>
      <c r="K243" t="s">
        <v>1150</v>
      </c>
      <c r="L243">
        <v>1505601</v>
      </c>
      <c r="M243">
        <v>1</v>
      </c>
    </row>
    <row r="244" spans="1:13" x14ac:dyDescent="0.25">
      <c r="A244">
        <v>243</v>
      </c>
      <c r="J244">
        <v>5</v>
      </c>
      <c r="K244" t="s">
        <v>1151</v>
      </c>
      <c r="L244">
        <v>1505635</v>
      </c>
      <c r="M244">
        <v>1</v>
      </c>
    </row>
    <row r="245" spans="1:13" x14ac:dyDescent="0.25">
      <c r="A245">
        <v>244</v>
      </c>
      <c r="J245">
        <v>5</v>
      </c>
      <c r="K245" t="s">
        <v>1152</v>
      </c>
      <c r="L245">
        <v>1505650</v>
      </c>
      <c r="M245">
        <v>1</v>
      </c>
    </row>
    <row r="246" spans="1:13" x14ac:dyDescent="0.25">
      <c r="A246">
        <v>245</v>
      </c>
      <c r="J246">
        <v>5</v>
      </c>
      <c r="K246" t="s">
        <v>1153</v>
      </c>
      <c r="L246">
        <v>1505700</v>
      </c>
      <c r="M246">
        <v>1</v>
      </c>
    </row>
    <row r="247" spans="1:13" x14ac:dyDescent="0.25">
      <c r="A247">
        <v>246</v>
      </c>
      <c r="J247">
        <v>5</v>
      </c>
      <c r="K247" t="s">
        <v>1154</v>
      </c>
      <c r="L247">
        <v>1505809</v>
      </c>
      <c r="M247">
        <v>1</v>
      </c>
    </row>
    <row r="248" spans="1:13" x14ac:dyDescent="0.25">
      <c r="A248">
        <v>247</v>
      </c>
      <c r="J248">
        <v>5</v>
      </c>
      <c r="K248" t="s">
        <v>1155</v>
      </c>
      <c r="L248">
        <v>1505908</v>
      </c>
      <c r="M248">
        <v>1</v>
      </c>
    </row>
    <row r="249" spans="1:13" x14ac:dyDescent="0.25">
      <c r="A249">
        <v>248</v>
      </c>
      <c r="J249">
        <v>5</v>
      </c>
      <c r="K249" t="s">
        <v>1156</v>
      </c>
      <c r="L249">
        <v>1506005</v>
      </c>
      <c r="M249">
        <v>1</v>
      </c>
    </row>
    <row r="250" spans="1:13" x14ac:dyDescent="0.25">
      <c r="A250">
        <v>249</v>
      </c>
      <c r="J250">
        <v>5</v>
      </c>
      <c r="K250" t="s">
        <v>1157</v>
      </c>
      <c r="L250">
        <v>1506104</v>
      </c>
      <c r="M250">
        <v>1</v>
      </c>
    </row>
    <row r="251" spans="1:13" x14ac:dyDescent="0.25">
      <c r="A251">
        <v>250</v>
      </c>
      <c r="J251">
        <v>5</v>
      </c>
      <c r="K251" t="s">
        <v>1158</v>
      </c>
      <c r="L251">
        <v>1506112</v>
      </c>
      <c r="M251">
        <v>1</v>
      </c>
    </row>
    <row r="252" spans="1:13" x14ac:dyDescent="0.25">
      <c r="A252">
        <v>251</v>
      </c>
      <c r="J252">
        <v>5</v>
      </c>
      <c r="K252" t="s">
        <v>1159</v>
      </c>
      <c r="L252">
        <v>1506138</v>
      </c>
      <c r="M252">
        <v>1</v>
      </c>
    </row>
    <row r="253" spans="1:13" x14ac:dyDescent="0.25">
      <c r="A253">
        <v>252</v>
      </c>
      <c r="J253">
        <v>5</v>
      </c>
      <c r="K253" t="s">
        <v>1160</v>
      </c>
      <c r="L253">
        <v>1506161</v>
      </c>
      <c r="M253">
        <v>1</v>
      </c>
    </row>
    <row r="254" spans="1:13" x14ac:dyDescent="0.25">
      <c r="A254">
        <v>253</v>
      </c>
      <c r="J254">
        <v>5</v>
      </c>
      <c r="K254" t="s">
        <v>1161</v>
      </c>
      <c r="L254">
        <v>1506187</v>
      </c>
      <c r="M254">
        <v>1</v>
      </c>
    </row>
    <row r="255" spans="1:13" x14ac:dyDescent="0.25">
      <c r="A255">
        <v>254</v>
      </c>
      <c r="J255">
        <v>5</v>
      </c>
      <c r="K255" t="s">
        <v>1162</v>
      </c>
      <c r="L255">
        <v>1506195</v>
      </c>
      <c r="M255">
        <v>1</v>
      </c>
    </row>
    <row r="256" spans="1:13" x14ac:dyDescent="0.25">
      <c r="A256">
        <v>255</v>
      </c>
      <c r="J256">
        <v>5</v>
      </c>
      <c r="K256" t="s">
        <v>1163</v>
      </c>
      <c r="L256">
        <v>1506203</v>
      </c>
      <c r="M256">
        <v>1</v>
      </c>
    </row>
    <row r="257" spans="1:13" x14ac:dyDescent="0.25">
      <c r="A257">
        <v>256</v>
      </c>
      <c r="J257">
        <v>5</v>
      </c>
      <c r="K257" t="s">
        <v>1164</v>
      </c>
      <c r="L257">
        <v>1506302</v>
      </c>
      <c r="M257">
        <v>1</v>
      </c>
    </row>
    <row r="258" spans="1:13" x14ac:dyDescent="0.25">
      <c r="A258">
        <v>257</v>
      </c>
      <c r="J258">
        <v>5</v>
      </c>
      <c r="K258" t="s">
        <v>1165</v>
      </c>
      <c r="L258">
        <v>1506351</v>
      </c>
      <c r="M258">
        <v>1</v>
      </c>
    </row>
    <row r="259" spans="1:13" x14ac:dyDescent="0.25">
      <c r="A259">
        <v>258</v>
      </c>
      <c r="J259">
        <v>5</v>
      </c>
      <c r="K259" t="s">
        <v>1166</v>
      </c>
      <c r="L259">
        <v>1506401</v>
      </c>
      <c r="M259">
        <v>1</v>
      </c>
    </row>
    <row r="260" spans="1:13" x14ac:dyDescent="0.25">
      <c r="A260">
        <v>259</v>
      </c>
      <c r="J260">
        <v>5</v>
      </c>
      <c r="K260" t="s">
        <v>1167</v>
      </c>
      <c r="L260">
        <v>1506500</v>
      </c>
      <c r="M260">
        <v>1</v>
      </c>
    </row>
    <row r="261" spans="1:13" x14ac:dyDescent="0.25">
      <c r="A261">
        <v>260</v>
      </c>
      <c r="J261">
        <v>5</v>
      </c>
      <c r="K261" t="s">
        <v>1168</v>
      </c>
      <c r="L261">
        <v>1506559</v>
      </c>
      <c r="M261">
        <v>1</v>
      </c>
    </row>
    <row r="262" spans="1:13" x14ac:dyDescent="0.25">
      <c r="A262">
        <v>261</v>
      </c>
      <c r="J262">
        <v>5</v>
      </c>
      <c r="K262" t="s">
        <v>1169</v>
      </c>
      <c r="L262">
        <v>1506583</v>
      </c>
      <c r="M262">
        <v>1</v>
      </c>
    </row>
    <row r="263" spans="1:13" x14ac:dyDescent="0.25">
      <c r="A263">
        <v>262</v>
      </c>
      <c r="J263">
        <v>5</v>
      </c>
      <c r="K263" t="s">
        <v>1170</v>
      </c>
      <c r="L263">
        <v>1506609</v>
      </c>
      <c r="M263">
        <v>1</v>
      </c>
    </row>
    <row r="264" spans="1:13" x14ac:dyDescent="0.25">
      <c r="A264">
        <v>263</v>
      </c>
      <c r="J264">
        <v>5</v>
      </c>
      <c r="K264" t="s">
        <v>1171</v>
      </c>
      <c r="L264">
        <v>1506708</v>
      </c>
      <c r="M264">
        <v>1</v>
      </c>
    </row>
    <row r="265" spans="1:13" x14ac:dyDescent="0.25">
      <c r="A265">
        <v>264</v>
      </c>
      <c r="J265">
        <v>5</v>
      </c>
      <c r="K265" t="s">
        <v>1172</v>
      </c>
      <c r="L265">
        <v>1506807</v>
      </c>
      <c r="M265">
        <v>1</v>
      </c>
    </row>
    <row r="266" spans="1:13" x14ac:dyDescent="0.25">
      <c r="A266">
        <v>265</v>
      </c>
      <c r="J266">
        <v>5</v>
      </c>
      <c r="K266" t="s">
        <v>1173</v>
      </c>
      <c r="L266">
        <v>1506906</v>
      </c>
      <c r="M266">
        <v>1</v>
      </c>
    </row>
    <row r="267" spans="1:13" x14ac:dyDescent="0.25">
      <c r="A267">
        <v>266</v>
      </c>
      <c r="J267">
        <v>5</v>
      </c>
      <c r="K267" t="s">
        <v>1174</v>
      </c>
      <c r="L267">
        <v>1507003</v>
      </c>
      <c r="M267">
        <v>1</v>
      </c>
    </row>
    <row r="268" spans="1:13" x14ac:dyDescent="0.25">
      <c r="A268">
        <v>267</v>
      </c>
      <c r="J268">
        <v>5</v>
      </c>
      <c r="K268" t="s">
        <v>1175</v>
      </c>
      <c r="L268">
        <v>1507102</v>
      </c>
      <c r="M268">
        <v>1</v>
      </c>
    </row>
    <row r="269" spans="1:13" x14ac:dyDescent="0.25">
      <c r="A269">
        <v>268</v>
      </c>
      <c r="J269">
        <v>5</v>
      </c>
      <c r="K269" t="s">
        <v>1176</v>
      </c>
      <c r="L269">
        <v>1507151</v>
      </c>
      <c r="M269">
        <v>1</v>
      </c>
    </row>
    <row r="270" spans="1:13" x14ac:dyDescent="0.25">
      <c r="A270">
        <v>269</v>
      </c>
      <c r="J270">
        <v>5</v>
      </c>
      <c r="K270" t="s">
        <v>1177</v>
      </c>
      <c r="L270">
        <v>1507201</v>
      </c>
      <c r="M270">
        <v>1</v>
      </c>
    </row>
    <row r="271" spans="1:13" x14ac:dyDescent="0.25">
      <c r="A271">
        <v>270</v>
      </c>
      <c r="J271">
        <v>5</v>
      </c>
      <c r="K271" t="s">
        <v>1178</v>
      </c>
      <c r="L271">
        <v>1507300</v>
      </c>
      <c r="M271">
        <v>1</v>
      </c>
    </row>
    <row r="272" spans="1:13" x14ac:dyDescent="0.25">
      <c r="A272">
        <v>271</v>
      </c>
      <c r="J272">
        <v>5</v>
      </c>
      <c r="K272" t="s">
        <v>1179</v>
      </c>
      <c r="L272">
        <v>1507409</v>
      </c>
      <c r="M272">
        <v>1</v>
      </c>
    </row>
    <row r="273" spans="1:13" x14ac:dyDescent="0.25">
      <c r="A273">
        <v>272</v>
      </c>
      <c r="J273">
        <v>5</v>
      </c>
      <c r="K273" t="s">
        <v>1180</v>
      </c>
      <c r="L273">
        <v>1507458</v>
      </c>
      <c r="M273">
        <v>1</v>
      </c>
    </row>
    <row r="274" spans="1:13" x14ac:dyDescent="0.25">
      <c r="A274">
        <v>273</v>
      </c>
      <c r="J274">
        <v>5</v>
      </c>
      <c r="K274" t="s">
        <v>1181</v>
      </c>
      <c r="L274">
        <v>1507466</v>
      </c>
      <c r="M274">
        <v>1</v>
      </c>
    </row>
    <row r="275" spans="1:13" x14ac:dyDescent="0.25">
      <c r="A275">
        <v>274</v>
      </c>
      <c r="J275">
        <v>5</v>
      </c>
      <c r="K275" t="s">
        <v>1182</v>
      </c>
      <c r="L275">
        <v>1507474</v>
      </c>
      <c r="M275">
        <v>1</v>
      </c>
    </row>
    <row r="276" spans="1:13" x14ac:dyDescent="0.25">
      <c r="A276">
        <v>275</v>
      </c>
      <c r="J276">
        <v>5</v>
      </c>
      <c r="K276" t="s">
        <v>1183</v>
      </c>
      <c r="L276">
        <v>1507508</v>
      </c>
      <c r="M276">
        <v>1</v>
      </c>
    </row>
    <row r="277" spans="1:13" x14ac:dyDescent="0.25">
      <c r="A277">
        <v>276</v>
      </c>
      <c r="J277">
        <v>5</v>
      </c>
      <c r="K277" t="s">
        <v>1184</v>
      </c>
      <c r="L277">
        <v>1507607</v>
      </c>
      <c r="M277">
        <v>1</v>
      </c>
    </row>
    <row r="278" spans="1:13" x14ac:dyDescent="0.25">
      <c r="A278">
        <v>277</v>
      </c>
      <c r="J278">
        <v>5</v>
      </c>
      <c r="K278" t="s">
        <v>1185</v>
      </c>
      <c r="L278">
        <v>1507706</v>
      </c>
      <c r="M278">
        <v>1</v>
      </c>
    </row>
    <row r="279" spans="1:13" x14ac:dyDescent="0.25">
      <c r="A279">
        <v>278</v>
      </c>
      <c r="J279">
        <v>5</v>
      </c>
      <c r="K279" t="s">
        <v>1186</v>
      </c>
      <c r="L279">
        <v>1507755</v>
      </c>
      <c r="M279">
        <v>1</v>
      </c>
    </row>
    <row r="280" spans="1:13" x14ac:dyDescent="0.25">
      <c r="A280">
        <v>279</v>
      </c>
      <c r="J280">
        <v>5</v>
      </c>
      <c r="K280" t="s">
        <v>1187</v>
      </c>
      <c r="L280">
        <v>1507805</v>
      </c>
      <c r="M280">
        <v>1</v>
      </c>
    </row>
    <row r="281" spans="1:13" x14ac:dyDescent="0.25">
      <c r="A281">
        <v>280</v>
      </c>
      <c r="J281">
        <v>5</v>
      </c>
      <c r="K281" t="s">
        <v>1188</v>
      </c>
      <c r="L281">
        <v>1507904</v>
      </c>
      <c r="M281">
        <v>1</v>
      </c>
    </row>
    <row r="282" spans="1:13" x14ac:dyDescent="0.25">
      <c r="A282">
        <v>281</v>
      </c>
      <c r="J282">
        <v>5</v>
      </c>
      <c r="K282" t="s">
        <v>1189</v>
      </c>
      <c r="L282">
        <v>1507953</v>
      </c>
      <c r="M282">
        <v>1</v>
      </c>
    </row>
    <row r="283" spans="1:13" x14ac:dyDescent="0.25">
      <c r="A283">
        <v>282</v>
      </c>
      <c r="J283">
        <v>5</v>
      </c>
      <c r="K283" t="s">
        <v>1190</v>
      </c>
      <c r="L283">
        <v>1507961</v>
      </c>
      <c r="M283">
        <v>1</v>
      </c>
    </row>
    <row r="284" spans="1:13" x14ac:dyDescent="0.25">
      <c r="A284">
        <v>283</v>
      </c>
      <c r="J284">
        <v>5</v>
      </c>
      <c r="K284" t="s">
        <v>1191</v>
      </c>
      <c r="L284">
        <v>1507979</v>
      </c>
      <c r="M284">
        <v>1</v>
      </c>
    </row>
    <row r="285" spans="1:13" x14ac:dyDescent="0.25">
      <c r="A285">
        <v>284</v>
      </c>
      <c r="J285">
        <v>5</v>
      </c>
      <c r="K285" t="s">
        <v>1192</v>
      </c>
      <c r="L285">
        <v>1508001</v>
      </c>
      <c r="M285">
        <v>1</v>
      </c>
    </row>
    <row r="286" spans="1:13" x14ac:dyDescent="0.25">
      <c r="A286">
        <v>285</v>
      </c>
      <c r="J286">
        <v>5</v>
      </c>
      <c r="K286" t="s">
        <v>1193</v>
      </c>
      <c r="L286">
        <v>1508035</v>
      </c>
      <c r="M286">
        <v>1</v>
      </c>
    </row>
    <row r="287" spans="1:13" x14ac:dyDescent="0.25">
      <c r="A287">
        <v>286</v>
      </c>
      <c r="J287">
        <v>5</v>
      </c>
      <c r="K287" t="s">
        <v>1194</v>
      </c>
      <c r="L287">
        <v>1508050</v>
      </c>
      <c r="M287">
        <v>1</v>
      </c>
    </row>
    <row r="288" spans="1:13" x14ac:dyDescent="0.25">
      <c r="A288">
        <v>287</v>
      </c>
      <c r="J288">
        <v>5</v>
      </c>
      <c r="K288" t="s">
        <v>1195</v>
      </c>
      <c r="L288">
        <v>1508084</v>
      </c>
      <c r="M288">
        <v>1</v>
      </c>
    </row>
    <row r="289" spans="1:13" x14ac:dyDescent="0.25">
      <c r="A289">
        <v>288</v>
      </c>
      <c r="J289">
        <v>5</v>
      </c>
      <c r="K289" t="s">
        <v>1196</v>
      </c>
      <c r="L289">
        <v>1508100</v>
      </c>
      <c r="M289">
        <v>1</v>
      </c>
    </row>
    <row r="290" spans="1:13" x14ac:dyDescent="0.25">
      <c r="A290">
        <v>289</v>
      </c>
      <c r="J290">
        <v>5</v>
      </c>
      <c r="K290" t="s">
        <v>1197</v>
      </c>
      <c r="L290">
        <v>1508126</v>
      </c>
      <c r="M290">
        <v>1</v>
      </c>
    </row>
    <row r="291" spans="1:13" x14ac:dyDescent="0.25">
      <c r="A291">
        <v>290</v>
      </c>
      <c r="J291">
        <v>5</v>
      </c>
      <c r="K291" t="s">
        <v>1198</v>
      </c>
      <c r="L291">
        <v>1508159</v>
      </c>
      <c r="M291">
        <v>1</v>
      </c>
    </row>
    <row r="292" spans="1:13" x14ac:dyDescent="0.25">
      <c r="A292">
        <v>291</v>
      </c>
      <c r="J292">
        <v>5</v>
      </c>
      <c r="K292" t="s">
        <v>1199</v>
      </c>
      <c r="L292">
        <v>1508209</v>
      </c>
      <c r="M292">
        <v>1</v>
      </c>
    </row>
    <row r="293" spans="1:13" x14ac:dyDescent="0.25">
      <c r="A293">
        <v>292</v>
      </c>
      <c r="J293">
        <v>5</v>
      </c>
      <c r="K293" t="s">
        <v>1200</v>
      </c>
      <c r="L293">
        <v>1508308</v>
      </c>
      <c r="M293">
        <v>1</v>
      </c>
    </row>
    <row r="294" spans="1:13" x14ac:dyDescent="0.25">
      <c r="A294">
        <v>293</v>
      </c>
      <c r="J294">
        <v>5</v>
      </c>
      <c r="K294" t="s">
        <v>1201</v>
      </c>
      <c r="L294">
        <v>1508357</v>
      </c>
      <c r="M294">
        <v>1</v>
      </c>
    </row>
    <row r="295" spans="1:13" x14ac:dyDescent="0.25">
      <c r="A295">
        <v>294</v>
      </c>
      <c r="J295">
        <v>5</v>
      </c>
      <c r="K295" t="s">
        <v>1202</v>
      </c>
      <c r="L295">
        <v>1508407</v>
      </c>
      <c r="M295">
        <v>1</v>
      </c>
    </row>
    <row r="296" spans="1:13" x14ac:dyDescent="0.25">
      <c r="A296">
        <v>295</v>
      </c>
      <c r="J296">
        <v>6</v>
      </c>
      <c r="K296" t="s">
        <v>1203</v>
      </c>
      <c r="L296">
        <v>1600055</v>
      </c>
      <c r="M296">
        <v>1</v>
      </c>
    </row>
    <row r="297" spans="1:13" x14ac:dyDescent="0.25">
      <c r="A297">
        <v>296</v>
      </c>
      <c r="J297">
        <v>6</v>
      </c>
      <c r="K297" t="s">
        <v>881</v>
      </c>
      <c r="L297">
        <v>1600105</v>
      </c>
      <c r="M297">
        <v>1</v>
      </c>
    </row>
    <row r="298" spans="1:13" x14ac:dyDescent="0.25">
      <c r="A298">
        <v>297</v>
      </c>
      <c r="J298">
        <v>6</v>
      </c>
      <c r="K298" t="s">
        <v>1204</v>
      </c>
      <c r="L298">
        <v>1600154</v>
      </c>
      <c r="M298">
        <v>1</v>
      </c>
    </row>
    <row r="299" spans="1:13" x14ac:dyDescent="0.25">
      <c r="A299">
        <v>298</v>
      </c>
      <c r="J299">
        <v>6</v>
      </c>
      <c r="K299" t="s">
        <v>1205</v>
      </c>
      <c r="L299">
        <v>1600204</v>
      </c>
      <c r="M299">
        <v>1</v>
      </c>
    </row>
    <row r="300" spans="1:13" x14ac:dyDescent="0.25">
      <c r="A300">
        <v>299</v>
      </c>
      <c r="J300">
        <v>6</v>
      </c>
      <c r="K300" t="s">
        <v>1206</v>
      </c>
      <c r="L300">
        <v>1600212</v>
      </c>
      <c r="M300">
        <v>1</v>
      </c>
    </row>
    <row r="301" spans="1:13" x14ac:dyDescent="0.25">
      <c r="A301">
        <v>300</v>
      </c>
      <c r="J301">
        <v>6</v>
      </c>
      <c r="K301" t="s">
        <v>1207</v>
      </c>
      <c r="L301">
        <v>1600238</v>
      </c>
      <c r="M301">
        <v>1</v>
      </c>
    </row>
    <row r="302" spans="1:13" x14ac:dyDescent="0.25">
      <c r="A302">
        <v>301</v>
      </c>
      <c r="J302">
        <v>6</v>
      </c>
      <c r="K302" t="s">
        <v>1208</v>
      </c>
      <c r="L302">
        <v>1600253</v>
      </c>
      <c r="M302">
        <v>1</v>
      </c>
    </row>
    <row r="303" spans="1:13" x14ac:dyDescent="0.25">
      <c r="A303">
        <v>302</v>
      </c>
      <c r="J303">
        <v>6</v>
      </c>
      <c r="K303" t="s">
        <v>1209</v>
      </c>
      <c r="L303">
        <v>1600279</v>
      </c>
      <c r="M303">
        <v>1</v>
      </c>
    </row>
    <row r="304" spans="1:13" x14ac:dyDescent="0.25">
      <c r="A304">
        <v>303</v>
      </c>
      <c r="J304">
        <v>6</v>
      </c>
      <c r="K304" t="s">
        <v>1210</v>
      </c>
      <c r="L304">
        <v>1600303</v>
      </c>
      <c r="M304">
        <v>1</v>
      </c>
    </row>
    <row r="305" spans="1:13" x14ac:dyDescent="0.25">
      <c r="A305">
        <v>304</v>
      </c>
      <c r="J305">
        <v>6</v>
      </c>
      <c r="K305" t="s">
        <v>1211</v>
      </c>
      <c r="L305">
        <v>1600402</v>
      </c>
      <c r="M305">
        <v>1</v>
      </c>
    </row>
    <row r="306" spans="1:13" x14ac:dyDescent="0.25">
      <c r="A306">
        <v>305</v>
      </c>
      <c r="J306">
        <v>6</v>
      </c>
      <c r="K306" t="s">
        <v>1212</v>
      </c>
      <c r="L306">
        <v>1600501</v>
      </c>
      <c r="M306">
        <v>1</v>
      </c>
    </row>
    <row r="307" spans="1:13" x14ac:dyDescent="0.25">
      <c r="A307">
        <v>306</v>
      </c>
      <c r="J307">
        <v>6</v>
      </c>
      <c r="K307" t="s">
        <v>1213</v>
      </c>
      <c r="L307">
        <v>1600535</v>
      </c>
      <c r="M307">
        <v>1</v>
      </c>
    </row>
    <row r="308" spans="1:13" x14ac:dyDescent="0.25">
      <c r="A308">
        <v>307</v>
      </c>
      <c r="J308">
        <v>6</v>
      </c>
      <c r="K308" t="s">
        <v>1214</v>
      </c>
      <c r="L308">
        <v>1600550</v>
      </c>
      <c r="M308">
        <v>1</v>
      </c>
    </row>
    <row r="309" spans="1:13" x14ac:dyDescent="0.25">
      <c r="A309">
        <v>308</v>
      </c>
      <c r="J309">
        <v>6</v>
      </c>
      <c r="K309" t="s">
        <v>1215</v>
      </c>
      <c r="L309">
        <v>1600600</v>
      </c>
      <c r="M309">
        <v>1</v>
      </c>
    </row>
    <row r="310" spans="1:13" x14ac:dyDescent="0.25">
      <c r="A310">
        <v>309</v>
      </c>
      <c r="J310">
        <v>6</v>
      </c>
      <c r="K310" t="s">
        <v>1216</v>
      </c>
      <c r="L310">
        <v>1600709</v>
      </c>
      <c r="M310">
        <v>1</v>
      </c>
    </row>
    <row r="311" spans="1:13" x14ac:dyDescent="0.25">
      <c r="A311">
        <v>310</v>
      </c>
      <c r="J311">
        <v>6</v>
      </c>
      <c r="K311" t="s">
        <v>1217</v>
      </c>
      <c r="L311">
        <v>1600808</v>
      </c>
      <c r="M311">
        <v>1</v>
      </c>
    </row>
    <row r="312" spans="1:13" x14ac:dyDescent="0.25">
      <c r="A312">
        <v>311</v>
      </c>
      <c r="J312">
        <v>7</v>
      </c>
      <c r="K312" t="s">
        <v>1218</v>
      </c>
      <c r="L312">
        <v>1700251</v>
      </c>
      <c r="M312">
        <v>1</v>
      </c>
    </row>
    <row r="313" spans="1:13" x14ac:dyDescent="0.25">
      <c r="A313">
        <v>312</v>
      </c>
      <c r="J313">
        <v>7</v>
      </c>
      <c r="K313" t="s">
        <v>1219</v>
      </c>
      <c r="L313">
        <v>1700301</v>
      </c>
      <c r="M313">
        <v>1</v>
      </c>
    </row>
    <row r="314" spans="1:13" x14ac:dyDescent="0.25">
      <c r="A314">
        <v>313</v>
      </c>
      <c r="J314">
        <v>7</v>
      </c>
      <c r="K314" t="s">
        <v>1220</v>
      </c>
      <c r="L314">
        <v>1700350</v>
      </c>
      <c r="M314">
        <v>1</v>
      </c>
    </row>
    <row r="315" spans="1:13" x14ac:dyDescent="0.25">
      <c r="A315">
        <v>314</v>
      </c>
      <c r="J315">
        <v>7</v>
      </c>
      <c r="K315" t="s">
        <v>1221</v>
      </c>
      <c r="L315">
        <v>1700400</v>
      </c>
      <c r="M315">
        <v>1</v>
      </c>
    </row>
    <row r="316" spans="1:13" x14ac:dyDescent="0.25">
      <c r="A316">
        <v>315</v>
      </c>
      <c r="J316">
        <v>7</v>
      </c>
      <c r="K316" t="s">
        <v>1222</v>
      </c>
      <c r="L316">
        <v>1700707</v>
      </c>
      <c r="M316">
        <v>1</v>
      </c>
    </row>
    <row r="317" spans="1:13" x14ac:dyDescent="0.25">
      <c r="A317">
        <v>316</v>
      </c>
      <c r="J317">
        <v>7</v>
      </c>
      <c r="K317" t="s">
        <v>1223</v>
      </c>
      <c r="L317">
        <v>1701002</v>
      </c>
      <c r="M317">
        <v>1</v>
      </c>
    </row>
    <row r="318" spans="1:13" x14ac:dyDescent="0.25">
      <c r="A318">
        <v>317</v>
      </c>
      <c r="J318">
        <v>7</v>
      </c>
      <c r="K318" t="s">
        <v>1224</v>
      </c>
      <c r="L318">
        <v>1701051</v>
      </c>
      <c r="M318">
        <v>1</v>
      </c>
    </row>
    <row r="319" spans="1:13" x14ac:dyDescent="0.25">
      <c r="A319">
        <v>318</v>
      </c>
      <c r="J319">
        <v>7</v>
      </c>
      <c r="K319" t="s">
        <v>1225</v>
      </c>
      <c r="L319">
        <v>1701101</v>
      </c>
      <c r="M319">
        <v>1</v>
      </c>
    </row>
    <row r="320" spans="1:13" x14ac:dyDescent="0.25">
      <c r="A320">
        <v>319</v>
      </c>
      <c r="J320">
        <v>7</v>
      </c>
      <c r="K320" t="s">
        <v>1226</v>
      </c>
      <c r="L320">
        <v>1701309</v>
      </c>
      <c r="M320">
        <v>1</v>
      </c>
    </row>
    <row r="321" spans="1:13" x14ac:dyDescent="0.25">
      <c r="A321">
        <v>320</v>
      </c>
      <c r="J321">
        <v>7</v>
      </c>
      <c r="K321" t="s">
        <v>1227</v>
      </c>
      <c r="L321">
        <v>1701903</v>
      </c>
      <c r="M321">
        <v>1</v>
      </c>
    </row>
    <row r="322" spans="1:13" x14ac:dyDescent="0.25">
      <c r="A322">
        <v>321</v>
      </c>
      <c r="J322">
        <v>7</v>
      </c>
      <c r="K322" t="s">
        <v>1228</v>
      </c>
      <c r="L322">
        <v>1702000</v>
      </c>
      <c r="M322">
        <v>1</v>
      </c>
    </row>
    <row r="323" spans="1:13" x14ac:dyDescent="0.25">
      <c r="A323">
        <v>322</v>
      </c>
      <c r="J323">
        <v>7</v>
      </c>
      <c r="K323" t="s">
        <v>1229</v>
      </c>
      <c r="L323">
        <v>1702109</v>
      </c>
      <c r="M323">
        <v>1</v>
      </c>
    </row>
    <row r="324" spans="1:13" x14ac:dyDescent="0.25">
      <c r="A324">
        <v>323</v>
      </c>
      <c r="J324">
        <v>7</v>
      </c>
      <c r="K324" t="s">
        <v>1230</v>
      </c>
      <c r="L324">
        <v>1702158</v>
      </c>
      <c r="M324">
        <v>1</v>
      </c>
    </row>
    <row r="325" spans="1:13" x14ac:dyDescent="0.25">
      <c r="A325">
        <v>324</v>
      </c>
      <c r="J325">
        <v>7</v>
      </c>
      <c r="K325" t="s">
        <v>1231</v>
      </c>
      <c r="L325">
        <v>1702208</v>
      </c>
      <c r="M325">
        <v>1</v>
      </c>
    </row>
    <row r="326" spans="1:13" x14ac:dyDescent="0.25">
      <c r="A326">
        <v>325</v>
      </c>
      <c r="J326">
        <v>7</v>
      </c>
      <c r="K326" t="s">
        <v>1232</v>
      </c>
      <c r="L326">
        <v>1702307</v>
      </c>
      <c r="M326">
        <v>1</v>
      </c>
    </row>
    <row r="327" spans="1:13" x14ac:dyDescent="0.25">
      <c r="A327">
        <v>326</v>
      </c>
      <c r="J327">
        <v>7</v>
      </c>
      <c r="K327" t="s">
        <v>1233</v>
      </c>
      <c r="L327">
        <v>1702406</v>
      </c>
      <c r="M327">
        <v>1</v>
      </c>
    </row>
    <row r="328" spans="1:13" x14ac:dyDescent="0.25">
      <c r="A328">
        <v>327</v>
      </c>
      <c r="J328">
        <v>7</v>
      </c>
      <c r="K328" t="s">
        <v>1234</v>
      </c>
      <c r="L328">
        <v>1702554</v>
      </c>
      <c r="M328">
        <v>1</v>
      </c>
    </row>
    <row r="329" spans="1:13" x14ac:dyDescent="0.25">
      <c r="A329">
        <v>328</v>
      </c>
      <c r="J329">
        <v>7</v>
      </c>
      <c r="K329" t="s">
        <v>1235</v>
      </c>
      <c r="L329">
        <v>1702703</v>
      </c>
      <c r="M329">
        <v>1</v>
      </c>
    </row>
    <row r="330" spans="1:13" x14ac:dyDescent="0.25">
      <c r="A330">
        <v>329</v>
      </c>
      <c r="J330">
        <v>7</v>
      </c>
      <c r="K330" t="s">
        <v>1236</v>
      </c>
      <c r="L330">
        <v>1702901</v>
      </c>
      <c r="M330">
        <v>1</v>
      </c>
    </row>
    <row r="331" spans="1:13" x14ac:dyDescent="0.25">
      <c r="A331">
        <v>330</v>
      </c>
      <c r="J331">
        <v>7</v>
      </c>
      <c r="K331" t="s">
        <v>1237</v>
      </c>
      <c r="L331">
        <v>1703008</v>
      </c>
      <c r="M331">
        <v>1</v>
      </c>
    </row>
    <row r="332" spans="1:13" x14ac:dyDescent="0.25">
      <c r="A332">
        <v>331</v>
      </c>
      <c r="J332">
        <v>7</v>
      </c>
      <c r="K332" t="s">
        <v>1238</v>
      </c>
      <c r="L332">
        <v>1703057</v>
      </c>
      <c r="M332">
        <v>1</v>
      </c>
    </row>
    <row r="333" spans="1:13" x14ac:dyDescent="0.25">
      <c r="A333">
        <v>332</v>
      </c>
      <c r="J333">
        <v>7</v>
      </c>
      <c r="K333" t="s">
        <v>1239</v>
      </c>
      <c r="L333">
        <v>1703073</v>
      </c>
      <c r="M333">
        <v>1</v>
      </c>
    </row>
    <row r="334" spans="1:13" x14ac:dyDescent="0.25">
      <c r="A334">
        <v>333</v>
      </c>
      <c r="J334">
        <v>7</v>
      </c>
      <c r="K334" t="s">
        <v>1240</v>
      </c>
      <c r="L334">
        <v>1703107</v>
      </c>
      <c r="M334">
        <v>1</v>
      </c>
    </row>
    <row r="335" spans="1:13" x14ac:dyDescent="0.25">
      <c r="A335">
        <v>334</v>
      </c>
      <c r="J335">
        <v>7</v>
      </c>
      <c r="K335" t="s">
        <v>1241</v>
      </c>
      <c r="L335">
        <v>1703206</v>
      </c>
      <c r="M335">
        <v>1</v>
      </c>
    </row>
    <row r="336" spans="1:13" x14ac:dyDescent="0.25">
      <c r="A336">
        <v>335</v>
      </c>
      <c r="J336">
        <v>7</v>
      </c>
      <c r="K336" t="s">
        <v>1081</v>
      </c>
      <c r="L336">
        <v>1703305</v>
      </c>
      <c r="M336">
        <v>1</v>
      </c>
    </row>
    <row r="337" spans="1:13" x14ac:dyDescent="0.25">
      <c r="A337">
        <v>336</v>
      </c>
      <c r="J337">
        <v>7</v>
      </c>
      <c r="K337" t="s">
        <v>1242</v>
      </c>
      <c r="L337">
        <v>1703602</v>
      </c>
      <c r="M337">
        <v>1</v>
      </c>
    </row>
    <row r="338" spans="1:13" x14ac:dyDescent="0.25">
      <c r="A338">
        <v>337</v>
      </c>
      <c r="J338">
        <v>7</v>
      </c>
      <c r="K338" t="s">
        <v>1243</v>
      </c>
      <c r="L338">
        <v>1703701</v>
      </c>
      <c r="M338">
        <v>1</v>
      </c>
    </row>
    <row r="339" spans="1:13" x14ac:dyDescent="0.25">
      <c r="A339">
        <v>338</v>
      </c>
      <c r="J339">
        <v>7</v>
      </c>
      <c r="K339" t="s">
        <v>1244</v>
      </c>
      <c r="L339">
        <v>1703800</v>
      </c>
      <c r="M339">
        <v>1</v>
      </c>
    </row>
    <row r="340" spans="1:13" x14ac:dyDescent="0.25">
      <c r="A340">
        <v>339</v>
      </c>
      <c r="J340">
        <v>7</v>
      </c>
      <c r="K340" t="s">
        <v>1245</v>
      </c>
      <c r="L340">
        <v>1703826</v>
      </c>
      <c r="M340">
        <v>1</v>
      </c>
    </row>
    <row r="341" spans="1:13" x14ac:dyDescent="0.25">
      <c r="A341">
        <v>340</v>
      </c>
      <c r="J341">
        <v>7</v>
      </c>
      <c r="K341" t="s">
        <v>1246</v>
      </c>
      <c r="L341">
        <v>1703842</v>
      </c>
      <c r="M341">
        <v>1</v>
      </c>
    </row>
    <row r="342" spans="1:13" x14ac:dyDescent="0.25">
      <c r="A342">
        <v>341</v>
      </c>
      <c r="J342">
        <v>7</v>
      </c>
      <c r="K342" t="s">
        <v>1247</v>
      </c>
      <c r="L342">
        <v>1703867</v>
      </c>
      <c r="M342">
        <v>1</v>
      </c>
    </row>
    <row r="343" spans="1:13" x14ac:dyDescent="0.25">
      <c r="A343">
        <v>342</v>
      </c>
      <c r="J343">
        <v>7</v>
      </c>
      <c r="K343" t="s">
        <v>1248</v>
      </c>
      <c r="L343">
        <v>1703883</v>
      </c>
      <c r="M343">
        <v>1</v>
      </c>
    </row>
    <row r="344" spans="1:13" x14ac:dyDescent="0.25">
      <c r="A344">
        <v>343</v>
      </c>
      <c r="J344">
        <v>7</v>
      </c>
      <c r="K344" t="s">
        <v>1249</v>
      </c>
      <c r="L344">
        <v>1703891</v>
      </c>
      <c r="M344">
        <v>1</v>
      </c>
    </row>
    <row r="345" spans="1:13" x14ac:dyDescent="0.25">
      <c r="A345">
        <v>344</v>
      </c>
      <c r="J345">
        <v>7</v>
      </c>
      <c r="K345" t="s">
        <v>1250</v>
      </c>
      <c r="L345">
        <v>1703909</v>
      </c>
      <c r="M345">
        <v>1</v>
      </c>
    </row>
    <row r="346" spans="1:13" x14ac:dyDescent="0.25">
      <c r="A346">
        <v>345</v>
      </c>
      <c r="J346">
        <v>7</v>
      </c>
      <c r="K346" t="s">
        <v>1251</v>
      </c>
      <c r="L346">
        <v>1704105</v>
      </c>
      <c r="M346">
        <v>1</v>
      </c>
    </row>
    <row r="347" spans="1:13" x14ac:dyDescent="0.25">
      <c r="A347">
        <v>346</v>
      </c>
      <c r="J347">
        <v>7</v>
      </c>
      <c r="K347" t="s">
        <v>1252</v>
      </c>
      <c r="L347">
        <v>1704600</v>
      </c>
      <c r="M347">
        <v>1</v>
      </c>
    </row>
    <row r="348" spans="1:13" x14ac:dyDescent="0.25">
      <c r="A348">
        <v>347</v>
      </c>
      <c r="J348">
        <v>7</v>
      </c>
      <c r="K348" t="s">
        <v>1253</v>
      </c>
      <c r="L348">
        <v>1705102</v>
      </c>
      <c r="M348">
        <v>1</v>
      </c>
    </row>
    <row r="349" spans="1:13" x14ac:dyDescent="0.25">
      <c r="A349">
        <v>348</v>
      </c>
      <c r="J349">
        <v>7</v>
      </c>
      <c r="K349" t="s">
        <v>1254</v>
      </c>
      <c r="L349">
        <v>1705508</v>
      </c>
      <c r="M349">
        <v>1</v>
      </c>
    </row>
    <row r="350" spans="1:13" x14ac:dyDescent="0.25">
      <c r="A350">
        <v>349</v>
      </c>
      <c r="J350">
        <v>7</v>
      </c>
      <c r="K350" t="s">
        <v>1255</v>
      </c>
      <c r="L350">
        <v>1705557</v>
      </c>
      <c r="M350">
        <v>1</v>
      </c>
    </row>
    <row r="351" spans="1:13" x14ac:dyDescent="0.25">
      <c r="A351">
        <v>350</v>
      </c>
      <c r="J351">
        <v>7</v>
      </c>
      <c r="K351" t="s">
        <v>1256</v>
      </c>
      <c r="L351">
        <v>1705607</v>
      </c>
      <c r="M351">
        <v>1</v>
      </c>
    </row>
    <row r="352" spans="1:13" x14ac:dyDescent="0.25">
      <c r="A352">
        <v>351</v>
      </c>
      <c r="J352">
        <v>7</v>
      </c>
      <c r="K352" t="s">
        <v>1257</v>
      </c>
      <c r="L352">
        <v>1706001</v>
      </c>
      <c r="M352">
        <v>1</v>
      </c>
    </row>
    <row r="353" spans="1:13" x14ac:dyDescent="0.25">
      <c r="A353">
        <v>352</v>
      </c>
      <c r="J353">
        <v>7</v>
      </c>
      <c r="K353" t="s">
        <v>1258</v>
      </c>
      <c r="L353">
        <v>1706100</v>
      </c>
      <c r="M353">
        <v>1</v>
      </c>
    </row>
    <row r="354" spans="1:13" x14ac:dyDescent="0.25">
      <c r="A354">
        <v>353</v>
      </c>
      <c r="J354">
        <v>7</v>
      </c>
      <c r="K354" t="s">
        <v>1259</v>
      </c>
      <c r="L354">
        <v>1706258</v>
      </c>
      <c r="M354">
        <v>1</v>
      </c>
    </row>
    <row r="355" spans="1:13" x14ac:dyDescent="0.25">
      <c r="A355">
        <v>354</v>
      </c>
      <c r="J355">
        <v>7</v>
      </c>
      <c r="K355" t="s">
        <v>1260</v>
      </c>
      <c r="L355">
        <v>1706506</v>
      </c>
      <c r="M355">
        <v>1</v>
      </c>
    </row>
    <row r="356" spans="1:13" x14ac:dyDescent="0.25">
      <c r="A356">
        <v>355</v>
      </c>
      <c r="J356">
        <v>7</v>
      </c>
      <c r="K356" t="s">
        <v>1261</v>
      </c>
      <c r="L356">
        <v>1707009</v>
      </c>
      <c r="M356">
        <v>1</v>
      </c>
    </row>
    <row r="357" spans="1:13" x14ac:dyDescent="0.25">
      <c r="A357">
        <v>356</v>
      </c>
      <c r="J357">
        <v>7</v>
      </c>
      <c r="K357" t="s">
        <v>1262</v>
      </c>
      <c r="L357">
        <v>1707108</v>
      </c>
      <c r="M357">
        <v>1</v>
      </c>
    </row>
    <row r="358" spans="1:13" x14ac:dyDescent="0.25">
      <c r="A358">
        <v>357</v>
      </c>
      <c r="J358">
        <v>7</v>
      </c>
      <c r="K358" t="s">
        <v>1263</v>
      </c>
      <c r="L358">
        <v>1707207</v>
      </c>
      <c r="M358">
        <v>1</v>
      </c>
    </row>
    <row r="359" spans="1:13" x14ac:dyDescent="0.25">
      <c r="A359">
        <v>358</v>
      </c>
      <c r="J359">
        <v>7</v>
      </c>
      <c r="K359" t="s">
        <v>1264</v>
      </c>
      <c r="L359">
        <v>1707306</v>
      </c>
      <c r="M359">
        <v>1</v>
      </c>
    </row>
    <row r="360" spans="1:13" x14ac:dyDescent="0.25">
      <c r="A360">
        <v>359</v>
      </c>
      <c r="J360">
        <v>7</v>
      </c>
      <c r="K360" t="s">
        <v>1265</v>
      </c>
      <c r="L360">
        <v>1707405</v>
      </c>
      <c r="M360">
        <v>1</v>
      </c>
    </row>
    <row r="361" spans="1:13" x14ac:dyDescent="0.25">
      <c r="A361">
        <v>360</v>
      </c>
      <c r="J361">
        <v>7</v>
      </c>
      <c r="K361" t="s">
        <v>1266</v>
      </c>
      <c r="L361">
        <v>1707553</v>
      </c>
      <c r="M361">
        <v>1</v>
      </c>
    </row>
    <row r="362" spans="1:13" x14ac:dyDescent="0.25">
      <c r="A362">
        <v>361</v>
      </c>
      <c r="J362">
        <v>7</v>
      </c>
      <c r="K362" t="s">
        <v>1267</v>
      </c>
      <c r="L362">
        <v>1707652</v>
      </c>
      <c r="M362">
        <v>1</v>
      </c>
    </row>
    <row r="363" spans="1:13" x14ac:dyDescent="0.25">
      <c r="A363">
        <v>362</v>
      </c>
      <c r="J363">
        <v>7</v>
      </c>
      <c r="K363" t="s">
        <v>1268</v>
      </c>
      <c r="L363">
        <v>1707702</v>
      </c>
      <c r="M363">
        <v>1</v>
      </c>
    </row>
    <row r="364" spans="1:13" x14ac:dyDescent="0.25">
      <c r="A364">
        <v>363</v>
      </c>
      <c r="J364">
        <v>7</v>
      </c>
      <c r="K364" t="s">
        <v>1269</v>
      </c>
      <c r="L364">
        <v>1708205</v>
      </c>
      <c r="M364">
        <v>1</v>
      </c>
    </row>
    <row r="365" spans="1:13" x14ac:dyDescent="0.25">
      <c r="A365">
        <v>364</v>
      </c>
      <c r="J365">
        <v>7</v>
      </c>
      <c r="K365" t="s">
        <v>1270</v>
      </c>
      <c r="L365">
        <v>1708254</v>
      </c>
      <c r="M365">
        <v>1</v>
      </c>
    </row>
    <row r="366" spans="1:13" x14ac:dyDescent="0.25">
      <c r="A366">
        <v>365</v>
      </c>
      <c r="J366">
        <v>7</v>
      </c>
      <c r="K366" t="s">
        <v>1271</v>
      </c>
      <c r="L366">
        <v>1708304</v>
      </c>
      <c r="M366">
        <v>1</v>
      </c>
    </row>
    <row r="367" spans="1:13" x14ac:dyDescent="0.25">
      <c r="A367">
        <v>366</v>
      </c>
      <c r="J367">
        <v>7</v>
      </c>
      <c r="K367" t="s">
        <v>1272</v>
      </c>
      <c r="L367">
        <v>1709005</v>
      </c>
      <c r="M367">
        <v>1</v>
      </c>
    </row>
    <row r="368" spans="1:13" x14ac:dyDescent="0.25">
      <c r="A368">
        <v>367</v>
      </c>
      <c r="J368">
        <v>7</v>
      </c>
      <c r="K368" t="s">
        <v>1273</v>
      </c>
      <c r="L368">
        <v>1709302</v>
      </c>
      <c r="M368">
        <v>1</v>
      </c>
    </row>
    <row r="369" spans="1:13" x14ac:dyDescent="0.25">
      <c r="A369">
        <v>368</v>
      </c>
      <c r="J369">
        <v>7</v>
      </c>
      <c r="K369" t="s">
        <v>1274</v>
      </c>
      <c r="L369">
        <v>1709500</v>
      </c>
      <c r="M369">
        <v>1</v>
      </c>
    </row>
    <row r="370" spans="1:13" x14ac:dyDescent="0.25">
      <c r="A370">
        <v>369</v>
      </c>
      <c r="J370">
        <v>7</v>
      </c>
      <c r="K370" t="s">
        <v>1275</v>
      </c>
      <c r="L370">
        <v>1709807</v>
      </c>
      <c r="M370">
        <v>1</v>
      </c>
    </row>
    <row r="371" spans="1:13" x14ac:dyDescent="0.25">
      <c r="A371">
        <v>370</v>
      </c>
      <c r="J371">
        <v>7</v>
      </c>
      <c r="K371" t="s">
        <v>1276</v>
      </c>
      <c r="L371">
        <v>1710508</v>
      </c>
      <c r="M371">
        <v>1</v>
      </c>
    </row>
    <row r="372" spans="1:13" x14ac:dyDescent="0.25">
      <c r="A372">
        <v>371</v>
      </c>
      <c r="J372">
        <v>7</v>
      </c>
      <c r="K372" t="s">
        <v>1277</v>
      </c>
      <c r="L372">
        <v>1710706</v>
      </c>
      <c r="M372">
        <v>1</v>
      </c>
    </row>
    <row r="373" spans="1:13" x14ac:dyDescent="0.25">
      <c r="A373">
        <v>372</v>
      </c>
      <c r="J373">
        <v>7</v>
      </c>
      <c r="K373" t="s">
        <v>1278</v>
      </c>
      <c r="L373">
        <v>1710904</v>
      </c>
      <c r="M373">
        <v>1</v>
      </c>
    </row>
    <row r="374" spans="1:13" x14ac:dyDescent="0.25">
      <c r="A374">
        <v>373</v>
      </c>
      <c r="J374">
        <v>7</v>
      </c>
      <c r="K374" t="s">
        <v>1279</v>
      </c>
      <c r="L374">
        <v>1711100</v>
      </c>
      <c r="M374">
        <v>1</v>
      </c>
    </row>
    <row r="375" spans="1:13" x14ac:dyDescent="0.25">
      <c r="A375">
        <v>374</v>
      </c>
      <c r="J375">
        <v>7</v>
      </c>
      <c r="K375" t="s">
        <v>1280</v>
      </c>
      <c r="L375">
        <v>1711506</v>
      </c>
      <c r="M375">
        <v>1</v>
      </c>
    </row>
    <row r="376" spans="1:13" x14ac:dyDescent="0.25">
      <c r="A376">
        <v>375</v>
      </c>
      <c r="J376">
        <v>7</v>
      </c>
      <c r="K376" t="s">
        <v>1281</v>
      </c>
      <c r="L376">
        <v>1711803</v>
      </c>
      <c r="M376">
        <v>1</v>
      </c>
    </row>
    <row r="377" spans="1:13" x14ac:dyDescent="0.25">
      <c r="A377">
        <v>376</v>
      </c>
      <c r="J377">
        <v>7</v>
      </c>
      <c r="K377" t="s">
        <v>1282</v>
      </c>
      <c r="L377">
        <v>1711902</v>
      </c>
      <c r="M377">
        <v>1</v>
      </c>
    </row>
    <row r="378" spans="1:13" x14ac:dyDescent="0.25">
      <c r="A378">
        <v>377</v>
      </c>
      <c r="J378">
        <v>7</v>
      </c>
      <c r="K378" t="s">
        <v>1283</v>
      </c>
      <c r="L378">
        <v>1711951</v>
      </c>
      <c r="M378">
        <v>1</v>
      </c>
    </row>
    <row r="379" spans="1:13" x14ac:dyDescent="0.25">
      <c r="A379">
        <v>378</v>
      </c>
      <c r="J379">
        <v>7</v>
      </c>
      <c r="K379" t="s">
        <v>1284</v>
      </c>
      <c r="L379">
        <v>1712009</v>
      </c>
      <c r="M379">
        <v>1</v>
      </c>
    </row>
    <row r="380" spans="1:13" x14ac:dyDescent="0.25">
      <c r="A380">
        <v>379</v>
      </c>
      <c r="J380">
        <v>7</v>
      </c>
      <c r="K380" t="s">
        <v>1285</v>
      </c>
      <c r="L380">
        <v>1712157</v>
      </c>
      <c r="M380">
        <v>1</v>
      </c>
    </row>
    <row r="381" spans="1:13" x14ac:dyDescent="0.25">
      <c r="A381">
        <v>380</v>
      </c>
      <c r="J381">
        <v>7</v>
      </c>
      <c r="K381" t="s">
        <v>1286</v>
      </c>
      <c r="L381">
        <v>1712405</v>
      </c>
      <c r="M381">
        <v>1</v>
      </c>
    </row>
    <row r="382" spans="1:13" x14ac:dyDescent="0.25">
      <c r="A382">
        <v>381</v>
      </c>
      <c r="J382">
        <v>7</v>
      </c>
      <c r="K382" t="s">
        <v>1287</v>
      </c>
      <c r="L382">
        <v>1712454</v>
      </c>
      <c r="M382">
        <v>1</v>
      </c>
    </row>
    <row r="383" spans="1:13" x14ac:dyDescent="0.25">
      <c r="A383">
        <v>382</v>
      </c>
      <c r="J383">
        <v>7</v>
      </c>
      <c r="K383" t="s">
        <v>1288</v>
      </c>
      <c r="L383">
        <v>1712504</v>
      </c>
      <c r="M383">
        <v>1</v>
      </c>
    </row>
    <row r="384" spans="1:13" x14ac:dyDescent="0.25">
      <c r="A384">
        <v>383</v>
      </c>
      <c r="J384">
        <v>7</v>
      </c>
      <c r="K384" t="s">
        <v>1289</v>
      </c>
      <c r="L384">
        <v>1712702</v>
      </c>
      <c r="M384">
        <v>1</v>
      </c>
    </row>
    <row r="385" spans="1:13" x14ac:dyDescent="0.25">
      <c r="A385">
        <v>384</v>
      </c>
      <c r="J385">
        <v>7</v>
      </c>
      <c r="K385" t="s">
        <v>1290</v>
      </c>
      <c r="L385">
        <v>1712801</v>
      </c>
      <c r="M385">
        <v>1</v>
      </c>
    </row>
    <row r="386" spans="1:13" x14ac:dyDescent="0.25">
      <c r="A386">
        <v>385</v>
      </c>
      <c r="J386">
        <v>7</v>
      </c>
      <c r="K386" t="s">
        <v>1291</v>
      </c>
      <c r="L386">
        <v>1713205</v>
      </c>
      <c r="M386">
        <v>1</v>
      </c>
    </row>
    <row r="387" spans="1:13" x14ac:dyDescent="0.25">
      <c r="A387">
        <v>386</v>
      </c>
      <c r="J387">
        <v>7</v>
      </c>
      <c r="K387" t="s">
        <v>1292</v>
      </c>
      <c r="L387">
        <v>1713304</v>
      </c>
      <c r="M387">
        <v>1</v>
      </c>
    </row>
    <row r="388" spans="1:13" x14ac:dyDescent="0.25">
      <c r="A388">
        <v>387</v>
      </c>
      <c r="J388">
        <v>7</v>
      </c>
      <c r="K388" t="s">
        <v>1293</v>
      </c>
      <c r="L388">
        <v>1713601</v>
      </c>
      <c r="M388">
        <v>1</v>
      </c>
    </row>
    <row r="389" spans="1:13" x14ac:dyDescent="0.25">
      <c r="A389">
        <v>388</v>
      </c>
      <c r="J389">
        <v>7</v>
      </c>
      <c r="K389" t="s">
        <v>1294</v>
      </c>
      <c r="L389">
        <v>1713700</v>
      </c>
      <c r="M389">
        <v>1</v>
      </c>
    </row>
    <row r="390" spans="1:13" x14ac:dyDescent="0.25">
      <c r="A390">
        <v>389</v>
      </c>
      <c r="J390">
        <v>7</v>
      </c>
      <c r="K390" t="s">
        <v>1295</v>
      </c>
      <c r="L390">
        <v>1713809</v>
      </c>
      <c r="M390">
        <v>1</v>
      </c>
    </row>
    <row r="391" spans="1:13" x14ac:dyDescent="0.25">
      <c r="A391">
        <v>390</v>
      </c>
      <c r="J391">
        <v>7</v>
      </c>
      <c r="K391" t="s">
        <v>1296</v>
      </c>
      <c r="L391">
        <v>1713957</v>
      </c>
      <c r="M391">
        <v>1</v>
      </c>
    </row>
    <row r="392" spans="1:13" x14ac:dyDescent="0.25">
      <c r="A392">
        <v>391</v>
      </c>
      <c r="J392">
        <v>7</v>
      </c>
      <c r="K392" t="s">
        <v>1297</v>
      </c>
      <c r="L392">
        <v>1714203</v>
      </c>
      <c r="M392">
        <v>1</v>
      </c>
    </row>
    <row r="393" spans="1:13" x14ac:dyDescent="0.25">
      <c r="A393">
        <v>392</v>
      </c>
      <c r="J393">
        <v>7</v>
      </c>
      <c r="K393" t="s">
        <v>1298</v>
      </c>
      <c r="L393">
        <v>1714302</v>
      </c>
      <c r="M393">
        <v>1</v>
      </c>
    </row>
    <row r="394" spans="1:13" x14ac:dyDescent="0.25">
      <c r="A394">
        <v>393</v>
      </c>
      <c r="J394">
        <v>7</v>
      </c>
      <c r="K394" t="s">
        <v>1299</v>
      </c>
      <c r="L394">
        <v>1714880</v>
      </c>
      <c r="M394">
        <v>1</v>
      </c>
    </row>
    <row r="395" spans="1:13" x14ac:dyDescent="0.25">
      <c r="A395">
        <v>394</v>
      </c>
      <c r="J395">
        <v>7</v>
      </c>
      <c r="K395" t="s">
        <v>1300</v>
      </c>
      <c r="L395">
        <v>1715002</v>
      </c>
      <c r="M395">
        <v>1</v>
      </c>
    </row>
    <row r="396" spans="1:13" x14ac:dyDescent="0.25">
      <c r="A396">
        <v>395</v>
      </c>
      <c r="J396">
        <v>7</v>
      </c>
      <c r="K396" t="s">
        <v>1301</v>
      </c>
      <c r="L396">
        <v>1715101</v>
      </c>
      <c r="M396">
        <v>1</v>
      </c>
    </row>
    <row r="397" spans="1:13" x14ac:dyDescent="0.25">
      <c r="A397">
        <v>396</v>
      </c>
      <c r="J397">
        <v>7</v>
      </c>
      <c r="K397" t="s">
        <v>1302</v>
      </c>
      <c r="L397">
        <v>1715150</v>
      </c>
      <c r="M397">
        <v>1</v>
      </c>
    </row>
    <row r="398" spans="1:13" x14ac:dyDescent="0.25">
      <c r="A398">
        <v>397</v>
      </c>
      <c r="J398">
        <v>7</v>
      </c>
      <c r="K398" t="s">
        <v>1303</v>
      </c>
      <c r="L398">
        <v>1715259</v>
      </c>
      <c r="M398">
        <v>1</v>
      </c>
    </row>
    <row r="399" spans="1:13" x14ac:dyDescent="0.25">
      <c r="A399">
        <v>398</v>
      </c>
      <c r="J399">
        <v>7</v>
      </c>
      <c r="K399" t="s">
        <v>1304</v>
      </c>
      <c r="L399">
        <v>1715507</v>
      </c>
      <c r="M399">
        <v>1</v>
      </c>
    </row>
    <row r="400" spans="1:13" x14ac:dyDescent="0.25">
      <c r="A400">
        <v>399</v>
      </c>
      <c r="J400">
        <v>7</v>
      </c>
      <c r="K400" t="s">
        <v>1305</v>
      </c>
      <c r="L400">
        <v>1715705</v>
      </c>
      <c r="M400">
        <v>1</v>
      </c>
    </row>
    <row r="401" spans="1:13" x14ac:dyDescent="0.25">
      <c r="A401">
        <v>400</v>
      </c>
      <c r="J401">
        <v>7</v>
      </c>
      <c r="K401" t="s">
        <v>1306</v>
      </c>
      <c r="L401">
        <v>1715754</v>
      </c>
      <c r="M401">
        <v>1</v>
      </c>
    </row>
    <row r="402" spans="1:13" x14ac:dyDescent="0.25">
      <c r="A402">
        <v>401</v>
      </c>
      <c r="J402">
        <v>7</v>
      </c>
      <c r="K402" t="s">
        <v>1307</v>
      </c>
      <c r="L402">
        <v>1716109</v>
      </c>
      <c r="M402">
        <v>1</v>
      </c>
    </row>
    <row r="403" spans="1:13" x14ac:dyDescent="0.25">
      <c r="A403">
        <v>402</v>
      </c>
      <c r="J403">
        <v>7</v>
      </c>
      <c r="K403" t="s">
        <v>1308</v>
      </c>
      <c r="L403">
        <v>1716208</v>
      </c>
      <c r="M403">
        <v>1</v>
      </c>
    </row>
    <row r="404" spans="1:13" x14ac:dyDescent="0.25">
      <c r="A404">
        <v>403</v>
      </c>
      <c r="J404">
        <v>7</v>
      </c>
      <c r="K404" t="s">
        <v>1149</v>
      </c>
      <c r="L404">
        <v>1716307</v>
      </c>
      <c r="M404">
        <v>1</v>
      </c>
    </row>
    <row r="405" spans="1:13" x14ac:dyDescent="0.25">
      <c r="A405">
        <v>404</v>
      </c>
      <c r="J405">
        <v>7</v>
      </c>
      <c r="K405" t="s">
        <v>1309</v>
      </c>
      <c r="L405">
        <v>1716505</v>
      </c>
      <c r="M405">
        <v>1</v>
      </c>
    </row>
    <row r="406" spans="1:13" x14ac:dyDescent="0.25">
      <c r="A406">
        <v>405</v>
      </c>
      <c r="J406">
        <v>7</v>
      </c>
      <c r="K406" t="s">
        <v>1310</v>
      </c>
      <c r="L406">
        <v>1716604</v>
      </c>
      <c r="M406">
        <v>1</v>
      </c>
    </row>
    <row r="407" spans="1:13" x14ac:dyDescent="0.25">
      <c r="A407">
        <v>406</v>
      </c>
      <c r="J407">
        <v>7</v>
      </c>
      <c r="K407" t="s">
        <v>1311</v>
      </c>
      <c r="L407">
        <v>1716653</v>
      </c>
      <c r="M407">
        <v>1</v>
      </c>
    </row>
    <row r="408" spans="1:13" x14ac:dyDescent="0.25">
      <c r="A408">
        <v>407</v>
      </c>
      <c r="J408">
        <v>7</v>
      </c>
      <c r="K408" t="s">
        <v>1312</v>
      </c>
      <c r="L408">
        <v>1716703</v>
      </c>
      <c r="M408">
        <v>1</v>
      </c>
    </row>
    <row r="409" spans="1:13" x14ac:dyDescent="0.25">
      <c r="A409">
        <v>408</v>
      </c>
      <c r="J409">
        <v>7</v>
      </c>
      <c r="K409" t="s">
        <v>1313</v>
      </c>
      <c r="L409">
        <v>1717008</v>
      </c>
      <c r="M409">
        <v>1</v>
      </c>
    </row>
    <row r="410" spans="1:13" x14ac:dyDescent="0.25">
      <c r="A410">
        <v>409</v>
      </c>
      <c r="J410">
        <v>7</v>
      </c>
      <c r="K410" t="s">
        <v>1314</v>
      </c>
      <c r="L410">
        <v>1717206</v>
      </c>
      <c r="M410">
        <v>1</v>
      </c>
    </row>
    <row r="411" spans="1:13" x14ac:dyDescent="0.25">
      <c r="A411">
        <v>410</v>
      </c>
      <c r="J411">
        <v>7</v>
      </c>
      <c r="K411" t="s">
        <v>1315</v>
      </c>
      <c r="L411">
        <v>1717503</v>
      </c>
      <c r="M411">
        <v>1</v>
      </c>
    </row>
    <row r="412" spans="1:13" x14ac:dyDescent="0.25">
      <c r="A412">
        <v>411</v>
      </c>
      <c r="J412">
        <v>7</v>
      </c>
      <c r="K412" t="s">
        <v>1316</v>
      </c>
      <c r="L412">
        <v>1717800</v>
      </c>
      <c r="M412">
        <v>1</v>
      </c>
    </row>
    <row r="413" spans="1:13" x14ac:dyDescent="0.25">
      <c r="A413">
        <v>412</v>
      </c>
      <c r="J413">
        <v>7</v>
      </c>
      <c r="K413" t="s">
        <v>1317</v>
      </c>
      <c r="L413">
        <v>1717909</v>
      </c>
      <c r="M413">
        <v>1</v>
      </c>
    </row>
    <row r="414" spans="1:13" x14ac:dyDescent="0.25">
      <c r="A414">
        <v>413</v>
      </c>
      <c r="J414">
        <v>7</v>
      </c>
      <c r="K414" t="s">
        <v>1318</v>
      </c>
      <c r="L414">
        <v>1718006</v>
      </c>
      <c r="M414">
        <v>1</v>
      </c>
    </row>
    <row r="415" spans="1:13" x14ac:dyDescent="0.25">
      <c r="A415">
        <v>414</v>
      </c>
      <c r="J415">
        <v>7</v>
      </c>
      <c r="K415" t="s">
        <v>1319</v>
      </c>
      <c r="L415">
        <v>1718204</v>
      </c>
      <c r="M415">
        <v>1</v>
      </c>
    </row>
    <row r="416" spans="1:13" x14ac:dyDescent="0.25">
      <c r="A416">
        <v>415</v>
      </c>
      <c r="J416">
        <v>7</v>
      </c>
      <c r="K416" t="s">
        <v>1320</v>
      </c>
      <c r="L416">
        <v>1718303</v>
      </c>
      <c r="M416">
        <v>1</v>
      </c>
    </row>
    <row r="417" spans="1:13" x14ac:dyDescent="0.25">
      <c r="A417">
        <v>416</v>
      </c>
      <c r="J417">
        <v>7</v>
      </c>
      <c r="K417" t="s">
        <v>1321</v>
      </c>
      <c r="L417">
        <v>1718402</v>
      </c>
      <c r="M417">
        <v>1</v>
      </c>
    </row>
    <row r="418" spans="1:13" x14ac:dyDescent="0.25">
      <c r="A418">
        <v>417</v>
      </c>
      <c r="J418">
        <v>7</v>
      </c>
      <c r="K418" t="s">
        <v>1322</v>
      </c>
      <c r="L418">
        <v>1718451</v>
      </c>
      <c r="M418">
        <v>1</v>
      </c>
    </row>
    <row r="419" spans="1:13" x14ac:dyDescent="0.25">
      <c r="A419">
        <v>418</v>
      </c>
      <c r="J419">
        <v>7</v>
      </c>
      <c r="K419" t="s">
        <v>1323</v>
      </c>
      <c r="L419">
        <v>1718501</v>
      </c>
      <c r="M419">
        <v>1</v>
      </c>
    </row>
    <row r="420" spans="1:13" x14ac:dyDescent="0.25">
      <c r="A420">
        <v>419</v>
      </c>
      <c r="J420">
        <v>7</v>
      </c>
      <c r="K420" t="s">
        <v>1324</v>
      </c>
      <c r="L420">
        <v>1718550</v>
      </c>
      <c r="M420">
        <v>1</v>
      </c>
    </row>
    <row r="421" spans="1:13" x14ac:dyDescent="0.25">
      <c r="A421">
        <v>420</v>
      </c>
      <c r="J421">
        <v>7</v>
      </c>
      <c r="K421" t="s">
        <v>1325</v>
      </c>
      <c r="L421">
        <v>1718659</v>
      </c>
      <c r="M421">
        <v>1</v>
      </c>
    </row>
    <row r="422" spans="1:13" x14ac:dyDescent="0.25">
      <c r="A422">
        <v>421</v>
      </c>
      <c r="J422">
        <v>7</v>
      </c>
      <c r="K422" t="s">
        <v>1326</v>
      </c>
      <c r="L422">
        <v>1718709</v>
      </c>
      <c r="M422">
        <v>1</v>
      </c>
    </row>
    <row r="423" spans="1:13" x14ac:dyDescent="0.25">
      <c r="A423">
        <v>422</v>
      </c>
      <c r="J423">
        <v>7</v>
      </c>
      <c r="K423" t="s">
        <v>1327</v>
      </c>
      <c r="L423">
        <v>1718758</v>
      </c>
      <c r="M423">
        <v>1</v>
      </c>
    </row>
    <row r="424" spans="1:13" x14ac:dyDescent="0.25">
      <c r="A424">
        <v>423</v>
      </c>
      <c r="J424">
        <v>7</v>
      </c>
      <c r="K424" t="s">
        <v>1328</v>
      </c>
      <c r="L424">
        <v>1718808</v>
      </c>
      <c r="M424">
        <v>1</v>
      </c>
    </row>
    <row r="425" spans="1:13" x14ac:dyDescent="0.25">
      <c r="A425">
        <v>424</v>
      </c>
      <c r="J425">
        <v>7</v>
      </c>
      <c r="K425" t="s">
        <v>1329</v>
      </c>
      <c r="L425">
        <v>1718840</v>
      </c>
      <c r="M425">
        <v>1</v>
      </c>
    </row>
    <row r="426" spans="1:13" x14ac:dyDescent="0.25">
      <c r="A426">
        <v>425</v>
      </c>
      <c r="J426">
        <v>7</v>
      </c>
      <c r="K426" t="s">
        <v>1330</v>
      </c>
      <c r="L426">
        <v>1718865</v>
      </c>
      <c r="M426">
        <v>1</v>
      </c>
    </row>
    <row r="427" spans="1:13" x14ac:dyDescent="0.25">
      <c r="A427">
        <v>426</v>
      </c>
      <c r="J427">
        <v>7</v>
      </c>
      <c r="K427" t="s">
        <v>1331</v>
      </c>
      <c r="L427">
        <v>1718881</v>
      </c>
      <c r="M427">
        <v>1</v>
      </c>
    </row>
    <row r="428" spans="1:13" x14ac:dyDescent="0.25">
      <c r="A428">
        <v>427</v>
      </c>
      <c r="J428">
        <v>7</v>
      </c>
      <c r="K428" t="s">
        <v>1332</v>
      </c>
      <c r="L428">
        <v>1718899</v>
      </c>
      <c r="M428">
        <v>1</v>
      </c>
    </row>
    <row r="429" spans="1:13" x14ac:dyDescent="0.25">
      <c r="A429">
        <v>428</v>
      </c>
      <c r="J429">
        <v>7</v>
      </c>
      <c r="K429" t="s">
        <v>1333</v>
      </c>
      <c r="L429">
        <v>1718907</v>
      </c>
      <c r="M429">
        <v>1</v>
      </c>
    </row>
    <row r="430" spans="1:13" x14ac:dyDescent="0.25">
      <c r="A430">
        <v>429</v>
      </c>
      <c r="J430">
        <v>7</v>
      </c>
      <c r="K430" t="s">
        <v>1334</v>
      </c>
      <c r="L430">
        <v>1719004</v>
      </c>
      <c r="M430">
        <v>1</v>
      </c>
    </row>
    <row r="431" spans="1:13" x14ac:dyDescent="0.25">
      <c r="A431">
        <v>430</v>
      </c>
      <c r="J431">
        <v>7</v>
      </c>
      <c r="K431" t="s">
        <v>1335</v>
      </c>
      <c r="L431">
        <v>1720002</v>
      </c>
      <c r="M431">
        <v>1</v>
      </c>
    </row>
    <row r="432" spans="1:13" x14ac:dyDescent="0.25">
      <c r="A432">
        <v>431</v>
      </c>
      <c r="J432">
        <v>7</v>
      </c>
      <c r="K432" t="s">
        <v>1336</v>
      </c>
      <c r="L432">
        <v>1720101</v>
      </c>
      <c r="M432">
        <v>1</v>
      </c>
    </row>
    <row r="433" spans="1:13" x14ac:dyDescent="0.25">
      <c r="A433">
        <v>432</v>
      </c>
      <c r="J433">
        <v>7</v>
      </c>
      <c r="K433" t="s">
        <v>1337</v>
      </c>
      <c r="L433">
        <v>1720150</v>
      </c>
      <c r="M433">
        <v>1</v>
      </c>
    </row>
    <row r="434" spans="1:13" x14ac:dyDescent="0.25">
      <c r="A434">
        <v>433</v>
      </c>
      <c r="J434">
        <v>7</v>
      </c>
      <c r="K434" t="s">
        <v>1338</v>
      </c>
      <c r="L434">
        <v>1720200</v>
      </c>
      <c r="M434">
        <v>1</v>
      </c>
    </row>
    <row r="435" spans="1:13" x14ac:dyDescent="0.25">
      <c r="A435">
        <v>434</v>
      </c>
      <c r="J435">
        <v>7</v>
      </c>
      <c r="K435" t="s">
        <v>1339</v>
      </c>
      <c r="L435">
        <v>1720259</v>
      </c>
      <c r="M435">
        <v>1</v>
      </c>
    </row>
    <row r="436" spans="1:13" x14ac:dyDescent="0.25">
      <c r="A436">
        <v>435</v>
      </c>
      <c r="J436">
        <v>7</v>
      </c>
      <c r="K436" t="s">
        <v>1340</v>
      </c>
      <c r="L436">
        <v>1720309</v>
      </c>
      <c r="M436">
        <v>1</v>
      </c>
    </row>
    <row r="437" spans="1:13" x14ac:dyDescent="0.25">
      <c r="A437">
        <v>436</v>
      </c>
      <c r="J437">
        <v>7</v>
      </c>
      <c r="K437" t="s">
        <v>1341</v>
      </c>
      <c r="L437">
        <v>1720499</v>
      </c>
      <c r="M437">
        <v>1</v>
      </c>
    </row>
    <row r="438" spans="1:13" x14ac:dyDescent="0.25">
      <c r="A438">
        <v>437</v>
      </c>
      <c r="J438">
        <v>7</v>
      </c>
      <c r="K438" t="s">
        <v>1342</v>
      </c>
      <c r="L438">
        <v>1720655</v>
      </c>
      <c r="M438">
        <v>1</v>
      </c>
    </row>
    <row r="439" spans="1:13" x14ac:dyDescent="0.25">
      <c r="A439">
        <v>438</v>
      </c>
      <c r="J439">
        <v>7</v>
      </c>
      <c r="K439" t="s">
        <v>1343</v>
      </c>
      <c r="L439">
        <v>1720804</v>
      </c>
      <c r="M439">
        <v>1</v>
      </c>
    </row>
    <row r="440" spans="1:13" x14ac:dyDescent="0.25">
      <c r="A440">
        <v>439</v>
      </c>
      <c r="J440">
        <v>7</v>
      </c>
      <c r="K440" t="s">
        <v>1344</v>
      </c>
      <c r="L440">
        <v>1720853</v>
      </c>
      <c r="M440">
        <v>1</v>
      </c>
    </row>
    <row r="441" spans="1:13" x14ac:dyDescent="0.25">
      <c r="A441">
        <v>440</v>
      </c>
      <c r="J441">
        <v>7</v>
      </c>
      <c r="K441" t="s">
        <v>1345</v>
      </c>
      <c r="L441">
        <v>1720903</v>
      </c>
      <c r="M441">
        <v>1</v>
      </c>
    </row>
    <row r="442" spans="1:13" x14ac:dyDescent="0.25">
      <c r="A442">
        <v>441</v>
      </c>
      <c r="J442">
        <v>7</v>
      </c>
      <c r="K442" t="s">
        <v>1346</v>
      </c>
      <c r="L442">
        <v>1720937</v>
      </c>
      <c r="M442">
        <v>1</v>
      </c>
    </row>
    <row r="443" spans="1:13" x14ac:dyDescent="0.25">
      <c r="A443">
        <v>442</v>
      </c>
      <c r="J443">
        <v>7</v>
      </c>
      <c r="K443" t="s">
        <v>1347</v>
      </c>
      <c r="L443">
        <v>1720978</v>
      </c>
      <c r="M443">
        <v>1</v>
      </c>
    </row>
    <row r="444" spans="1:13" x14ac:dyDescent="0.25">
      <c r="A444">
        <v>443</v>
      </c>
      <c r="J444">
        <v>7</v>
      </c>
      <c r="K444" t="s">
        <v>1348</v>
      </c>
      <c r="L444">
        <v>1721000</v>
      </c>
      <c r="M444">
        <v>1</v>
      </c>
    </row>
    <row r="445" spans="1:13" x14ac:dyDescent="0.25">
      <c r="A445">
        <v>444</v>
      </c>
      <c r="J445">
        <v>7</v>
      </c>
      <c r="K445" t="s">
        <v>1349</v>
      </c>
      <c r="L445">
        <v>1721109</v>
      </c>
      <c r="M445">
        <v>1</v>
      </c>
    </row>
    <row r="446" spans="1:13" x14ac:dyDescent="0.25">
      <c r="A446">
        <v>445</v>
      </c>
      <c r="J446">
        <v>7</v>
      </c>
      <c r="K446" t="s">
        <v>1350</v>
      </c>
      <c r="L446">
        <v>1721208</v>
      </c>
      <c r="M446">
        <v>1</v>
      </c>
    </row>
    <row r="447" spans="1:13" x14ac:dyDescent="0.25">
      <c r="A447">
        <v>446</v>
      </c>
      <c r="J447">
        <v>7</v>
      </c>
      <c r="K447" t="s">
        <v>1351</v>
      </c>
      <c r="L447">
        <v>1721257</v>
      </c>
      <c r="M447">
        <v>1</v>
      </c>
    </row>
    <row r="448" spans="1:13" x14ac:dyDescent="0.25">
      <c r="A448">
        <v>447</v>
      </c>
      <c r="J448">
        <v>7</v>
      </c>
      <c r="K448" t="s">
        <v>1352</v>
      </c>
      <c r="L448">
        <v>1721307</v>
      </c>
      <c r="M448">
        <v>1</v>
      </c>
    </row>
    <row r="449" spans="1:13" x14ac:dyDescent="0.25">
      <c r="A449">
        <v>448</v>
      </c>
      <c r="J449">
        <v>7</v>
      </c>
      <c r="K449" t="s">
        <v>1353</v>
      </c>
      <c r="L449">
        <v>1722081</v>
      </c>
      <c r="M449">
        <v>1</v>
      </c>
    </row>
    <row r="450" spans="1:13" x14ac:dyDescent="0.25">
      <c r="A450">
        <v>449</v>
      </c>
      <c r="J450">
        <v>7</v>
      </c>
      <c r="K450" t="s">
        <v>1354</v>
      </c>
      <c r="L450">
        <v>1722107</v>
      </c>
      <c r="M450">
        <v>1</v>
      </c>
    </row>
    <row r="451" spans="1:13" x14ac:dyDescent="0.25">
      <c r="A451">
        <v>450</v>
      </c>
      <c r="J451">
        <v>8</v>
      </c>
      <c r="K451" t="s">
        <v>1355</v>
      </c>
      <c r="L451">
        <v>2100055</v>
      </c>
      <c r="M451">
        <v>1</v>
      </c>
    </row>
    <row r="452" spans="1:13" x14ac:dyDescent="0.25">
      <c r="A452">
        <v>451</v>
      </c>
      <c r="J452">
        <v>8</v>
      </c>
      <c r="K452" t="s">
        <v>1356</v>
      </c>
      <c r="L452">
        <v>2100105</v>
      </c>
      <c r="M452">
        <v>1</v>
      </c>
    </row>
    <row r="453" spans="1:13" x14ac:dyDescent="0.25">
      <c r="A453">
        <v>452</v>
      </c>
      <c r="J453">
        <v>8</v>
      </c>
      <c r="K453" t="s">
        <v>1357</v>
      </c>
      <c r="L453">
        <v>2100154</v>
      </c>
      <c r="M453">
        <v>1</v>
      </c>
    </row>
    <row r="454" spans="1:13" x14ac:dyDescent="0.25">
      <c r="A454">
        <v>453</v>
      </c>
      <c r="J454">
        <v>8</v>
      </c>
      <c r="K454" t="s">
        <v>1358</v>
      </c>
      <c r="L454">
        <v>2100204</v>
      </c>
      <c r="M454">
        <v>1</v>
      </c>
    </row>
    <row r="455" spans="1:13" x14ac:dyDescent="0.25">
      <c r="A455">
        <v>454</v>
      </c>
      <c r="J455">
        <v>8</v>
      </c>
      <c r="K455" t="s">
        <v>1359</v>
      </c>
      <c r="L455">
        <v>2100303</v>
      </c>
      <c r="M455">
        <v>1</v>
      </c>
    </row>
    <row r="456" spans="1:13" x14ac:dyDescent="0.25">
      <c r="A456">
        <v>455</v>
      </c>
      <c r="J456">
        <v>8</v>
      </c>
      <c r="K456" t="s">
        <v>1360</v>
      </c>
      <c r="L456">
        <v>2100402</v>
      </c>
      <c r="M456">
        <v>1</v>
      </c>
    </row>
    <row r="457" spans="1:13" x14ac:dyDescent="0.25">
      <c r="A457">
        <v>456</v>
      </c>
      <c r="J457">
        <v>8</v>
      </c>
      <c r="K457" t="s">
        <v>1361</v>
      </c>
      <c r="L457">
        <v>2100436</v>
      </c>
      <c r="M457">
        <v>1</v>
      </c>
    </row>
    <row r="458" spans="1:13" x14ac:dyDescent="0.25">
      <c r="A458">
        <v>457</v>
      </c>
      <c r="J458">
        <v>8</v>
      </c>
      <c r="K458" t="s">
        <v>1362</v>
      </c>
      <c r="L458">
        <v>2100477</v>
      </c>
      <c r="M458">
        <v>1</v>
      </c>
    </row>
    <row r="459" spans="1:13" x14ac:dyDescent="0.25">
      <c r="A459">
        <v>458</v>
      </c>
      <c r="J459">
        <v>8</v>
      </c>
      <c r="K459" t="s">
        <v>1363</v>
      </c>
      <c r="L459">
        <v>2100501</v>
      </c>
      <c r="M459">
        <v>1</v>
      </c>
    </row>
    <row r="460" spans="1:13" x14ac:dyDescent="0.25">
      <c r="A460">
        <v>459</v>
      </c>
      <c r="J460">
        <v>8</v>
      </c>
      <c r="K460" t="s">
        <v>1364</v>
      </c>
      <c r="L460">
        <v>2100550</v>
      </c>
      <c r="M460">
        <v>1</v>
      </c>
    </row>
    <row r="461" spans="1:13" x14ac:dyDescent="0.25">
      <c r="A461">
        <v>460</v>
      </c>
      <c r="J461">
        <v>8</v>
      </c>
      <c r="K461" t="s">
        <v>1365</v>
      </c>
      <c r="L461">
        <v>2100600</v>
      </c>
      <c r="M461">
        <v>1</v>
      </c>
    </row>
    <row r="462" spans="1:13" x14ac:dyDescent="0.25">
      <c r="A462">
        <v>461</v>
      </c>
      <c r="J462">
        <v>8</v>
      </c>
      <c r="K462" t="s">
        <v>1366</v>
      </c>
      <c r="L462">
        <v>2100709</v>
      </c>
      <c r="M462">
        <v>1</v>
      </c>
    </row>
    <row r="463" spans="1:13" x14ac:dyDescent="0.25">
      <c r="A463">
        <v>462</v>
      </c>
      <c r="J463">
        <v>8</v>
      </c>
      <c r="K463" t="s">
        <v>1367</v>
      </c>
      <c r="L463">
        <v>2100808</v>
      </c>
      <c r="M463">
        <v>1</v>
      </c>
    </row>
    <row r="464" spans="1:13" x14ac:dyDescent="0.25">
      <c r="A464">
        <v>463</v>
      </c>
      <c r="J464">
        <v>8</v>
      </c>
      <c r="K464" t="s">
        <v>1368</v>
      </c>
      <c r="L464">
        <v>2100832</v>
      </c>
      <c r="M464">
        <v>1</v>
      </c>
    </row>
    <row r="465" spans="1:13" x14ac:dyDescent="0.25">
      <c r="A465">
        <v>464</v>
      </c>
      <c r="J465">
        <v>8</v>
      </c>
      <c r="K465" t="s">
        <v>1230</v>
      </c>
      <c r="L465">
        <v>2100873</v>
      </c>
      <c r="M465">
        <v>1</v>
      </c>
    </row>
    <row r="466" spans="1:13" x14ac:dyDescent="0.25">
      <c r="A466">
        <v>465</v>
      </c>
      <c r="J466">
        <v>8</v>
      </c>
      <c r="K466" t="s">
        <v>1369</v>
      </c>
      <c r="L466">
        <v>2100907</v>
      </c>
      <c r="M466">
        <v>1</v>
      </c>
    </row>
    <row r="467" spans="1:13" x14ac:dyDescent="0.25">
      <c r="A467">
        <v>466</v>
      </c>
      <c r="J467">
        <v>8</v>
      </c>
      <c r="K467" t="s">
        <v>1370</v>
      </c>
      <c r="L467">
        <v>2100956</v>
      </c>
      <c r="M467">
        <v>1</v>
      </c>
    </row>
    <row r="468" spans="1:13" x14ac:dyDescent="0.25">
      <c r="A468">
        <v>467</v>
      </c>
      <c r="J468">
        <v>8</v>
      </c>
      <c r="K468" t="s">
        <v>1371</v>
      </c>
      <c r="L468">
        <v>2101004</v>
      </c>
      <c r="M468">
        <v>1</v>
      </c>
    </row>
    <row r="469" spans="1:13" x14ac:dyDescent="0.25">
      <c r="A469">
        <v>468</v>
      </c>
      <c r="J469">
        <v>8</v>
      </c>
      <c r="K469" t="s">
        <v>1372</v>
      </c>
      <c r="L469">
        <v>2101103</v>
      </c>
      <c r="M469">
        <v>1</v>
      </c>
    </row>
    <row r="470" spans="1:13" x14ac:dyDescent="0.25">
      <c r="A470">
        <v>469</v>
      </c>
      <c r="J470">
        <v>8</v>
      </c>
      <c r="K470" t="s">
        <v>1373</v>
      </c>
      <c r="L470">
        <v>2101202</v>
      </c>
      <c r="M470">
        <v>1</v>
      </c>
    </row>
    <row r="471" spans="1:13" x14ac:dyDescent="0.25">
      <c r="A471">
        <v>470</v>
      </c>
      <c r="J471">
        <v>8</v>
      </c>
      <c r="K471" t="s">
        <v>1374</v>
      </c>
      <c r="L471">
        <v>2101251</v>
      </c>
      <c r="M471">
        <v>1</v>
      </c>
    </row>
    <row r="472" spans="1:13" x14ac:dyDescent="0.25">
      <c r="A472">
        <v>471</v>
      </c>
      <c r="J472">
        <v>8</v>
      </c>
      <c r="K472" t="s">
        <v>1375</v>
      </c>
      <c r="L472">
        <v>2101301</v>
      </c>
      <c r="M472">
        <v>1</v>
      </c>
    </row>
    <row r="473" spans="1:13" x14ac:dyDescent="0.25">
      <c r="A473">
        <v>472</v>
      </c>
      <c r="J473">
        <v>8</v>
      </c>
      <c r="K473" t="s">
        <v>1376</v>
      </c>
      <c r="L473">
        <v>2101350</v>
      </c>
      <c r="M473">
        <v>1</v>
      </c>
    </row>
    <row r="474" spans="1:13" x14ac:dyDescent="0.25">
      <c r="A474">
        <v>473</v>
      </c>
      <c r="J474">
        <v>8</v>
      </c>
      <c r="K474" t="s">
        <v>1377</v>
      </c>
      <c r="L474">
        <v>2101400</v>
      </c>
      <c r="M474">
        <v>1</v>
      </c>
    </row>
    <row r="475" spans="1:13" x14ac:dyDescent="0.25">
      <c r="A475">
        <v>474</v>
      </c>
      <c r="J475">
        <v>8</v>
      </c>
      <c r="K475" t="s">
        <v>1378</v>
      </c>
      <c r="L475">
        <v>2101509</v>
      </c>
      <c r="M475">
        <v>1</v>
      </c>
    </row>
    <row r="476" spans="1:13" x14ac:dyDescent="0.25">
      <c r="A476">
        <v>475</v>
      </c>
      <c r="J476">
        <v>8</v>
      </c>
      <c r="K476" t="s">
        <v>1379</v>
      </c>
      <c r="L476">
        <v>2101608</v>
      </c>
      <c r="M476">
        <v>1</v>
      </c>
    </row>
    <row r="477" spans="1:13" x14ac:dyDescent="0.25">
      <c r="A477">
        <v>476</v>
      </c>
      <c r="J477">
        <v>8</v>
      </c>
      <c r="K477" t="s">
        <v>1380</v>
      </c>
      <c r="L477">
        <v>2101707</v>
      </c>
      <c r="M477">
        <v>1</v>
      </c>
    </row>
    <row r="478" spans="1:13" x14ac:dyDescent="0.25">
      <c r="A478">
        <v>477</v>
      </c>
      <c r="J478">
        <v>8</v>
      </c>
      <c r="K478" t="s">
        <v>1381</v>
      </c>
      <c r="L478">
        <v>2101731</v>
      </c>
      <c r="M478">
        <v>1</v>
      </c>
    </row>
    <row r="479" spans="1:13" x14ac:dyDescent="0.25">
      <c r="A479">
        <v>478</v>
      </c>
      <c r="J479">
        <v>8</v>
      </c>
      <c r="K479" t="s">
        <v>1382</v>
      </c>
      <c r="L479">
        <v>2101772</v>
      </c>
      <c r="M479">
        <v>1</v>
      </c>
    </row>
    <row r="480" spans="1:13" x14ac:dyDescent="0.25">
      <c r="A480">
        <v>479</v>
      </c>
      <c r="J480">
        <v>8</v>
      </c>
      <c r="K480" t="s">
        <v>1383</v>
      </c>
      <c r="L480">
        <v>2101806</v>
      </c>
      <c r="M480">
        <v>1</v>
      </c>
    </row>
    <row r="481" spans="1:13" x14ac:dyDescent="0.25">
      <c r="A481">
        <v>480</v>
      </c>
      <c r="J481">
        <v>8</v>
      </c>
      <c r="K481" t="s">
        <v>1384</v>
      </c>
      <c r="L481">
        <v>2101905</v>
      </c>
      <c r="M481">
        <v>1</v>
      </c>
    </row>
    <row r="482" spans="1:13" x14ac:dyDescent="0.25">
      <c r="A482">
        <v>481</v>
      </c>
      <c r="J482">
        <v>8</v>
      </c>
      <c r="K482" t="s">
        <v>1385</v>
      </c>
      <c r="L482">
        <v>2101939</v>
      </c>
      <c r="M482">
        <v>1</v>
      </c>
    </row>
    <row r="483" spans="1:13" x14ac:dyDescent="0.25">
      <c r="A483">
        <v>482</v>
      </c>
      <c r="J483">
        <v>8</v>
      </c>
      <c r="K483" t="s">
        <v>1386</v>
      </c>
      <c r="L483">
        <v>2101970</v>
      </c>
      <c r="M483">
        <v>1</v>
      </c>
    </row>
    <row r="484" spans="1:13" x14ac:dyDescent="0.25">
      <c r="A484">
        <v>483</v>
      </c>
      <c r="J484">
        <v>8</v>
      </c>
      <c r="K484" t="s">
        <v>1387</v>
      </c>
      <c r="L484">
        <v>2102002</v>
      </c>
      <c r="M484">
        <v>1</v>
      </c>
    </row>
    <row r="485" spans="1:13" x14ac:dyDescent="0.25">
      <c r="A485">
        <v>484</v>
      </c>
      <c r="J485">
        <v>8</v>
      </c>
      <c r="K485" t="s">
        <v>1388</v>
      </c>
      <c r="L485">
        <v>2102036</v>
      </c>
      <c r="M485">
        <v>1</v>
      </c>
    </row>
    <row r="486" spans="1:13" x14ac:dyDescent="0.25">
      <c r="A486">
        <v>485</v>
      </c>
      <c r="J486">
        <v>8</v>
      </c>
      <c r="K486" t="s">
        <v>1389</v>
      </c>
      <c r="L486">
        <v>2102077</v>
      </c>
      <c r="M486">
        <v>1</v>
      </c>
    </row>
    <row r="487" spans="1:13" x14ac:dyDescent="0.25">
      <c r="A487">
        <v>486</v>
      </c>
      <c r="J487">
        <v>8</v>
      </c>
      <c r="K487" t="s">
        <v>1390</v>
      </c>
      <c r="L487">
        <v>2102101</v>
      </c>
      <c r="M487">
        <v>1</v>
      </c>
    </row>
    <row r="488" spans="1:13" x14ac:dyDescent="0.25">
      <c r="A488">
        <v>487</v>
      </c>
      <c r="J488">
        <v>8</v>
      </c>
      <c r="K488" t="s">
        <v>1391</v>
      </c>
      <c r="L488">
        <v>2102150</v>
      </c>
      <c r="M488">
        <v>1</v>
      </c>
    </row>
    <row r="489" spans="1:13" x14ac:dyDescent="0.25">
      <c r="A489">
        <v>488</v>
      </c>
      <c r="J489">
        <v>8</v>
      </c>
      <c r="K489" t="s">
        <v>1392</v>
      </c>
      <c r="L489">
        <v>2102200</v>
      </c>
      <c r="M489">
        <v>1</v>
      </c>
    </row>
    <row r="490" spans="1:13" x14ac:dyDescent="0.25">
      <c r="A490">
        <v>489</v>
      </c>
      <c r="J490">
        <v>8</v>
      </c>
      <c r="K490" t="s">
        <v>1393</v>
      </c>
      <c r="L490">
        <v>2102309</v>
      </c>
      <c r="M490">
        <v>1</v>
      </c>
    </row>
    <row r="491" spans="1:13" x14ac:dyDescent="0.25">
      <c r="A491">
        <v>490</v>
      </c>
      <c r="J491">
        <v>8</v>
      </c>
      <c r="K491" t="s">
        <v>1394</v>
      </c>
      <c r="L491">
        <v>2102325</v>
      </c>
      <c r="M491">
        <v>1</v>
      </c>
    </row>
    <row r="492" spans="1:13" x14ac:dyDescent="0.25">
      <c r="A492">
        <v>491</v>
      </c>
      <c r="J492">
        <v>8</v>
      </c>
      <c r="K492" t="s">
        <v>1395</v>
      </c>
      <c r="L492">
        <v>2102358</v>
      </c>
      <c r="M492">
        <v>1</v>
      </c>
    </row>
    <row r="493" spans="1:13" x14ac:dyDescent="0.25">
      <c r="A493">
        <v>492</v>
      </c>
      <c r="J493">
        <v>8</v>
      </c>
      <c r="K493" t="s">
        <v>1396</v>
      </c>
      <c r="L493">
        <v>2102374</v>
      </c>
      <c r="M493">
        <v>1</v>
      </c>
    </row>
    <row r="494" spans="1:13" x14ac:dyDescent="0.25">
      <c r="A494">
        <v>493</v>
      </c>
      <c r="J494">
        <v>8</v>
      </c>
      <c r="K494" t="s">
        <v>1397</v>
      </c>
      <c r="L494">
        <v>2102408</v>
      </c>
      <c r="M494">
        <v>1</v>
      </c>
    </row>
    <row r="495" spans="1:13" x14ac:dyDescent="0.25">
      <c r="A495">
        <v>494</v>
      </c>
      <c r="J495">
        <v>8</v>
      </c>
      <c r="K495" t="s">
        <v>1398</v>
      </c>
      <c r="L495">
        <v>2102507</v>
      </c>
      <c r="M495">
        <v>1</v>
      </c>
    </row>
    <row r="496" spans="1:13" x14ac:dyDescent="0.25">
      <c r="A496">
        <v>495</v>
      </c>
      <c r="J496">
        <v>8</v>
      </c>
      <c r="K496" t="s">
        <v>1399</v>
      </c>
      <c r="L496">
        <v>2102556</v>
      </c>
      <c r="M496">
        <v>1</v>
      </c>
    </row>
    <row r="497" spans="1:13" x14ac:dyDescent="0.25">
      <c r="A497">
        <v>496</v>
      </c>
      <c r="J497">
        <v>8</v>
      </c>
      <c r="K497" t="s">
        <v>1400</v>
      </c>
      <c r="L497">
        <v>2102606</v>
      </c>
      <c r="M497">
        <v>1</v>
      </c>
    </row>
    <row r="498" spans="1:13" x14ac:dyDescent="0.25">
      <c r="A498">
        <v>497</v>
      </c>
      <c r="J498">
        <v>8</v>
      </c>
      <c r="K498" t="s">
        <v>1401</v>
      </c>
      <c r="L498">
        <v>2102705</v>
      </c>
      <c r="M498">
        <v>1</v>
      </c>
    </row>
    <row r="499" spans="1:13" x14ac:dyDescent="0.25">
      <c r="A499">
        <v>498</v>
      </c>
      <c r="J499">
        <v>8</v>
      </c>
      <c r="K499" t="s">
        <v>1402</v>
      </c>
      <c r="L499">
        <v>2102754</v>
      </c>
      <c r="M499">
        <v>1</v>
      </c>
    </row>
    <row r="500" spans="1:13" x14ac:dyDescent="0.25">
      <c r="A500">
        <v>499</v>
      </c>
      <c r="J500">
        <v>8</v>
      </c>
      <c r="K500" t="s">
        <v>1403</v>
      </c>
      <c r="L500">
        <v>2102804</v>
      </c>
      <c r="M500">
        <v>1</v>
      </c>
    </row>
    <row r="501" spans="1:13" x14ac:dyDescent="0.25">
      <c r="A501">
        <v>500</v>
      </c>
      <c r="J501">
        <v>8</v>
      </c>
      <c r="K501" t="s">
        <v>1404</v>
      </c>
      <c r="L501">
        <v>2102903</v>
      </c>
      <c r="M501">
        <v>1</v>
      </c>
    </row>
    <row r="502" spans="1:13" x14ac:dyDescent="0.25">
      <c r="A502">
        <v>501</v>
      </c>
      <c r="J502">
        <v>8</v>
      </c>
      <c r="K502" t="s">
        <v>1405</v>
      </c>
      <c r="L502">
        <v>2103000</v>
      </c>
      <c r="M502">
        <v>1</v>
      </c>
    </row>
    <row r="503" spans="1:13" x14ac:dyDescent="0.25">
      <c r="A503">
        <v>502</v>
      </c>
      <c r="J503">
        <v>8</v>
      </c>
      <c r="K503" t="s">
        <v>1406</v>
      </c>
      <c r="L503">
        <v>2103109</v>
      </c>
      <c r="M503">
        <v>1</v>
      </c>
    </row>
    <row r="504" spans="1:13" x14ac:dyDescent="0.25">
      <c r="A504">
        <v>503</v>
      </c>
      <c r="J504">
        <v>8</v>
      </c>
      <c r="K504" t="s">
        <v>1407</v>
      </c>
      <c r="L504">
        <v>2103125</v>
      </c>
      <c r="M504">
        <v>1</v>
      </c>
    </row>
    <row r="505" spans="1:13" x14ac:dyDescent="0.25">
      <c r="A505">
        <v>504</v>
      </c>
      <c r="J505">
        <v>8</v>
      </c>
      <c r="K505" t="s">
        <v>1408</v>
      </c>
      <c r="L505">
        <v>2103158</v>
      </c>
      <c r="M505">
        <v>1</v>
      </c>
    </row>
    <row r="506" spans="1:13" x14ac:dyDescent="0.25">
      <c r="A506">
        <v>505</v>
      </c>
      <c r="J506">
        <v>8</v>
      </c>
      <c r="K506" t="s">
        <v>1409</v>
      </c>
      <c r="L506">
        <v>2103174</v>
      </c>
      <c r="M506">
        <v>1</v>
      </c>
    </row>
    <row r="507" spans="1:13" x14ac:dyDescent="0.25">
      <c r="A507">
        <v>506</v>
      </c>
      <c r="J507">
        <v>8</v>
      </c>
      <c r="K507" t="s">
        <v>1410</v>
      </c>
      <c r="L507">
        <v>2103208</v>
      </c>
      <c r="M507">
        <v>1</v>
      </c>
    </row>
    <row r="508" spans="1:13" x14ac:dyDescent="0.25">
      <c r="A508">
        <v>507</v>
      </c>
      <c r="J508">
        <v>8</v>
      </c>
      <c r="K508" t="s">
        <v>1411</v>
      </c>
      <c r="L508">
        <v>2103257</v>
      </c>
      <c r="M508">
        <v>1</v>
      </c>
    </row>
    <row r="509" spans="1:13" x14ac:dyDescent="0.25">
      <c r="A509">
        <v>508</v>
      </c>
      <c r="J509">
        <v>8</v>
      </c>
      <c r="K509" t="s">
        <v>1412</v>
      </c>
      <c r="L509">
        <v>2103307</v>
      </c>
      <c r="M509">
        <v>1</v>
      </c>
    </row>
    <row r="510" spans="1:13" x14ac:dyDescent="0.25">
      <c r="A510">
        <v>509</v>
      </c>
      <c r="J510">
        <v>8</v>
      </c>
      <c r="K510" t="s">
        <v>1413</v>
      </c>
      <c r="L510">
        <v>2103406</v>
      </c>
      <c r="M510">
        <v>1</v>
      </c>
    </row>
    <row r="511" spans="1:13" x14ac:dyDescent="0.25">
      <c r="A511">
        <v>510</v>
      </c>
      <c r="J511">
        <v>8</v>
      </c>
      <c r="K511" t="s">
        <v>1414</v>
      </c>
      <c r="L511">
        <v>2103505</v>
      </c>
      <c r="M511">
        <v>1</v>
      </c>
    </row>
    <row r="512" spans="1:13" x14ac:dyDescent="0.25">
      <c r="A512">
        <v>511</v>
      </c>
      <c r="J512">
        <v>8</v>
      </c>
      <c r="K512" t="s">
        <v>1415</v>
      </c>
      <c r="L512">
        <v>2103554</v>
      </c>
      <c r="M512">
        <v>1</v>
      </c>
    </row>
    <row r="513" spans="1:13" x14ac:dyDescent="0.25">
      <c r="A513">
        <v>512</v>
      </c>
      <c r="J513">
        <v>8</v>
      </c>
      <c r="K513" t="s">
        <v>1416</v>
      </c>
      <c r="L513">
        <v>2103604</v>
      </c>
      <c r="M513">
        <v>1</v>
      </c>
    </row>
    <row r="514" spans="1:13" x14ac:dyDescent="0.25">
      <c r="A514">
        <v>513</v>
      </c>
      <c r="J514">
        <v>8</v>
      </c>
      <c r="K514" t="s">
        <v>1417</v>
      </c>
      <c r="L514">
        <v>2103703</v>
      </c>
      <c r="M514">
        <v>1</v>
      </c>
    </row>
    <row r="515" spans="1:13" x14ac:dyDescent="0.25">
      <c r="A515">
        <v>514</v>
      </c>
      <c r="J515">
        <v>8</v>
      </c>
      <c r="K515" t="s">
        <v>1418</v>
      </c>
      <c r="L515">
        <v>2103752</v>
      </c>
      <c r="M515">
        <v>1</v>
      </c>
    </row>
    <row r="516" spans="1:13" x14ac:dyDescent="0.25">
      <c r="A516">
        <v>515</v>
      </c>
      <c r="J516">
        <v>8</v>
      </c>
      <c r="K516" t="s">
        <v>1419</v>
      </c>
      <c r="L516">
        <v>2103802</v>
      </c>
      <c r="M516">
        <v>1</v>
      </c>
    </row>
    <row r="517" spans="1:13" x14ac:dyDescent="0.25">
      <c r="A517">
        <v>516</v>
      </c>
      <c r="J517">
        <v>8</v>
      </c>
      <c r="K517" t="s">
        <v>1420</v>
      </c>
      <c r="L517">
        <v>2103901</v>
      </c>
      <c r="M517">
        <v>1</v>
      </c>
    </row>
    <row r="518" spans="1:13" x14ac:dyDescent="0.25">
      <c r="A518">
        <v>517</v>
      </c>
      <c r="J518">
        <v>8</v>
      </c>
      <c r="K518" t="s">
        <v>1421</v>
      </c>
      <c r="L518">
        <v>2104008</v>
      </c>
      <c r="M518">
        <v>1</v>
      </c>
    </row>
    <row r="519" spans="1:13" x14ac:dyDescent="0.25">
      <c r="A519">
        <v>518</v>
      </c>
      <c r="J519">
        <v>8</v>
      </c>
      <c r="K519" t="s">
        <v>1422</v>
      </c>
      <c r="L519">
        <v>2104057</v>
      </c>
      <c r="M519">
        <v>1</v>
      </c>
    </row>
    <row r="520" spans="1:13" x14ac:dyDescent="0.25">
      <c r="A520">
        <v>519</v>
      </c>
      <c r="J520">
        <v>8</v>
      </c>
      <c r="K520" t="s">
        <v>1423</v>
      </c>
      <c r="L520">
        <v>2104073</v>
      </c>
      <c r="M520">
        <v>1</v>
      </c>
    </row>
    <row r="521" spans="1:13" x14ac:dyDescent="0.25">
      <c r="A521">
        <v>520</v>
      </c>
      <c r="J521">
        <v>8</v>
      </c>
      <c r="K521" t="s">
        <v>1424</v>
      </c>
      <c r="L521">
        <v>2104081</v>
      </c>
      <c r="M521">
        <v>1</v>
      </c>
    </row>
    <row r="522" spans="1:13" x14ac:dyDescent="0.25">
      <c r="A522">
        <v>521</v>
      </c>
      <c r="J522">
        <v>8</v>
      </c>
      <c r="K522" t="s">
        <v>1425</v>
      </c>
      <c r="L522">
        <v>2104099</v>
      </c>
      <c r="M522">
        <v>1</v>
      </c>
    </row>
    <row r="523" spans="1:13" x14ac:dyDescent="0.25">
      <c r="A523">
        <v>522</v>
      </c>
      <c r="J523">
        <v>8</v>
      </c>
      <c r="K523" t="s">
        <v>1426</v>
      </c>
      <c r="L523">
        <v>2104107</v>
      </c>
      <c r="M523">
        <v>1</v>
      </c>
    </row>
    <row r="524" spans="1:13" x14ac:dyDescent="0.25">
      <c r="A524">
        <v>523</v>
      </c>
      <c r="J524">
        <v>8</v>
      </c>
      <c r="K524" t="s">
        <v>1427</v>
      </c>
      <c r="L524">
        <v>2104206</v>
      </c>
      <c r="M524">
        <v>1</v>
      </c>
    </row>
    <row r="525" spans="1:13" x14ac:dyDescent="0.25">
      <c r="A525">
        <v>524</v>
      </c>
      <c r="J525">
        <v>8</v>
      </c>
      <c r="K525" t="s">
        <v>1428</v>
      </c>
      <c r="L525">
        <v>2104305</v>
      </c>
      <c r="M525">
        <v>1</v>
      </c>
    </row>
    <row r="526" spans="1:13" x14ac:dyDescent="0.25">
      <c r="A526">
        <v>525</v>
      </c>
      <c r="J526">
        <v>8</v>
      </c>
      <c r="K526" t="s">
        <v>1429</v>
      </c>
      <c r="L526">
        <v>2104404</v>
      </c>
      <c r="M526">
        <v>1</v>
      </c>
    </row>
    <row r="527" spans="1:13" x14ac:dyDescent="0.25">
      <c r="A527">
        <v>526</v>
      </c>
      <c r="J527">
        <v>8</v>
      </c>
      <c r="K527" t="s">
        <v>1430</v>
      </c>
      <c r="L527">
        <v>2104503</v>
      </c>
      <c r="M527">
        <v>1</v>
      </c>
    </row>
    <row r="528" spans="1:13" x14ac:dyDescent="0.25">
      <c r="A528">
        <v>527</v>
      </c>
      <c r="J528">
        <v>8</v>
      </c>
      <c r="K528" t="s">
        <v>1431</v>
      </c>
      <c r="L528">
        <v>2104552</v>
      </c>
      <c r="M528">
        <v>1</v>
      </c>
    </row>
    <row r="529" spans="1:13" x14ac:dyDescent="0.25">
      <c r="A529">
        <v>528</v>
      </c>
      <c r="J529">
        <v>8</v>
      </c>
      <c r="K529" t="s">
        <v>1432</v>
      </c>
      <c r="L529">
        <v>2104602</v>
      </c>
      <c r="M529">
        <v>1</v>
      </c>
    </row>
    <row r="530" spans="1:13" x14ac:dyDescent="0.25">
      <c r="A530">
        <v>529</v>
      </c>
      <c r="J530">
        <v>8</v>
      </c>
      <c r="K530" t="s">
        <v>1433</v>
      </c>
      <c r="L530">
        <v>2104628</v>
      </c>
      <c r="M530">
        <v>1</v>
      </c>
    </row>
    <row r="531" spans="1:13" x14ac:dyDescent="0.25">
      <c r="A531">
        <v>530</v>
      </c>
      <c r="J531">
        <v>8</v>
      </c>
      <c r="K531" t="s">
        <v>1434</v>
      </c>
      <c r="L531">
        <v>2104651</v>
      </c>
      <c r="M531">
        <v>1</v>
      </c>
    </row>
    <row r="532" spans="1:13" x14ac:dyDescent="0.25">
      <c r="A532">
        <v>531</v>
      </c>
      <c r="J532">
        <v>8</v>
      </c>
      <c r="K532" t="s">
        <v>1435</v>
      </c>
      <c r="L532">
        <v>2104677</v>
      </c>
      <c r="M532">
        <v>1</v>
      </c>
    </row>
    <row r="533" spans="1:13" x14ac:dyDescent="0.25">
      <c r="A533">
        <v>532</v>
      </c>
      <c r="J533">
        <v>8</v>
      </c>
      <c r="K533" t="s">
        <v>1436</v>
      </c>
      <c r="L533">
        <v>2104701</v>
      </c>
      <c r="M533">
        <v>1</v>
      </c>
    </row>
    <row r="534" spans="1:13" x14ac:dyDescent="0.25">
      <c r="A534">
        <v>533</v>
      </c>
      <c r="J534">
        <v>8</v>
      </c>
      <c r="K534" t="s">
        <v>1437</v>
      </c>
      <c r="L534">
        <v>2104800</v>
      </c>
      <c r="M534">
        <v>1</v>
      </c>
    </row>
    <row r="535" spans="1:13" x14ac:dyDescent="0.25">
      <c r="A535">
        <v>534</v>
      </c>
      <c r="J535">
        <v>8</v>
      </c>
      <c r="K535" t="s">
        <v>1438</v>
      </c>
      <c r="L535">
        <v>2104909</v>
      </c>
      <c r="M535">
        <v>1</v>
      </c>
    </row>
    <row r="536" spans="1:13" x14ac:dyDescent="0.25">
      <c r="A536">
        <v>535</v>
      </c>
      <c r="J536">
        <v>8</v>
      </c>
      <c r="K536" t="s">
        <v>1439</v>
      </c>
      <c r="L536">
        <v>2105005</v>
      </c>
      <c r="M536">
        <v>1</v>
      </c>
    </row>
    <row r="537" spans="1:13" x14ac:dyDescent="0.25">
      <c r="A537">
        <v>536</v>
      </c>
      <c r="J537">
        <v>8</v>
      </c>
      <c r="K537" t="s">
        <v>1440</v>
      </c>
      <c r="L537">
        <v>2105104</v>
      </c>
      <c r="M537">
        <v>1</v>
      </c>
    </row>
    <row r="538" spans="1:13" x14ac:dyDescent="0.25">
      <c r="A538">
        <v>537</v>
      </c>
      <c r="J538">
        <v>8</v>
      </c>
      <c r="K538" t="s">
        <v>1441</v>
      </c>
      <c r="L538">
        <v>2105153</v>
      </c>
      <c r="M538">
        <v>1</v>
      </c>
    </row>
    <row r="539" spans="1:13" x14ac:dyDescent="0.25">
      <c r="A539">
        <v>538</v>
      </c>
      <c r="J539">
        <v>8</v>
      </c>
      <c r="K539" t="s">
        <v>1442</v>
      </c>
      <c r="L539">
        <v>2105203</v>
      </c>
      <c r="M539">
        <v>1</v>
      </c>
    </row>
    <row r="540" spans="1:13" x14ac:dyDescent="0.25">
      <c r="A540">
        <v>539</v>
      </c>
      <c r="J540">
        <v>8</v>
      </c>
      <c r="K540" t="s">
        <v>1443</v>
      </c>
      <c r="L540">
        <v>2105302</v>
      </c>
      <c r="M540">
        <v>1</v>
      </c>
    </row>
    <row r="541" spans="1:13" x14ac:dyDescent="0.25">
      <c r="A541">
        <v>540</v>
      </c>
      <c r="J541">
        <v>8</v>
      </c>
      <c r="K541" t="s">
        <v>1444</v>
      </c>
      <c r="L541">
        <v>2105351</v>
      </c>
      <c r="M541">
        <v>1</v>
      </c>
    </row>
    <row r="542" spans="1:13" x14ac:dyDescent="0.25">
      <c r="A542">
        <v>541</v>
      </c>
      <c r="J542">
        <v>8</v>
      </c>
      <c r="K542" t="s">
        <v>1445</v>
      </c>
      <c r="L542">
        <v>2105401</v>
      </c>
      <c r="M542">
        <v>1</v>
      </c>
    </row>
    <row r="543" spans="1:13" x14ac:dyDescent="0.25">
      <c r="A543">
        <v>542</v>
      </c>
      <c r="J543">
        <v>8</v>
      </c>
      <c r="K543" t="s">
        <v>1446</v>
      </c>
      <c r="L543">
        <v>2105427</v>
      </c>
      <c r="M543">
        <v>1</v>
      </c>
    </row>
    <row r="544" spans="1:13" x14ac:dyDescent="0.25">
      <c r="A544">
        <v>543</v>
      </c>
      <c r="J544">
        <v>8</v>
      </c>
      <c r="K544" t="s">
        <v>1447</v>
      </c>
      <c r="L544">
        <v>2105450</v>
      </c>
      <c r="M544">
        <v>1</v>
      </c>
    </row>
    <row r="545" spans="1:13" x14ac:dyDescent="0.25">
      <c r="A545">
        <v>544</v>
      </c>
      <c r="J545">
        <v>8</v>
      </c>
      <c r="K545" t="s">
        <v>1448</v>
      </c>
      <c r="L545">
        <v>2105476</v>
      </c>
      <c r="M545">
        <v>1</v>
      </c>
    </row>
    <row r="546" spans="1:13" x14ac:dyDescent="0.25">
      <c r="A546">
        <v>545</v>
      </c>
      <c r="J546">
        <v>8</v>
      </c>
      <c r="K546" t="s">
        <v>1449</v>
      </c>
      <c r="L546">
        <v>2105500</v>
      </c>
      <c r="M546">
        <v>1</v>
      </c>
    </row>
    <row r="547" spans="1:13" x14ac:dyDescent="0.25">
      <c r="A547">
        <v>546</v>
      </c>
      <c r="J547">
        <v>8</v>
      </c>
      <c r="K547" t="s">
        <v>1450</v>
      </c>
      <c r="L547">
        <v>2105609</v>
      </c>
      <c r="M547">
        <v>1</v>
      </c>
    </row>
    <row r="548" spans="1:13" x14ac:dyDescent="0.25">
      <c r="A548">
        <v>547</v>
      </c>
      <c r="J548">
        <v>8</v>
      </c>
      <c r="K548" t="s">
        <v>1451</v>
      </c>
      <c r="L548">
        <v>2105658</v>
      </c>
      <c r="M548">
        <v>1</v>
      </c>
    </row>
    <row r="549" spans="1:13" x14ac:dyDescent="0.25">
      <c r="A549">
        <v>548</v>
      </c>
      <c r="J549">
        <v>8</v>
      </c>
      <c r="K549" t="s">
        <v>1452</v>
      </c>
      <c r="L549">
        <v>2105708</v>
      </c>
      <c r="M549">
        <v>1</v>
      </c>
    </row>
    <row r="550" spans="1:13" x14ac:dyDescent="0.25">
      <c r="A550">
        <v>549</v>
      </c>
      <c r="J550">
        <v>8</v>
      </c>
      <c r="K550" t="s">
        <v>1453</v>
      </c>
      <c r="L550">
        <v>2105807</v>
      </c>
      <c r="M550">
        <v>1</v>
      </c>
    </row>
    <row r="551" spans="1:13" x14ac:dyDescent="0.25">
      <c r="A551">
        <v>550</v>
      </c>
      <c r="J551">
        <v>8</v>
      </c>
      <c r="K551" t="s">
        <v>1454</v>
      </c>
      <c r="L551">
        <v>2105906</v>
      </c>
      <c r="M551">
        <v>1</v>
      </c>
    </row>
    <row r="552" spans="1:13" x14ac:dyDescent="0.25">
      <c r="A552">
        <v>551</v>
      </c>
      <c r="J552">
        <v>8</v>
      </c>
      <c r="K552" t="s">
        <v>1455</v>
      </c>
      <c r="L552">
        <v>2105922</v>
      </c>
      <c r="M552">
        <v>1</v>
      </c>
    </row>
    <row r="553" spans="1:13" x14ac:dyDescent="0.25">
      <c r="A553">
        <v>552</v>
      </c>
      <c r="J553">
        <v>8</v>
      </c>
      <c r="K553" t="s">
        <v>1456</v>
      </c>
      <c r="L553">
        <v>2105948</v>
      </c>
      <c r="M553">
        <v>1</v>
      </c>
    </row>
    <row r="554" spans="1:13" x14ac:dyDescent="0.25">
      <c r="A554">
        <v>553</v>
      </c>
      <c r="J554">
        <v>8</v>
      </c>
      <c r="K554" t="s">
        <v>1457</v>
      </c>
      <c r="L554">
        <v>2105963</v>
      </c>
      <c r="M554">
        <v>1</v>
      </c>
    </row>
    <row r="555" spans="1:13" x14ac:dyDescent="0.25">
      <c r="A555">
        <v>554</v>
      </c>
      <c r="J555">
        <v>8</v>
      </c>
      <c r="K555" t="s">
        <v>1458</v>
      </c>
      <c r="L555">
        <v>2105989</v>
      </c>
      <c r="M555">
        <v>1</v>
      </c>
    </row>
    <row r="556" spans="1:13" x14ac:dyDescent="0.25">
      <c r="A556">
        <v>555</v>
      </c>
      <c r="J556">
        <v>8</v>
      </c>
      <c r="K556" t="s">
        <v>1459</v>
      </c>
      <c r="L556">
        <v>2106003</v>
      </c>
      <c r="M556">
        <v>1</v>
      </c>
    </row>
    <row r="557" spans="1:13" x14ac:dyDescent="0.25">
      <c r="A557">
        <v>556</v>
      </c>
      <c r="J557">
        <v>8</v>
      </c>
      <c r="K557" t="s">
        <v>1460</v>
      </c>
      <c r="L557">
        <v>2106102</v>
      </c>
      <c r="M557">
        <v>1</v>
      </c>
    </row>
    <row r="558" spans="1:13" x14ac:dyDescent="0.25">
      <c r="A558">
        <v>557</v>
      </c>
      <c r="J558">
        <v>8</v>
      </c>
      <c r="K558" t="s">
        <v>1461</v>
      </c>
      <c r="L558">
        <v>2106201</v>
      </c>
      <c r="M558">
        <v>1</v>
      </c>
    </row>
    <row r="559" spans="1:13" x14ac:dyDescent="0.25">
      <c r="A559">
        <v>558</v>
      </c>
      <c r="J559">
        <v>8</v>
      </c>
      <c r="K559" t="s">
        <v>1462</v>
      </c>
      <c r="L559">
        <v>2106300</v>
      </c>
      <c r="M559">
        <v>1</v>
      </c>
    </row>
    <row r="560" spans="1:13" x14ac:dyDescent="0.25">
      <c r="A560">
        <v>559</v>
      </c>
      <c r="J560">
        <v>8</v>
      </c>
      <c r="K560" t="s">
        <v>1463</v>
      </c>
      <c r="L560">
        <v>2106326</v>
      </c>
      <c r="M560">
        <v>1</v>
      </c>
    </row>
    <row r="561" spans="1:13" x14ac:dyDescent="0.25">
      <c r="A561">
        <v>560</v>
      </c>
      <c r="J561">
        <v>8</v>
      </c>
      <c r="K561" t="s">
        <v>1464</v>
      </c>
      <c r="L561">
        <v>2106359</v>
      </c>
      <c r="M561">
        <v>1</v>
      </c>
    </row>
    <row r="562" spans="1:13" x14ac:dyDescent="0.25">
      <c r="A562">
        <v>561</v>
      </c>
      <c r="J562">
        <v>8</v>
      </c>
      <c r="K562" t="s">
        <v>1465</v>
      </c>
      <c r="L562">
        <v>2106375</v>
      </c>
      <c r="M562">
        <v>1</v>
      </c>
    </row>
    <row r="563" spans="1:13" x14ac:dyDescent="0.25">
      <c r="A563">
        <v>562</v>
      </c>
      <c r="J563">
        <v>8</v>
      </c>
      <c r="K563" t="s">
        <v>1466</v>
      </c>
      <c r="L563">
        <v>2106409</v>
      </c>
      <c r="M563">
        <v>1</v>
      </c>
    </row>
    <row r="564" spans="1:13" x14ac:dyDescent="0.25">
      <c r="A564">
        <v>563</v>
      </c>
      <c r="J564">
        <v>8</v>
      </c>
      <c r="K564" t="s">
        <v>1467</v>
      </c>
      <c r="L564">
        <v>2106508</v>
      </c>
      <c r="M564">
        <v>1</v>
      </c>
    </row>
    <row r="565" spans="1:13" x14ac:dyDescent="0.25">
      <c r="A565">
        <v>564</v>
      </c>
      <c r="J565">
        <v>8</v>
      </c>
      <c r="K565" t="s">
        <v>1468</v>
      </c>
      <c r="L565">
        <v>2106607</v>
      </c>
      <c r="M565">
        <v>1</v>
      </c>
    </row>
    <row r="566" spans="1:13" x14ac:dyDescent="0.25">
      <c r="A566">
        <v>565</v>
      </c>
      <c r="J566">
        <v>8</v>
      </c>
      <c r="K566" t="s">
        <v>1469</v>
      </c>
      <c r="L566">
        <v>2106631</v>
      </c>
      <c r="M566">
        <v>1</v>
      </c>
    </row>
    <row r="567" spans="1:13" x14ac:dyDescent="0.25">
      <c r="A567">
        <v>566</v>
      </c>
      <c r="J567">
        <v>8</v>
      </c>
      <c r="K567" t="s">
        <v>1470</v>
      </c>
      <c r="L567">
        <v>2106672</v>
      </c>
      <c r="M567">
        <v>1</v>
      </c>
    </row>
    <row r="568" spans="1:13" x14ac:dyDescent="0.25">
      <c r="A568">
        <v>567</v>
      </c>
      <c r="J568">
        <v>8</v>
      </c>
      <c r="K568" t="s">
        <v>1471</v>
      </c>
      <c r="L568">
        <v>2106706</v>
      </c>
      <c r="M568">
        <v>1</v>
      </c>
    </row>
    <row r="569" spans="1:13" x14ac:dyDescent="0.25">
      <c r="A569">
        <v>568</v>
      </c>
      <c r="J569">
        <v>8</v>
      </c>
      <c r="K569" t="s">
        <v>1472</v>
      </c>
      <c r="L569">
        <v>2106755</v>
      </c>
      <c r="M569">
        <v>1</v>
      </c>
    </row>
    <row r="570" spans="1:13" x14ac:dyDescent="0.25">
      <c r="A570">
        <v>569</v>
      </c>
      <c r="J570">
        <v>8</v>
      </c>
      <c r="K570" t="s">
        <v>1473</v>
      </c>
      <c r="L570">
        <v>2106805</v>
      </c>
      <c r="M570">
        <v>1</v>
      </c>
    </row>
    <row r="571" spans="1:13" x14ac:dyDescent="0.25">
      <c r="A571">
        <v>570</v>
      </c>
      <c r="J571">
        <v>8</v>
      </c>
      <c r="K571" t="s">
        <v>1474</v>
      </c>
      <c r="L571">
        <v>2106904</v>
      </c>
      <c r="M571">
        <v>1</v>
      </c>
    </row>
    <row r="572" spans="1:13" x14ac:dyDescent="0.25">
      <c r="A572">
        <v>571</v>
      </c>
      <c r="J572">
        <v>8</v>
      </c>
      <c r="K572" t="s">
        <v>1475</v>
      </c>
      <c r="L572">
        <v>2107001</v>
      </c>
      <c r="M572">
        <v>1</v>
      </c>
    </row>
    <row r="573" spans="1:13" x14ac:dyDescent="0.25">
      <c r="A573">
        <v>572</v>
      </c>
      <c r="J573">
        <v>8</v>
      </c>
      <c r="K573" t="s">
        <v>1476</v>
      </c>
      <c r="L573">
        <v>2107100</v>
      </c>
      <c r="M573">
        <v>1</v>
      </c>
    </row>
    <row r="574" spans="1:13" x14ac:dyDescent="0.25">
      <c r="A574">
        <v>573</v>
      </c>
      <c r="J574">
        <v>8</v>
      </c>
      <c r="K574" t="s">
        <v>1477</v>
      </c>
      <c r="L574">
        <v>2107209</v>
      </c>
      <c r="M574">
        <v>1</v>
      </c>
    </row>
    <row r="575" spans="1:13" x14ac:dyDescent="0.25">
      <c r="A575">
        <v>574</v>
      </c>
      <c r="J575">
        <v>8</v>
      </c>
      <c r="K575" t="s">
        <v>1478</v>
      </c>
      <c r="L575">
        <v>2107258</v>
      </c>
      <c r="M575">
        <v>1</v>
      </c>
    </row>
    <row r="576" spans="1:13" x14ac:dyDescent="0.25">
      <c r="A576">
        <v>575</v>
      </c>
      <c r="J576">
        <v>8</v>
      </c>
      <c r="K576" t="s">
        <v>1479</v>
      </c>
      <c r="L576">
        <v>2107308</v>
      </c>
      <c r="M576">
        <v>1</v>
      </c>
    </row>
    <row r="577" spans="1:13" x14ac:dyDescent="0.25">
      <c r="A577">
        <v>576</v>
      </c>
      <c r="J577">
        <v>8</v>
      </c>
      <c r="K577" t="s">
        <v>1480</v>
      </c>
      <c r="L577">
        <v>2107357</v>
      </c>
      <c r="M577">
        <v>1</v>
      </c>
    </row>
    <row r="578" spans="1:13" x14ac:dyDescent="0.25">
      <c r="A578">
        <v>577</v>
      </c>
      <c r="J578">
        <v>8</v>
      </c>
      <c r="K578" t="s">
        <v>1481</v>
      </c>
      <c r="L578">
        <v>2107407</v>
      </c>
      <c r="M578">
        <v>1</v>
      </c>
    </row>
    <row r="579" spans="1:13" x14ac:dyDescent="0.25">
      <c r="A579">
        <v>578</v>
      </c>
      <c r="J579">
        <v>8</v>
      </c>
      <c r="K579" t="s">
        <v>1482</v>
      </c>
      <c r="L579">
        <v>2107456</v>
      </c>
      <c r="M579">
        <v>1</v>
      </c>
    </row>
    <row r="580" spans="1:13" x14ac:dyDescent="0.25">
      <c r="A580">
        <v>579</v>
      </c>
      <c r="J580">
        <v>8</v>
      </c>
      <c r="K580" t="s">
        <v>1483</v>
      </c>
      <c r="L580">
        <v>2107506</v>
      </c>
      <c r="M580">
        <v>1</v>
      </c>
    </row>
    <row r="581" spans="1:13" x14ac:dyDescent="0.25">
      <c r="A581">
        <v>580</v>
      </c>
      <c r="J581">
        <v>8</v>
      </c>
      <c r="K581" t="s">
        <v>1484</v>
      </c>
      <c r="L581">
        <v>2107605</v>
      </c>
      <c r="M581">
        <v>1</v>
      </c>
    </row>
    <row r="582" spans="1:13" x14ac:dyDescent="0.25">
      <c r="A582">
        <v>581</v>
      </c>
      <c r="J582">
        <v>8</v>
      </c>
      <c r="K582" t="s">
        <v>1485</v>
      </c>
      <c r="L582">
        <v>2107704</v>
      </c>
      <c r="M582">
        <v>1</v>
      </c>
    </row>
    <row r="583" spans="1:13" x14ac:dyDescent="0.25">
      <c r="A583">
        <v>582</v>
      </c>
      <c r="J583">
        <v>8</v>
      </c>
      <c r="K583" t="s">
        <v>1486</v>
      </c>
      <c r="L583">
        <v>2107803</v>
      </c>
      <c r="M583">
        <v>1</v>
      </c>
    </row>
    <row r="584" spans="1:13" x14ac:dyDescent="0.25">
      <c r="A584">
        <v>583</v>
      </c>
      <c r="J584">
        <v>8</v>
      </c>
      <c r="K584" t="s">
        <v>1487</v>
      </c>
      <c r="L584">
        <v>2107902</v>
      </c>
      <c r="M584">
        <v>1</v>
      </c>
    </row>
    <row r="585" spans="1:13" x14ac:dyDescent="0.25">
      <c r="A585">
        <v>584</v>
      </c>
      <c r="J585">
        <v>8</v>
      </c>
      <c r="K585" t="s">
        <v>1488</v>
      </c>
      <c r="L585">
        <v>2108009</v>
      </c>
      <c r="M585">
        <v>1</v>
      </c>
    </row>
    <row r="586" spans="1:13" x14ac:dyDescent="0.25">
      <c r="A586">
        <v>585</v>
      </c>
      <c r="J586">
        <v>8</v>
      </c>
      <c r="K586" t="s">
        <v>1489</v>
      </c>
      <c r="L586">
        <v>2108058</v>
      </c>
      <c r="M586">
        <v>1</v>
      </c>
    </row>
    <row r="587" spans="1:13" x14ac:dyDescent="0.25">
      <c r="A587">
        <v>586</v>
      </c>
      <c r="J587">
        <v>8</v>
      </c>
      <c r="K587" t="s">
        <v>1490</v>
      </c>
      <c r="L587">
        <v>2108108</v>
      </c>
      <c r="M587">
        <v>1</v>
      </c>
    </row>
    <row r="588" spans="1:13" x14ac:dyDescent="0.25">
      <c r="A588">
        <v>587</v>
      </c>
      <c r="J588">
        <v>8</v>
      </c>
      <c r="K588" t="s">
        <v>1491</v>
      </c>
      <c r="L588">
        <v>2108207</v>
      </c>
      <c r="M588">
        <v>1</v>
      </c>
    </row>
    <row r="589" spans="1:13" x14ac:dyDescent="0.25">
      <c r="A589">
        <v>588</v>
      </c>
      <c r="J589">
        <v>8</v>
      </c>
      <c r="K589" t="s">
        <v>1492</v>
      </c>
      <c r="L589">
        <v>2108256</v>
      </c>
      <c r="M589">
        <v>1</v>
      </c>
    </row>
    <row r="590" spans="1:13" x14ac:dyDescent="0.25">
      <c r="A590">
        <v>589</v>
      </c>
      <c r="J590">
        <v>8</v>
      </c>
      <c r="K590" t="s">
        <v>1493</v>
      </c>
      <c r="L590">
        <v>2108306</v>
      </c>
      <c r="M590">
        <v>1</v>
      </c>
    </row>
    <row r="591" spans="1:13" x14ac:dyDescent="0.25">
      <c r="A591">
        <v>590</v>
      </c>
      <c r="J591">
        <v>8</v>
      </c>
      <c r="K591" t="s">
        <v>1494</v>
      </c>
      <c r="L591">
        <v>2108405</v>
      </c>
      <c r="M591">
        <v>1</v>
      </c>
    </row>
    <row r="592" spans="1:13" x14ac:dyDescent="0.25">
      <c r="A592">
        <v>591</v>
      </c>
      <c r="J592">
        <v>8</v>
      </c>
      <c r="K592" t="s">
        <v>1495</v>
      </c>
      <c r="L592">
        <v>2108454</v>
      </c>
      <c r="M592">
        <v>1</v>
      </c>
    </row>
    <row r="593" spans="1:13" x14ac:dyDescent="0.25">
      <c r="A593">
        <v>592</v>
      </c>
      <c r="J593">
        <v>8</v>
      </c>
      <c r="K593" t="s">
        <v>1496</v>
      </c>
      <c r="L593">
        <v>2108504</v>
      </c>
      <c r="M593">
        <v>1</v>
      </c>
    </row>
    <row r="594" spans="1:13" x14ac:dyDescent="0.25">
      <c r="A594">
        <v>593</v>
      </c>
      <c r="J594">
        <v>8</v>
      </c>
      <c r="K594" t="s">
        <v>1497</v>
      </c>
      <c r="L594">
        <v>2108603</v>
      </c>
      <c r="M594">
        <v>1</v>
      </c>
    </row>
    <row r="595" spans="1:13" x14ac:dyDescent="0.25">
      <c r="A595">
        <v>594</v>
      </c>
      <c r="J595">
        <v>8</v>
      </c>
      <c r="K595" t="s">
        <v>1498</v>
      </c>
      <c r="L595">
        <v>2108702</v>
      </c>
      <c r="M595">
        <v>1</v>
      </c>
    </row>
    <row r="596" spans="1:13" x14ac:dyDescent="0.25">
      <c r="A596">
        <v>595</v>
      </c>
      <c r="J596">
        <v>8</v>
      </c>
      <c r="K596" t="s">
        <v>1499</v>
      </c>
      <c r="L596">
        <v>2108801</v>
      </c>
      <c r="M596">
        <v>1</v>
      </c>
    </row>
    <row r="597" spans="1:13" x14ac:dyDescent="0.25">
      <c r="A597">
        <v>596</v>
      </c>
      <c r="J597">
        <v>8</v>
      </c>
      <c r="K597" t="s">
        <v>1500</v>
      </c>
      <c r="L597">
        <v>2108900</v>
      </c>
      <c r="M597">
        <v>1</v>
      </c>
    </row>
    <row r="598" spans="1:13" x14ac:dyDescent="0.25">
      <c r="A598">
        <v>597</v>
      </c>
      <c r="J598">
        <v>8</v>
      </c>
      <c r="K598" t="s">
        <v>1501</v>
      </c>
      <c r="L598">
        <v>2109007</v>
      </c>
      <c r="M598">
        <v>1</v>
      </c>
    </row>
    <row r="599" spans="1:13" x14ac:dyDescent="0.25">
      <c r="A599">
        <v>598</v>
      </c>
      <c r="J599">
        <v>8</v>
      </c>
      <c r="K599" t="s">
        <v>1502</v>
      </c>
      <c r="L599">
        <v>2109056</v>
      </c>
      <c r="M599">
        <v>1</v>
      </c>
    </row>
    <row r="600" spans="1:13" x14ac:dyDescent="0.25">
      <c r="A600">
        <v>599</v>
      </c>
      <c r="J600">
        <v>8</v>
      </c>
      <c r="K600" t="s">
        <v>1503</v>
      </c>
      <c r="L600">
        <v>2109106</v>
      </c>
      <c r="M600">
        <v>1</v>
      </c>
    </row>
    <row r="601" spans="1:13" x14ac:dyDescent="0.25">
      <c r="A601">
        <v>600</v>
      </c>
      <c r="J601">
        <v>8</v>
      </c>
      <c r="K601" t="s">
        <v>1504</v>
      </c>
      <c r="L601">
        <v>2109205</v>
      </c>
      <c r="M601">
        <v>1</v>
      </c>
    </row>
    <row r="602" spans="1:13" x14ac:dyDescent="0.25">
      <c r="A602">
        <v>601</v>
      </c>
      <c r="J602">
        <v>8</v>
      </c>
      <c r="K602" t="s">
        <v>926</v>
      </c>
      <c r="L602">
        <v>2109239</v>
      </c>
      <c r="M602">
        <v>1</v>
      </c>
    </row>
    <row r="603" spans="1:13" x14ac:dyDescent="0.25">
      <c r="A603">
        <v>602</v>
      </c>
      <c r="J603">
        <v>8</v>
      </c>
      <c r="K603" t="s">
        <v>1505</v>
      </c>
      <c r="L603">
        <v>2109270</v>
      </c>
      <c r="M603">
        <v>1</v>
      </c>
    </row>
    <row r="604" spans="1:13" x14ac:dyDescent="0.25">
      <c r="A604">
        <v>603</v>
      </c>
      <c r="J604">
        <v>8</v>
      </c>
      <c r="K604" t="s">
        <v>1506</v>
      </c>
      <c r="L604">
        <v>2109304</v>
      </c>
      <c r="M604">
        <v>1</v>
      </c>
    </row>
    <row r="605" spans="1:13" x14ac:dyDescent="0.25">
      <c r="A605">
        <v>604</v>
      </c>
      <c r="J605">
        <v>8</v>
      </c>
      <c r="K605" t="s">
        <v>1507</v>
      </c>
      <c r="L605">
        <v>2109403</v>
      </c>
      <c r="M605">
        <v>1</v>
      </c>
    </row>
    <row r="606" spans="1:13" x14ac:dyDescent="0.25">
      <c r="A606">
        <v>605</v>
      </c>
      <c r="J606">
        <v>8</v>
      </c>
      <c r="K606" t="s">
        <v>1508</v>
      </c>
      <c r="L606">
        <v>2109452</v>
      </c>
      <c r="M606">
        <v>1</v>
      </c>
    </row>
    <row r="607" spans="1:13" x14ac:dyDescent="0.25">
      <c r="A607">
        <v>606</v>
      </c>
      <c r="J607">
        <v>8</v>
      </c>
      <c r="K607" t="s">
        <v>1509</v>
      </c>
      <c r="L607">
        <v>2109502</v>
      </c>
      <c r="M607">
        <v>1</v>
      </c>
    </row>
    <row r="608" spans="1:13" x14ac:dyDescent="0.25">
      <c r="A608">
        <v>607</v>
      </c>
      <c r="J608">
        <v>8</v>
      </c>
      <c r="K608" t="s">
        <v>1510</v>
      </c>
      <c r="L608">
        <v>2109551</v>
      </c>
      <c r="M608">
        <v>1</v>
      </c>
    </row>
    <row r="609" spans="1:13" x14ac:dyDescent="0.25">
      <c r="A609">
        <v>608</v>
      </c>
      <c r="J609">
        <v>8</v>
      </c>
      <c r="K609" t="s">
        <v>1511</v>
      </c>
      <c r="L609">
        <v>2109601</v>
      </c>
      <c r="M609">
        <v>1</v>
      </c>
    </row>
    <row r="610" spans="1:13" x14ac:dyDescent="0.25">
      <c r="A610">
        <v>609</v>
      </c>
      <c r="J610">
        <v>8</v>
      </c>
      <c r="K610" t="s">
        <v>1512</v>
      </c>
      <c r="L610">
        <v>2109700</v>
      </c>
      <c r="M610">
        <v>1</v>
      </c>
    </row>
    <row r="611" spans="1:13" x14ac:dyDescent="0.25">
      <c r="A611">
        <v>610</v>
      </c>
      <c r="J611">
        <v>8</v>
      </c>
      <c r="K611" t="s">
        <v>1513</v>
      </c>
      <c r="L611">
        <v>2109759</v>
      </c>
      <c r="M611">
        <v>1</v>
      </c>
    </row>
    <row r="612" spans="1:13" x14ac:dyDescent="0.25">
      <c r="A612">
        <v>611</v>
      </c>
      <c r="J612">
        <v>8</v>
      </c>
      <c r="K612" t="s">
        <v>1514</v>
      </c>
      <c r="L612">
        <v>2109809</v>
      </c>
      <c r="M612">
        <v>1</v>
      </c>
    </row>
    <row r="613" spans="1:13" x14ac:dyDescent="0.25">
      <c r="A613">
        <v>612</v>
      </c>
      <c r="J613">
        <v>8</v>
      </c>
      <c r="K613" t="s">
        <v>1515</v>
      </c>
      <c r="L613">
        <v>2109908</v>
      </c>
      <c r="M613">
        <v>1</v>
      </c>
    </row>
    <row r="614" spans="1:13" x14ac:dyDescent="0.25">
      <c r="A614">
        <v>613</v>
      </c>
      <c r="J614">
        <v>8</v>
      </c>
      <c r="K614" t="s">
        <v>1516</v>
      </c>
      <c r="L614">
        <v>2110005</v>
      </c>
      <c r="M614">
        <v>1</v>
      </c>
    </row>
    <row r="615" spans="1:13" x14ac:dyDescent="0.25">
      <c r="A615">
        <v>614</v>
      </c>
      <c r="J615">
        <v>8</v>
      </c>
      <c r="K615" t="s">
        <v>1517</v>
      </c>
      <c r="L615">
        <v>2110039</v>
      </c>
      <c r="M615">
        <v>1</v>
      </c>
    </row>
    <row r="616" spans="1:13" x14ac:dyDescent="0.25">
      <c r="A616">
        <v>615</v>
      </c>
      <c r="J616">
        <v>8</v>
      </c>
      <c r="K616" t="s">
        <v>1518</v>
      </c>
      <c r="L616">
        <v>2110104</v>
      </c>
      <c r="M616">
        <v>1</v>
      </c>
    </row>
    <row r="617" spans="1:13" x14ac:dyDescent="0.25">
      <c r="A617">
        <v>616</v>
      </c>
      <c r="J617">
        <v>8</v>
      </c>
      <c r="K617" t="s">
        <v>1519</v>
      </c>
      <c r="L617">
        <v>2110203</v>
      </c>
      <c r="M617">
        <v>1</v>
      </c>
    </row>
    <row r="618" spans="1:13" x14ac:dyDescent="0.25">
      <c r="A618">
        <v>617</v>
      </c>
      <c r="J618">
        <v>8</v>
      </c>
      <c r="K618" t="s">
        <v>1520</v>
      </c>
      <c r="L618">
        <v>2110237</v>
      </c>
      <c r="M618">
        <v>1</v>
      </c>
    </row>
    <row r="619" spans="1:13" x14ac:dyDescent="0.25">
      <c r="A619">
        <v>618</v>
      </c>
      <c r="J619">
        <v>8</v>
      </c>
      <c r="K619" t="s">
        <v>1521</v>
      </c>
      <c r="L619">
        <v>2110278</v>
      </c>
      <c r="M619">
        <v>1</v>
      </c>
    </row>
    <row r="620" spans="1:13" x14ac:dyDescent="0.25">
      <c r="A620">
        <v>619</v>
      </c>
      <c r="J620">
        <v>8</v>
      </c>
      <c r="K620" t="s">
        <v>1522</v>
      </c>
      <c r="L620">
        <v>2110302</v>
      </c>
      <c r="M620">
        <v>1</v>
      </c>
    </row>
    <row r="621" spans="1:13" x14ac:dyDescent="0.25">
      <c r="A621">
        <v>620</v>
      </c>
      <c r="J621">
        <v>8</v>
      </c>
      <c r="K621" t="s">
        <v>1523</v>
      </c>
      <c r="L621">
        <v>2110401</v>
      </c>
      <c r="M621">
        <v>1</v>
      </c>
    </row>
    <row r="622" spans="1:13" x14ac:dyDescent="0.25">
      <c r="A622">
        <v>621</v>
      </c>
      <c r="J622">
        <v>8</v>
      </c>
      <c r="K622" t="s">
        <v>1524</v>
      </c>
      <c r="L622">
        <v>2110500</v>
      </c>
      <c r="M622">
        <v>1</v>
      </c>
    </row>
    <row r="623" spans="1:13" x14ac:dyDescent="0.25">
      <c r="A623">
        <v>622</v>
      </c>
      <c r="J623">
        <v>8</v>
      </c>
      <c r="K623" t="s">
        <v>1525</v>
      </c>
      <c r="L623">
        <v>2110609</v>
      </c>
      <c r="M623">
        <v>1</v>
      </c>
    </row>
    <row r="624" spans="1:13" x14ac:dyDescent="0.25">
      <c r="A624">
        <v>623</v>
      </c>
      <c r="J624">
        <v>8</v>
      </c>
      <c r="K624" t="s">
        <v>1526</v>
      </c>
      <c r="L624">
        <v>2110658</v>
      </c>
      <c r="M624">
        <v>1</v>
      </c>
    </row>
    <row r="625" spans="1:13" x14ac:dyDescent="0.25">
      <c r="A625">
        <v>624</v>
      </c>
      <c r="J625">
        <v>8</v>
      </c>
      <c r="K625" t="s">
        <v>1527</v>
      </c>
      <c r="L625">
        <v>2110708</v>
      </c>
      <c r="M625">
        <v>1</v>
      </c>
    </row>
    <row r="626" spans="1:13" x14ac:dyDescent="0.25">
      <c r="A626">
        <v>625</v>
      </c>
      <c r="J626">
        <v>8</v>
      </c>
      <c r="K626" t="s">
        <v>1528</v>
      </c>
      <c r="L626">
        <v>2110807</v>
      </c>
      <c r="M626">
        <v>1</v>
      </c>
    </row>
    <row r="627" spans="1:13" x14ac:dyDescent="0.25">
      <c r="A627">
        <v>626</v>
      </c>
      <c r="J627">
        <v>8</v>
      </c>
      <c r="K627" t="s">
        <v>1529</v>
      </c>
      <c r="L627">
        <v>2110856</v>
      </c>
      <c r="M627">
        <v>1</v>
      </c>
    </row>
    <row r="628" spans="1:13" x14ac:dyDescent="0.25">
      <c r="A628">
        <v>627</v>
      </c>
      <c r="J628">
        <v>8</v>
      </c>
      <c r="K628" t="s">
        <v>1530</v>
      </c>
      <c r="L628">
        <v>2110906</v>
      </c>
      <c r="M628">
        <v>1</v>
      </c>
    </row>
    <row r="629" spans="1:13" x14ac:dyDescent="0.25">
      <c r="A629">
        <v>628</v>
      </c>
      <c r="J629">
        <v>8</v>
      </c>
      <c r="K629" t="s">
        <v>1531</v>
      </c>
      <c r="L629">
        <v>2111003</v>
      </c>
      <c r="M629">
        <v>1</v>
      </c>
    </row>
    <row r="630" spans="1:13" x14ac:dyDescent="0.25">
      <c r="A630">
        <v>629</v>
      </c>
      <c r="J630">
        <v>8</v>
      </c>
      <c r="K630" t="s">
        <v>1532</v>
      </c>
      <c r="L630">
        <v>2111029</v>
      </c>
      <c r="M630">
        <v>1</v>
      </c>
    </row>
    <row r="631" spans="1:13" x14ac:dyDescent="0.25">
      <c r="A631">
        <v>630</v>
      </c>
      <c r="J631">
        <v>8</v>
      </c>
      <c r="K631" t="s">
        <v>1533</v>
      </c>
      <c r="L631">
        <v>2111052</v>
      </c>
      <c r="M631">
        <v>1</v>
      </c>
    </row>
    <row r="632" spans="1:13" x14ac:dyDescent="0.25">
      <c r="A632">
        <v>631</v>
      </c>
      <c r="J632">
        <v>8</v>
      </c>
      <c r="K632" t="s">
        <v>1534</v>
      </c>
      <c r="L632">
        <v>2111078</v>
      </c>
      <c r="M632">
        <v>1</v>
      </c>
    </row>
    <row r="633" spans="1:13" x14ac:dyDescent="0.25">
      <c r="A633">
        <v>632</v>
      </c>
      <c r="J633">
        <v>8</v>
      </c>
      <c r="K633" t="s">
        <v>1535</v>
      </c>
      <c r="L633">
        <v>2111102</v>
      </c>
      <c r="M633">
        <v>1</v>
      </c>
    </row>
    <row r="634" spans="1:13" x14ac:dyDescent="0.25">
      <c r="A634">
        <v>633</v>
      </c>
      <c r="J634">
        <v>8</v>
      </c>
      <c r="K634" t="s">
        <v>1536</v>
      </c>
      <c r="L634">
        <v>2111201</v>
      </c>
      <c r="M634">
        <v>1</v>
      </c>
    </row>
    <row r="635" spans="1:13" x14ac:dyDescent="0.25">
      <c r="A635">
        <v>634</v>
      </c>
      <c r="J635">
        <v>8</v>
      </c>
      <c r="K635" t="s">
        <v>1537</v>
      </c>
      <c r="L635">
        <v>2111250</v>
      </c>
      <c r="M635">
        <v>1</v>
      </c>
    </row>
    <row r="636" spans="1:13" x14ac:dyDescent="0.25">
      <c r="A636">
        <v>635</v>
      </c>
      <c r="J636">
        <v>8</v>
      </c>
      <c r="K636" t="s">
        <v>1538</v>
      </c>
      <c r="L636">
        <v>2111300</v>
      </c>
      <c r="M636">
        <v>1</v>
      </c>
    </row>
    <row r="637" spans="1:13" x14ac:dyDescent="0.25">
      <c r="A637">
        <v>636</v>
      </c>
      <c r="J637">
        <v>8</v>
      </c>
      <c r="K637" t="s">
        <v>1539</v>
      </c>
      <c r="L637">
        <v>2111409</v>
      </c>
      <c r="M637">
        <v>1</v>
      </c>
    </row>
    <row r="638" spans="1:13" x14ac:dyDescent="0.25">
      <c r="A638">
        <v>637</v>
      </c>
      <c r="J638">
        <v>8</v>
      </c>
      <c r="K638" t="s">
        <v>1540</v>
      </c>
      <c r="L638">
        <v>2111508</v>
      </c>
      <c r="M638">
        <v>1</v>
      </c>
    </row>
    <row r="639" spans="1:13" x14ac:dyDescent="0.25">
      <c r="A639">
        <v>638</v>
      </c>
      <c r="J639">
        <v>8</v>
      </c>
      <c r="K639" t="s">
        <v>1541</v>
      </c>
      <c r="L639">
        <v>2111532</v>
      </c>
      <c r="M639">
        <v>1</v>
      </c>
    </row>
    <row r="640" spans="1:13" x14ac:dyDescent="0.25">
      <c r="A640">
        <v>639</v>
      </c>
      <c r="J640">
        <v>8</v>
      </c>
      <c r="K640" t="s">
        <v>1542</v>
      </c>
      <c r="L640">
        <v>2111573</v>
      </c>
      <c r="M640">
        <v>1</v>
      </c>
    </row>
    <row r="641" spans="1:13" x14ac:dyDescent="0.25">
      <c r="A641">
        <v>640</v>
      </c>
      <c r="J641">
        <v>8</v>
      </c>
      <c r="K641" t="s">
        <v>1543</v>
      </c>
      <c r="L641">
        <v>2111607</v>
      </c>
      <c r="M641">
        <v>1</v>
      </c>
    </row>
    <row r="642" spans="1:13" x14ac:dyDescent="0.25">
      <c r="A642">
        <v>641</v>
      </c>
      <c r="J642">
        <v>8</v>
      </c>
      <c r="K642" t="s">
        <v>1544</v>
      </c>
      <c r="L642">
        <v>2111631</v>
      </c>
      <c r="M642">
        <v>1</v>
      </c>
    </row>
    <row r="643" spans="1:13" x14ac:dyDescent="0.25">
      <c r="A643">
        <v>642</v>
      </c>
      <c r="J643">
        <v>8</v>
      </c>
      <c r="K643" t="s">
        <v>1545</v>
      </c>
      <c r="L643">
        <v>2111672</v>
      </c>
      <c r="M643">
        <v>1</v>
      </c>
    </row>
    <row r="644" spans="1:13" x14ac:dyDescent="0.25">
      <c r="A644">
        <v>643</v>
      </c>
      <c r="J644">
        <v>8</v>
      </c>
      <c r="K644" t="s">
        <v>1546</v>
      </c>
      <c r="L644">
        <v>2111706</v>
      </c>
      <c r="M644">
        <v>1</v>
      </c>
    </row>
    <row r="645" spans="1:13" x14ac:dyDescent="0.25">
      <c r="A645">
        <v>644</v>
      </c>
      <c r="J645">
        <v>8</v>
      </c>
      <c r="K645" t="s">
        <v>1547</v>
      </c>
      <c r="L645">
        <v>2111722</v>
      </c>
      <c r="M645">
        <v>1</v>
      </c>
    </row>
    <row r="646" spans="1:13" x14ac:dyDescent="0.25">
      <c r="A646">
        <v>645</v>
      </c>
      <c r="J646">
        <v>8</v>
      </c>
      <c r="K646" t="s">
        <v>1548</v>
      </c>
      <c r="L646">
        <v>2111748</v>
      </c>
      <c r="M646">
        <v>1</v>
      </c>
    </row>
    <row r="647" spans="1:13" x14ac:dyDescent="0.25">
      <c r="A647">
        <v>646</v>
      </c>
      <c r="J647">
        <v>8</v>
      </c>
      <c r="K647" t="s">
        <v>1549</v>
      </c>
      <c r="L647">
        <v>2111763</v>
      </c>
      <c r="M647">
        <v>1</v>
      </c>
    </row>
    <row r="648" spans="1:13" x14ac:dyDescent="0.25">
      <c r="A648">
        <v>647</v>
      </c>
      <c r="J648">
        <v>8</v>
      </c>
      <c r="K648" t="s">
        <v>1550</v>
      </c>
      <c r="L648">
        <v>2111789</v>
      </c>
      <c r="M648">
        <v>1</v>
      </c>
    </row>
    <row r="649" spans="1:13" x14ac:dyDescent="0.25">
      <c r="A649">
        <v>648</v>
      </c>
      <c r="J649">
        <v>8</v>
      </c>
      <c r="K649" t="s">
        <v>1551</v>
      </c>
      <c r="L649">
        <v>2111805</v>
      </c>
      <c r="M649">
        <v>1</v>
      </c>
    </row>
    <row r="650" spans="1:13" x14ac:dyDescent="0.25">
      <c r="A650">
        <v>649</v>
      </c>
      <c r="J650">
        <v>8</v>
      </c>
      <c r="K650" t="s">
        <v>1552</v>
      </c>
      <c r="L650">
        <v>2111904</v>
      </c>
      <c r="M650">
        <v>1</v>
      </c>
    </row>
    <row r="651" spans="1:13" x14ac:dyDescent="0.25">
      <c r="A651">
        <v>650</v>
      </c>
      <c r="J651">
        <v>8</v>
      </c>
      <c r="K651" t="s">
        <v>1553</v>
      </c>
      <c r="L651">
        <v>2111953</v>
      </c>
      <c r="M651">
        <v>1</v>
      </c>
    </row>
    <row r="652" spans="1:13" x14ac:dyDescent="0.25">
      <c r="A652">
        <v>651</v>
      </c>
      <c r="J652">
        <v>8</v>
      </c>
      <c r="K652" t="s">
        <v>1554</v>
      </c>
      <c r="L652">
        <v>2112001</v>
      </c>
      <c r="M652">
        <v>1</v>
      </c>
    </row>
    <row r="653" spans="1:13" x14ac:dyDescent="0.25">
      <c r="A653">
        <v>652</v>
      </c>
      <c r="J653">
        <v>8</v>
      </c>
      <c r="K653" t="s">
        <v>1555</v>
      </c>
      <c r="L653">
        <v>2112100</v>
      </c>
      <c r="M653">
        <v>1</v>
      </c>
    </row>
    <row r="654" spans="1:13" x14ac:dyDescent="0.25">
      <c r="A654">
        <v>653</v>
      </c>
      <c r="J654">
        <v>8</v>
      </c>
      <c r="K654" t="s">
        <v>1556</v>
      </c>
      <c r="L654">
        <v>2112209</v>
      </c>
      <c r="M654">
        <v>1</v>
      </c>
    </row>
    <row r="655" spans="1:13" x14ac:dyDescent="0.25">
      <c r="A655">
        <v>654</v>
      </c>
      <c r="J655">
        <v>8</v>
      </c>
      <c r="K655" t="s">
        <v>1557</v>
      </c>
      <c r="L655">
        <v>2112233</v>
      </c>
      <c r="M655">
        <v>1</v>
      </c>
    </row>
    <row r="656" spans="1:13" x14ac:dyDescent="0.25">
      <c r="A656">
        <v>655</v>
      </c>
      <c r="J656">
        <v>8</v>
      </c>
      <c r="K656" t="s">
        <v>1558</v>
      </c>
      <c r="L656">
        <v>2112274</v>
      </c>
      <c r="M656">
        <v>1</v>
      </c>
    </row>
    <row r="657" spans="1:13" x14ac:dyDescent="0.25">
      <c r="A657">
        <v>656</v>
      </c>
      <c r="J657">
        <v>8</v>
      </c>
      <c r="K657" t="s">
        <v>1559</v>
      </c>
      <c r="L657">
        <v>2112308</v>
      </c>
      <c r="M657">
        <v>1</v>
      </c>
    </row>
    <row r="658" spans="1:13" x14ac:dyDescent="0.25">
      <c r="A658">
        <v>657</v>
      </c>
      <c r="J658">
        <v>8</v>
      </c>
      <c r="K658" t="s">
        <v>1560</v>
      </c>
      <c r="L658">
        <v>2112407</v>
      </c>
      <c r="M658">
        <v>1</v>
      </c>
    </row>
    <row r="659" spans="1:13" x14ac:dyDescent="0.25">
      <c r="A659">
        <v>658</v>
      </c>
      <c r="J659">
        <v>8</v>
      </c>
      <c r="K659" t="s">
        <v>1561</v>
      </c>
      <c r="L659">
        <v>2112456</v>
      </c>
      <c r="M659">
        <v>1</v>
      </c>
    </row>
    <row r="660" spans="1:13" x14ac:dyDescent="0.25">
      <c r="A660">
        <v>659</v>
      </c>
      <c r="J660">
        <v>8</v>
      </c>
      <c r="K660" t="s">
        <v>1562</v>
      </c>
      <c r="L660">
        <v>2112506</v>
      </c>
      <c r="M660">
        <v>1</v>
      </c>
    </row>
    <row r="661" spans="1:13" x14ac:dyDescent="0.25">
      <c r="A661">
        <v>660</v>
      </c>
      <c r="J661">
        <v>8</v>
      </c>
      <c r="K661" t="s">
        <v>1563</v>
      </c>
      <c r="L661">
        <v>2112605</v>
      </c>
      <c r="M661">
        <v>1</v>
      </c>
    </row>
    <row r="662" spans="1:13" x14ac:dyDescent="0.25">
      <c r="A662">
        <v>661</v>
      </c>
      <c r="J662">
        <v>8</v>
      </c>
      <c r="K662" t="s">
        <v>1564</v>
      </c>
      <c r="L662">
        <v>2112704</v>
      </c>
      <c r="M662">
        <v>1</v>
      </c>
    </row>
    <row r="663" spans="1:13" x14ac:dyDescent="0.25">
      <c r="A663">
        <v>662</v>
      </c>
      <c r="J663">
        <v>8</v>
      </c>
      <c r="K663" t="s">
        <v>1565</v>
      </c>
      <c r="L663">
        <v>2112803</v>
      </c>
      <c r="M663">
        <v>1</v>
      </c>
    </row>
    <row r="664" spans="1:13" x14ac:dyDescent="0.25">
      <c r="A664">
        <v>663</v>
      </c>
      <c r="J664">
        <v>8</v>
      </c>
      <c r="K664" t="s">
        <v>1566</v>
      </c>
      <c r="L664">
        <v>2112852</v>
      </c>
      <c r="M664">
        <v>1</v>
      </c>
    </row>
    <row r="665" spans="1:13" x14ac:dyDescent="0.25">
      <c r="A665">
        <v>664</v>
      </c>
      <c r="J665">
        <v>8</v>
      </c>
      <c r="K665" t="s">
        <v>1567</v>
      </c>
      <c r="L665">
        <v>2112902</v>
      </c>
      <c r="M665">
        <v>1</v>
      </c>
    </row>
    <row r="666" spans="1:13" x14ac:dyDescent="0.25">
      <c r="A666">
        <v>665</v>
      </c>
      <c r="J666">
        <v>8</v>
      </c>
      <c r="K666" t="s">
        <v>1568</v>
      </c>
      <c r="L666">
        <v>2113009</v>
      </c>
      <c r="M666">
        <v>1</v>
      </c>
    </row>
    <row r="667" spans="1:13" x14ac:dyDescent="0.25">
      <c r="A667">
        <v>666</v>
      </c>
      <c r="J667">
        <v>8</v>
      </c>
      <c r="K667" t="s">
        <v>1569</v>
      </c>
      <c r="L667">
        <v>2114007</v>
      </c>
      <c r="M667">
        <v>1</v>
      </c>
    </row>
    <row r="668" spans="1:13" x14ac:dyDescent="0.25">
      <c r="A668">
        <v>667</v>
      </c>
      <c r="J668">
        <v>9</v>
      </c>
      <c r="K668" t="s">
        <v>1570</v>
      </c>
      <c r="L668">
        <v>2200053</v>
      </c>
      <c r="M668">
        <v>1</v>
      </c>
    </row>
    <row r="669" spans="1:13" x14ac:dyDescent="0.25">
      <c r="A669">
        <v>668</v>
      </c>
      <c r="J669">
        <v>9</v>
      </c>
      <c r="K669" t="s">
        <v>1571</v>
      </c>
      <c r="L669">
        <v>2200103</v>
      </c>
      <c r="M669">
        <v>1</v>
      </c>
    </row>
    <row r="670" spans="1:13" x14ac:dyDescent="0.25">
      <c r="A670">
        <v>669</v>
      </c>
      <c r="J670">
        <v>9</v>
      </c>
      <c r="K670" t="s">
        <v>1572</v>
      </c>
      <c r="L670">
        <v>2200202</v>
      </c>
      <c r="M670">
        <v>1</v>
      </c>
    </row>
    <row r="671" spans="1:13" x14ac:dyDescent="0.25">
      <c r="A671">
        <v>670</v>
      </c>
      <c r="J671">
        <v>9</v>
      </c>
      <c r="K671" t="s">
        <v>1573</v>
      </c>
      <c r="L671">
        <v>2200251</v>
      </c>
      <c r="M671">
        <v>1</v>
      </c>
    </row>
    <row r="672" spans="1:13" x14ac:dyDescent="0.25">
      <c r="A672">
        <v>671</v>
      </c>
      <c r="J672">
        <v>9</v>
      </c>
      <c r="K672" t="s">
        <v>1574</v>
      </c>
      <c r="L672">
        <v>2200277</v>
      </c>
      <c r="M672">
        <v>1</v>
      </c>
    </row>
    <row r="673" spans="1:13" x14ac:dyDescent="0.25">
      <c r="A673">
        <v>672</v>
      </c>
      <c r="J673">
        <v>9</v>
      </c>
      <c r="K673" t="s">
        <v>1575</v>
      </c>
      <c r="L673">
        <v>2200301</v>
      </c>
      <c r="M673">
        <v>1</v>
      </c>
    </row>
    <row r="674" spans="1:13" x14ac:dyDescent="0.25">
      <c r="A674">
        <v>673</v>
      </c>
      <c r="J674">
        <v>9</v>
      </c>
      <c r="K674" t="s">
        <v>1576</v>
      </c>
      <c r="L674">
        <v>2200400</v>
      </c>
      <c r="M674">
        <v>1</v>
      </c>
    </row>
    <row r="675" spans="1:13" x14ac:dyDescent="0.25">
      <c r="A675">
        <v>674</v>
      </c>
      <c r="J675">
        <v>9</v>
      </c>
      <c r="K675" t="s">
        <v>1577</v>
      </c>
      <c r="L675">
        <v>2200459</v>
      </c>
      <c r="M675">
        <v>1</v>
      </c>
    </row>
    <row r="676" spans="1:13" x14ac:dyDescent="0.25">
      <c r="A676">
        <v>675</v>
      </c>
      <c r="J676">
        <v>9</v>
      </c>
      <c r="K676" t="s">
        <v>1578</v>
      </c>
      <c r="L676">
        <v>2200509</v>
      </c>
      <c r="M676">
        <v>1</v>
      </c>
    </row>
    <row r="677" spans="1:13" x14ac:dyDescent="0.25">
      <c r="A677">
        <v>676</v>
      </c>
      <c r="J677">
        <v>9</v>
      </c>
      <c r="K677" t="s">
        <v>1579</v>
      </c>
      <c r="L677">
        <v>2200608</v>
      </c>
      <c r="M677">
        <v>1</v>
      </c>
    </row>
    <row r="678" spans="1:13" x14ac:dyDescent="0.25">
      <c r="A678">
        <v>677</v>
      </c>
      <c r="J678">
        <v>9</v>
      </c>
      <c r="K678" t="s">
        <v>1580</v>
      </c>
      <c r="L678">
        <v>2200707</v>
      </c>
      <c r="M678">
        <v>1</v>
      </c>
    </row>
    <row r="679" spans="1:13" x14ac:dyDescent="0.25">
      <c r="A679">
        <v>678</v>
      </c>
      <c r="J679">
        <v>9</v>
      </c>
      <c r="K679" t="s">
        <v>1581</v>
      </c>
      <c r="L679">
        <v>2200806</v>
      </c>
      <c r="M679">
        <v>1</v>
      </c>
    </row>
    <row r="680" spans="1:13" x14ac:dyDescent="0.25">
      <c r="A680">
        <v>679</v>
      </c>
      <c r="J680">
        <v>9</v>
      </c>
      <c r="K680" t="s">
        <v>1582</v>
      </c>
      <c r="L680">
        <v>2200905</v>
      </c>
      <c r="M680">
        <v>1</v>
      </c>
    </row>
    <row r="681" spans="1:13" x14ac:dyDescent="0.25">
      <c r="A681">
        <v>680</v>
      </c>
      <c r="J681">
        <v>9</v>
      </c>
      <c r="K681" t="s">
        <v>1583</v>
      </c>
      <c r="L681">
        <v>2200954</v>
      </c>
      <c r="M681">
        <v>1</v>
      </c>
    </row>
    <row r="682" spans="1:13" x14ac:dyDescent="0.25">
      <c r="A682">
        <v>681</v>
      </c>
      <c r="J682">
        <v>9</v>
      </c>
      <c r="K682" t="s">
        <v>1584</v>
      </c>
      <c r="L682">
        <v>2201002</v>
      </c>
      <c r="M682">
        <v>1</v>
      </c>
    </row>
    <row r="683" spans="1:13" x14ac:dyDescent="0.25">
      <c r="A683">
        <v>682</v>
      </c>
      <c r="J683">
        <v>9</v>
      </c>
      <c r="K683" t="s">
        <v>1585</v>
      </c>
      <c r="L683">
        <v>2201051</v>
      </c>
      <c r="M683">
        <v>1</v>
      </c>
    </row>
    <row r="684" spans="1:13" x14ac:dyDescent="0.25">
      <c r="A684">
        <v>683</v>
      </c>
      <c r="J684">
        <v>9</v>
      </c>
      <c r="K684" t="s">
        <v>1586</v>
      </c>
      <c r="L684">
        <v>2201101</v>
      </c>
      <c r="M684">
        <v>1</v>
      </c>
    </row>
    <row r="685" spans="1:13" x14ac:dyDescent="0.25">
      <c r="A685">
        <v>684</v>
      </c>
      <c r="J685">
        <v>9</v>
      </c>
      <c r="K685" t="s">
        <v>1587</v>
      </c>
      <c r="L685">
        <v>2201150</v>
      </c>
      <c r="M685">
        <v>1</v>
      </c>
    </row>
    <row r="686" spans="1:13" x14ac:dyDescent="0.25">
      <c r="A686">
        <v>685</v>
      </c>
      <c r="J686">
        <v>9</v>
      </c>
      <c r="K686" t="s">
        <v>1588</v>
      </c>
      <c r="L686">
        <v>2201176</v>
      </c>
      <c r="M686">
        <v>1</v>
      </c>
    </row>
    <row r="687" spans="1:13" x14ac:dyDescent="0.25">
      <c r="A687">
        <v>686</v>
      </c>
      <c r="J687">
        <v>9</v>
      </c>
      <c r="K687" t="s">
        <v>1589</v>
      </c>
      <c r="L687">
        <v>2201200</v>
      </c>
      <c r="M687">
        <v>1</v>
      </c>
    </row>
    <row r="688" spans="1:13" x14ac:dyDescent="0.25">
      <c r="A688">
        <v>687</v>
      </c>
      <c r="J688">
        <v>9</v>
      </c>
      <c r="K688" t="s">
        <v>1590</v>
      </c>
      <c r="L688">
        <v>2201309</v>
      </c>
      <c r="M688">
        <v>1</v>
      </c>
    </row>
    <row r="689" spans="1:13" x14ac:dyDescent="0.25">
      <c r="A689">
        <v>688</v>
      </c>
      <c r="J689">
        <v>9</v>
      </c>
      <c r="K689" t="s">
        <v>1591</v>
      </c>
      <c r="L689">
        <v>2201408</v>
      </c>
      <c r="M689">
        <v>1</v>
      </c>
    </row>
    <row r="690" spans="1:13" x14ac:dyDescent="0.25">
      <c r="A690">
        <v>689</v>
      </c>
      <c r="J690">
        <v>9</v>
      </c>
      <c r="K690" t="s">
        <v>1592</v>
      </c>
      <c r="L690">
        <v>2201507</v>
      </c>
      <c r="M690">
        <v>1</v>
      </c>
    </row>
    <row r="691" spans="1:13" x14ac:dyDescent="0.25">
      <c r="A691">
        <v>690</v>
      </c>
      <c r="J691">
        <v>9</v>
      </c>
      <c r="K691" t="s">
        <v>1593</v>
      </c>
      <c r="L691">
        <v>2201556</v>
      </c>
      <c r="M691">
        <v>1</v>
      </c>
    </row>
    <row r="692" spans="1:13" x14ac:dyDescent="0.25">
      <c r="A692">
        <v>691</v>
      </c>
      <c r="J692">
        <v>9</v>
      </c>
      <c r="K692" t="s">
        <v>1594</v>
      </c>
      <c r="L692">
        <v>2201572</v>
      </c>
      <c r="M692">
        <v>1</v>
      </c>
    </row>
    <row r="693" spans="1:13" x14ac:dyDescent="0.25">
      <c r="A693">
        <v>692</v>
      </c>
      <c r="J693">
        <v>9</v>
      </c>
      <c r="K693" t="s">
        <v>1595</v>
      </c>
      <c r="L693">
        <v>2201606</v>
      </c>
      <c r="M693">
        <v>1</v>
      </c>
    </row>
    <row r="694" spans="1:13" x14ac:dyDescent="0.25">
      <c r="A694">
        <v>693</v>
      </c>
      <c r="J694">
        <v>9</v>
      </c>
      <c r="K694" t="s">
        <v>1596</v>
      </c>
      <c r="L694">
        <v>2201705</v>
      </c>
      <c r="M694">
        <v>1</v>
      </c>
    </row>
    <row r="695" spans="1:13" x14ac:dyDescent="0.25">
      <c r="A695">
        <v>694</v>
      </c>
      <c r="J695">
        <v>9</v>
      </c>
      <c r="K695" t="s">
        <v>1597</v>
      </c>
      <c r="L695">
        <v>2201739</v>
      </c>
      <c r="M695">
        <v>1</v>
      </c>
    </row>
    <row r="696" spans="1:13" x14ac:dyDescent="0.25">
      <c r="A696">
        <v>695</v>
      </c>
      <c r="J696">
        <v>9</v>
      </c>
      <c r="K696" t="s">
        <v>1598</v>
      </c>
      <c r="L696">
        <v>2201770</v>
      </c>
      <c r="M696">
        <v>1</v>
      </c>
    </row>
    <row r="697" spans="1:13" x14ac:dyDescent="0.25">
      <c r="A697">
        <v>696</v>
      </c>
      <c r="J697">
        <v>9</v>
      </c>
      <c r="K697" t="s">
        <v>1599</v>
      </c>
      <c r="L697">
        <v>2201804</v>
      </c>
      <c r="M697">
        <v>1</v>
      </c>
    </row>
    <row r="698" spans="1:13" x14ac:dyDescent="0.25">
      <c r="A698">
        <v>697</v>
      </c>
      <c r="J698">
        <v>9</v>
      </c>
      <c r="K698" t="s">
        <v>1600</v>
      </c>
      <c r="L698">
        <v>2201903</v>
      </c>
      <c r="M698">
        <v>1</v>
      </c>
    </row>
    <row r="699" spans="1:13" x14ac:dyDescent="0.25">
      <c r="A699">
        <v>698</v>
      </c>
      <c r="J699">
        <v>9</v>
      </c>
      <c r="K699" t="s">
        <v>1601</v>
      </c>
      <c r="L699">
        <v>2201919</v>
      </c>
      <c r="M699">
        <v>1</v>
      </c>
    </row>
    <row r="700" spans="1:13" x14ac:dyDescent="0.25">
      <c r="A700">
        <v>699</v>
      </c>
      <c r="J700">
        <v>9</v>
      </c>
      <c r="K700" t="s">
        <v>1602</v>
      </c>
      <c r="L700">
        <v>2201929</v>
      </c>
      <c r="M700">
        <v>1</v>
      </c>
    </row>
    <row r="701" spans="1:13" x14ac:dyDescent="0.25">
      <c r="A701">
        <v>700</v>
      </c>
      <c r="J701">
        <v>9</v>
      </c>
      <c r="K701" t="s">
        <v>1603</v>
      </c>
      <c r="L701">
        <v>2201945</v>
      </c>
      <c r="M701">
        <v>1</v>
      </c>
    </row>
    <row r="702" spans="1:13" x14ac:dyDescent="0.25">
      <c r="A702">
        <v>701</v>
      </c>
      <c r="J702">
        <v>9</v>
      </c>
      <c r="K702" t="s">
        <v>1604</v>
      </c>
      <c r="L702">
        <v>2201960</v>
      </c>
      <c r="M702">
        <v>1</v>
      </c>
    </row>
    <row r="703" spans="1:13" x14ac:dyDescent="0.25">
      <c r="A703">
        <v>702</v>
      </c>
      <c r="J703">
        <v>9</v>
      </c>
      <c r="K703" t="s">
        <v>1605</v>
      </c>
      <c r="L703">
        <v>2201988</v>
      </c>
      <c r="M703">
        <v>1</v>
      </c>
    </row>
    <row r="704" spans="1:13" x14ac:dyDescent="0.25">
      <c r="A704">
        <v>703</v>
      </c>
      <c r="J704">
        <v>9</v>
      </c>
      <c r="K704" t="s">
        <v>1606</v>
      </c>
      <c r="L704">
        <v>2202000</v>
      </c>
      <c r="M704">
        <v>1</v>
      </c>
    </row>
    <row r="705" spans="1:13" x14ac:dyDescent="0.25">
      <c r="A705">
        <v>704</v>
      </c>
      <c r="J705">
        <v>9</v>
      </c>
      <c r="K705" t="s">
        <v>1607</v>
      </c>
      <c r="L705">
        <v>2202026</v>
      </c>
      <c r="M705">
        <v>1</v>
      </c>
    </row>
    <row r="706" spans="1:13" x14ac:dyDescent="0.25">
      <c r="A706">
        <v>705</v>
      </c>
      <c r="J706">
        <v>9</v>
      </c>
      <c r="K706" t="s">
        <v>1608</v>
      </c>
      <c r="L706">
        <v>2202059</v>
      </c>
      <c r="M706">
        <v>1</v>
      </c>
    </row>
    <row r="707" spans="1:13" x14ac:dyDescent="0.25">
      <c r="A707">
        <v>706</v>
      </c>
      <c r="J707">
        <v>9</v>
      </c>
      <c r="K707" t="s">
        <v>1609</v>
      </c>
      <c r="L707">
        <v>2202075</v>
      </c>
      <c r="M707">
        <v>1</v>
      </c>
    </row>
    <row r="708" spans="1:13" x14ac:dyDescent="0.25">
      <c r="A708">
        <v>707</v>
      </c>
      <c r="J708">
        <v>9</v>
      </c>
      <c r="K708" t="s">
        <v>1610</v>
      </c>
      <c r="L708">
        <v>2202083</v>
      </c>
      <c r="M708">
        <v>1</v>
      </c>
    </row>
    <row r="709" spans="1:13" x14ac:dyDescent="0.25">
      <c r="A709">
        <v>708</v>
      </c>
      <c r="J709">
        <v>9</v>
      </c>
      <c r="K709" t="s">
        <v>1611</v>
      </c>
      <c r="L709">
        <v>2202091</v>
      </c>
      <c r="M709">
        <v>1</v>
      </c>
    </row>
    <row r="710" spans="1:13" x14ac:dyDescent="0.25">
      <c r="A710">
        <v>709</v>
      </c>
      <c r="J710">
        <v>9</v>
      </c>
      <c r="K710" t="s">
        <v>1612</v>
      </c>
      <c r="L710">
        <v>2202109</v>
      </c>
      <c r="M710">
        <v>1</v>
      </c>
    </row>
    <row r="711" spans="1:13" x14ac:dyDescent="0.25">
      <c r="A711">
        <v>710</v>
      </c>
      <c r="J711">
        <v>9</v>
      </c>
      <c r="K711" t="s">
        <v>1613</v>
      </c>
      <c r="L711">
        <v>2202117</v>
      </c>
      <c r="M711">
        <v>1</v>
      </c>
    </row>
    <row r="712" spans="1:13" x14ac:dyDescent="0.25">
      <c r="A712">
        <v>711</v>
      </c>
      <c r="J712">
        <v>9</v>
      </c>
      <c r="K712" t="s">
        <v>1614</v>
      </c>
      <c r="L712">
        <v>2202133</v>
      </c>
      <c r="M712">
        <v>1</v>
      </c>
    </row>
    <row r="713" spans="1:13" x14ac:dyDescent="0.25">
      <c r="A713">
        <v>712</v>
      </c>
      <c r="J713">
        <v>9</v>
      </c>
      <c r="K713" t="s">
        <v>1615</v>
      </c>
      <c r="L713">
        <v>2202174</v>
      </c>
      <c r="M713">
        <v>1</v>
      </c>
    </row>
    <row r="714" spans="1:13" x14ac:dyDescent="0.25">
      <c r="A714">
        <v>713</v>
      </c>
      <c r="J714">
        <v>9</v>
      </c>
      <c r="K714" t="s">
        <v>1616</v>
      </c>
      <c r="L714">
        <v>2202208</v>
      </c>
      <c r="M714">
        <v>1</v>
      </c>
    </row>
    <row r="715" spans="1:13" x14ac:dyDescent="0.25">
      <c r="A715">
        <v>714</v>
      </c>
      <c r="J715">
        <v>9</v>
      </c>
      <c r="K715" t="s">
        <v>1617</v>
      </c>
      <c r="L715">
        <v>2202251</v>
      </c>
      <c r="M715">
        <v>1</v>
      </c>
    </row>
    <row r="716" spans="1:13" x14ac:dyDescent="0.25">
      <c r="A716">
        <v>715</v>
      </c>
      <c r="J716">
        <v>9</v>
      </c>
      <c r="K716" t="s">
        <v>1618</v>
      </c>
      <c r="L716">
        <v>2202307</v>
      </c>
      <c r="M716">
        <v>1</v>
      </c>
    </row>
    <row r="717" spans="1:13" x14ac:dyDescent="0.25">
      <c r="A717">
        <v>716</v>
      </c>
      <c r="J717">
        <v>9</v>
      </c>
      <c r="K717" t="s">
        <v>1619</v>
      </c>
      <c r="L717">
        <v>2202406</v>
      </c>
      <c r="M717">
        <v>1</v>
      </c>
    </row>
    <row r="718" spans="1:13" x14ac:dyDescent="0.25">
      <c r="A718">
        <v>717</v>
      </c>
      <c r="J718">
        <v>9</v>
      </c>
      <c r="K718" t="s">
        <v>1620</v>
      </c>
      <c r="L718">
        <v>2202455</v>
      </c>
      <c r="M718">
        <v>1</v>
      </c>
    </row>
    <row r="719" spans="1:13" x14ac:dyDescent="0.25">
      <c r="A719">
        <v>718</v>
      </c>
      <c r="J719">
        <v>9</v>
      </c>
      <c r="K719" t="s">
        <v>1621</v>
      </c>
      <c r="L719">
        <v>2202505</v>
      </c>
      <c r="M719">
        <v>1</v>
      </c>
    </row>
    <row r="720" spans="1:13" x14ac:dyDescent="0.25">
      <c r="A720">
        <v>719</v>
      </c>
      <c r="J720">
        <v>9</v>
      </c>
      <c r="K720" t="s">
        <v>1622</v>
      </c>
      <c r="L720">
        <v>2202539</v>
      </c>
      <c r="M720">
        <v>1</v>
      </c>
    </row>
    <row r="721" spans="1:13" x14ac:dyDescent="0.25">
      <c r="A721">
        <v>720</v>
      </c>
      <c r="J721">
        <v>9</v>
      </c>
      <c r="K721" t="s">
        <v>1623</v>
      </c>
      <c r="L721">
        <v>2202554</v>
      </c>
      <c r="M721">
        <v>1</v>
      </c>
    </row>
    <row r="722" spans="1:13" x14ac:dyDescent="0.25">
      <c r="A722">
        <v>721</v>
      </c>
      <c r="J722">
        <v>9</v>
      </c>
      <c r="K722" t="s">
        <v>1624</v>
      </c>
      <c r="L722">
        <v>2202604</v>
      </c>
      <c r="M722">
        <v>1</v>
      </c>
    </row>
    <row r="723" spans="1:13" x14ac:dyDescent="0.25">
      <c r="A723">
        <v>722</v>
      </c>
      <c r="J723">
        <v>9</v>
      </c>
      <c r="K723" t="s">
        <v>1625</v>
      </c>
      <c r="L723">
        <v>2202653</v>
      </c>
      <c r="M723">
        <v>1</v>
      </c>
    </row>
    <row r="724" spans="1:13" x14ac:dyDescent="0.25">
      <c r="A724">
        <v>723</v>
      </c>
      <c r="J724">
        <v>9</v>
      </c>
      <c r="K724" t="s">
        <v>1626</v>
      </c>
      <c r="L724">
        <v>2202703</v>
      </c>
      <c r="M724">
        <v>1</v>
      </c>
    </row>
    <row r="725" spans="1:13" x14ac:dyDescent="0.25">
      <c r="A725">
        <v>724</v>
      </c>
      <c r="J725">
        <v>9</v>
      </c>
      <c r="K725" t="s">
        <v>1627</v>
      </c>
      <c r="L725">
        <v>2202711</v>
      </c>
      <c r="M725">
        <v>1</v>
      </c>
    </row>
    <row r="726" spans="1:13" x14ac:dyDescent="0.25">
      <c r="A726">
        <v>725</v>
      </c>
      <c r="J726">
        <v>9</v>
      </c>
      <c r="K726" t="s">
        <v>1628</v>
      </c>
      <c r="L726">
        <v>2202729</v>
      </c>
      <c r="M726">
        <v>1</v>
      </c>
    </row>
    <row r="727" spans="1:13" x14ac:dyDescent="0.25">
      <c r="A727">
        <v>726</v>
      </c>
      <c r="J727">
        <v>9</v>
      </c>
      <c r="K727" t="s">
        <v>1629</v>
      </c>
      <c r="L727">
        <v>2202737</v>
      </c>
      <c r="M727">
        <v>1</v>
      </c>
    </row>
    <row r="728" spans="1:13" x14ac:dyDescent="0.25">
      <c r="A728">
        <v>727</v>
      </c>
      <c r="J728">
        <v>9</v>
      </c>
      <c r="K728" t="s">
        <v>1630</v>
      </c>
      <c r="L728">
        <v>2202752</v>
      </c>
      <c r="M728">
        <v>1</v>
      </c>
    </row>
    <row r="729" spans="1:13" x14ac:dyDescent="0.25">
      <c r="A729">
        <v>728</v>
      </c>
      <c r="J729">
        <v>9</v>
      </c>
      <c r="K729" t="s">
        <v>1631</v>
      </c>
      <c r="L729">
        <v>2202778</v>
      </c>
      <c r="M729">
        <v>1</v>
      </c>
    </row>
    <row r="730" spans="1:13" x14ac:dyDescent="0.25">
      <c r="A730">
        <v>729</v>
      </c>
      <c r="J730">
        <v>9</v>
      </c>
      <c r="K730" t="s">
        <v>1632</v>
      </c>
      <c r="L730">
        <v>2202802</v>
      </c>
      <c r="M730">
        <v>1</v>
      </c>
    </row>
    <row r="731" spans="1:13" x14ac:dyDescent="0.25">
      <c r="A731">
        <v>730</v>
      </c>
      <c r="J731">
        <v>9</v>
      </c>
      <c r="K731" t="s">
        <v>1633</v>
      </c>
      <c r="L731">
        <v>2202851</v>
      </c>
      <c r="M731">
        <v>1</v>
      </c>
    </row>
    <row r="732" spans="1:13" x14ac:dyDescent="0.25">
      <c r="A732">
        <v>731</v>
      </c>
      <c r="J732">
        <v>9</v>
      </c>
      <c r="K732" t="s">
        <v>1634</v>
      </c>
      <c r="L732">
        <v>2202901</v>
      </c>
      <c r="M732">
        <v>1</v>
      </c>
    </row>
    <row r="733" spans="1:13" x14ac:dyDescent="0.25">
      <c r="A733">
        <v>732</v>
      </c>
      <c r="J733">
        <v>9</v>
      </c>
      <c r="K733" t="s">
        <v>1635</v>
      </c>
      <c r="L733">
        <v>2203008</v>
      </c>
      <c r="M733">
        <v>1</v>
      </c>
    </row>
    <row r="734" spans="1:13" x14ac:dyDescent="0.25">
      <c r="A734">
        <v>733</v>
      </c>
      <c r="J734">
        <v>9</v>
      </c>
      <c r="K734" t="s">
        <v>1636</v>
      </c>
      <c r="L734">
        <v>2203107</v>
      </c>
      <c r="M734">
        <v>1</v>
      </c>
    </row>
    <row r="735" spans="1:13" x14ac:dyDescent="0.25">
      <c r="A735">
        <v>734</v>
      </c>
      <c r="J735">
        <v>9</v>
      </c>
      <c r="K735" t="s">
        <v>1637</v>
      </c>
      <c r="L735">
        <v>2203206</v>
      </c>
      <c r="M735">
        <v>1</v>
      </c>
    </row>
    <row r="736" spans="1:13" x14ac:dyDescent="0.25">
      <c r="A736">
        <v>735</v>
      </c>
      <c r="J736">
        <v>9</v>
      </c>
      <c r="K736" t="s">
        <v>1638</v>
      </c>
      <c r="L736">
        <v>2203230</v>
      </c>
      <c r="M736">
        <v>1</v>
      </c>
    </row>
    <row r="737" spans="1:13" x14ac:dyDescent="0.25">
      <c r="A737">
        <v>736</v>
      </c>
      <c r="J737">
        <v>9</v>
      </c>
      <c r="K737" t="s">
        <v>1639</v>
      </c>
      <c r="L737">
        <v>2203255</v>
      </c>
      <c r="M737">
        <v>1</v>
      </c>
    </row>
    <row r="738" spans="1:13" x14ac:dyDescent="0.25">
      <c r="A738">
        <v>737</v>
      </c>
      <c r="J738">
        <v>9</v>
      </c>
      <c r="K738" t="s">
        <v>1640</v>
      </c>
      <c r="L738">
        <v>2203271</v>
      </c>
      <c r="M738">
        <v>1</v>
      </c>
    </row>
    <row r="739" spans="1:13" x14ac:dyDescent="0.25">
      <c r="A739">
        <v>738</v>
      </c>
      <c r="J739">
        <v>9</v>
      </c>
      <c r="K739" t="s">
        <v>1641</v>
      </c>
      <c r="L739">
        <v>2203305</v>
      </c>
      <c r="M739">
        <v>1</v>
      </c>
    </row>
    <row r="740" spans="1:13" x14ac:dyDescent="0.25">
      <c r="A740">
        <v>739</v>
      </c>
      <c r="J740">
        <v>9</v>
      </c>
      <c r="K740" t="s">
        <v>1642</v>
      </c>
      <c r="L740">
        <v>2203354</v>
      </c>
      <c r="M740">
        <v>1</v>
      </c>
    </row>
    <row r="741" spans="1:13" x14ac:dyDescent="0.25">
      <c r="A741">
        <v>740</v>
      </c>
      <c r="J741">
        <v>9</v>
      </c>
      <c r="K741" t="s">
        <v>1643</v>
      </c>
      <c r="L741">
        <v>2203404</v>
      </c>
      <c r="M741">
        <v>1</v>
      </c>
    </row>
    <row r="742" spans="1:13" x14ac:dyDescent="0.25">
      <c r="A742">
        <v>741</v>
      </c>
      <c r="J742">
        <v>9</v>
      </c>
      <c r="K742" t="s">
        <v>1644</v>
      </c>
      <c r="L742">
        <v>2203420</v>
      </c>
      <c r="M742">
        <v>1</v>
      </c>
    </row>
    <row r="743" spans="1:13" x14ac:dyDescent="0.25">
      <c r="A743">
        <v>742</v>
      </c>
      <c r="J743">
        <v>9</v>
      </c>
      <c r="K743" t="s">
        <v>1645</v>
      </c>
      <c r="L743">
        <v>2203453</v>
      </c>
      <c r="M743">
        <v>1</v>
      </c>
    </row>
    <row r="744" spans="1:13" x14ac:dyDescent="0.25">
      <c r="A744">
        <v>743</v>
      </c>
      <c r="J744">
        <v>9</v>
      </c>
      <c r="K744" t="s">
        <v>1646</v>
      </c>
      <c r="L744">
        <v>2203503</v>
      </c>
      <c r="M744">
        <v>1</v>
      </c>
    </row>
    <row r="745" spans="1:13" x14ac:dyDescent="0.25">
      <c r="A745">
        <v>744</v>
      </c>
      <c r="J745">
        <v>9</v>
      </c>
      <c r="K745" t="s">
        <v>1647</v>
      </c>
      <c r="L745">
        <v>2203602</v>
      </c>
      <c r="M745">
        <v>1</v>
      </c>
    </row>
    <row r="746" spans="1:13" x14ac:dyDescent="0.25">
      <c r="A746">
        <v>745</v>
      </c>
      <c r="J746">
        <v>9</v>
      </c>
      <c r="K746" t="s">
        <v>1265</v>
      </c>
      <c r="L746">
        <v>2203701</v>
      </c>
      <c r="M746">
        <v>1</v>
      </c>
    </row>
    <row r="747" spans="1:13" x14ac:dyDescent="0.25">
      <c r="A747">
        <v>746</v>
      </c>
      <c r="J747">
        <v>9</v>
      </c>
      <c r="K747" t="s">
        <v>1648</v>
      </c>
      <c r="L747">
        <v>2203750</v>
      </c>
      <c r="M747">
        <v>1</v>
      </c>
    </row>
    <row r="748" spans="1:13" x14ac:dyDescent="0.25">
      <c r="A748">
        <v>747</v>
      </c>
      <c r="J748">
        <v>9</v>
      </c>
      <c r="K748" t="s">
        <v>1649</v>
      </c>
      <c r="L748">
        <v>2203800</v>
      </c>
      <c r="M748">
        <v>1</v>
      </c>
    </row>
    <row r="749" spans="1:13" x14ac:dyDescent="0.25">
      <c r="A749">
        <v>748</v>
      </c>
      <c r="J749">
        <v>9</v>
      </c>
      <c r="K749" t="s">
        <v>1650</v>
      </c>
      <c r="L749">
        <v>2203859</v>
      </c>
      <c r="M749">
        <v>1</v>
      </c>
    </row>
    <row r="750" spans="1:13" x14ac:dyDescent="0.25">
      <c r="A750">
        <v>749</v>
      </c>
      <c r="J750">
        <v>9</v>
      </c>
      <c r="K750" t="s">
        <v>1651</v>
      </c>
      <c r="L750">
        <v>2203909</v>
      </c>
      <c r="M750">
        <v>1</v>
      </c>
    </row>
    <row r="751" spans="1:13" x14ac:dyDescent="0.25">
      <c r="A751">
        <v>750</v>
      </c>
      <c r="J751">
        <v>9</v>
      </c>
      <c r="K751" t="s">
        <v>1652</v>
      </c>
      <c r="L751">
        <v>2204006</v>
      </c>
      <c r="M751">
        <v>1</v>
      </c>
    </row>
    <row r="752" spans="1:13" x14ac:dyDescent="0.25">
      <c r="A752">
        <v>751</v>
      </c>
      <c r="J752">
        <v>9</v>
      </c>
      <c r="K752" t="s">
        <v>1653</v>
      </c>
      <c r="L752">
        <v>2204105</v>
      </c>
      <c r="M752">
        <v>1</v>
      </c>
    </row>
    <row r="753" spans="1:13" x14ac:dyDescent="0.25">
      <c r="A753">
        <v>752</v>
      </c>
      <c r="J753">
        <v>9</v>
      </c>
      <c r="K753" t="s">
        <v>1654</v>
      </c>
      <c r="L753">
        <v>2204154</v>
      </c>
      <c r="M753">
        <v>1</v>
      </c>
    </row>
    <row r="754" spans="1:13" x14ac:dyDescent="0.25">
      <c r="A754">
        <v>753</v>
      </c>
      <c r="J754">
        <v>9</v>
      </c>
      <c r="K754" t="s">
        <v>1655</v>
      </c>
      <c r="L754">
        <v>2204204</v>
      </c>
      <c r="M754">
        <v>1</v>
      </c>
    </row>
    <row r="755" spans="1:13" x14ac:dyDescent="0.25">
      <c r="A755">
        <v>754</v>
      </c>
      <c r="J755">
        <v>9</v>
      </c>
      <c r="K755" t="s">
        <v>1656</v>
      </c>
      <c r="L755">
        <v>2204303</v>
      </c>
      <c r="M755">
        <v>1</v>
      </c>
    </row>
    <row r="756" spans="1:13" x14ac:dyDescent="0.25">
      <c r="A756">
        <v>755</v>
      </c>
      <c r="J756">
        <v>9</v>
      </c>
      <c r="K756" t="s">
        <v>1657</v>
      </c>
      <c r="L756">
        <v>2204352</v>
      </c>
      <c r="M756">
        <v>1</v>
      </c>
    </row>
    <row r="757" spans="1:13" x14ac:dyDescent="0.25">
      <c r="A757">
        <v>756</v>
      </c>
      <c r="J757">
        <v>9</v>
      </c>
      <c r="K757" t="s">
        <v>1658</v>
      </c>
      <c r="L757">
        <v>2204402</v>
      </c>
      <c r="M757">
        <v>1</v>
      </c>
    </row>
    <row r="758" spans="1:13" x14ac:dyDescent="0.25">
      <c r="A758">
        <v>757</v>
      </c>
      <c r="J758">
        <v>9</v>
      </c>
      <c r="K758" t="s">
        <v>1659</v>
      </c>
      <c r="L758">
        <v>2204501</v>
      </c>
      <c r="M758">
        <v>1</v>
      </c>
    </row>
    <row r="759" spans="1:13" x14ac:dyDescent="0.25">
      <c r="A759">
        <v>758</v>
      </c>
      <c r="J759">
        <v>9</v>
      </c>
      <c r="K759" t="s">
        <v>1660</v>
      </c>
      <c r="L759">
        <v>2204550</v>
      </c>
      <c r="M759">
        <v>1</v>
      </c>
    </row>
    <row r="760" spans="1:13" x14ac:dyDescent="0.25">
      <c r="A760">
        <v>759</v>
      </c>
      <c r="J760">
        <v>9</v>
      </c>
      <c r="K760" t="s">
        <v>1661</v>
      </c>
      <c r="L760">
        <v>2204600</v>
      </c>
      <c r="M760">
        <v>1</v>
      </c>
    </row>
    <row r="761" spans="1:13" x14ac:dyDescent="0.25">
      <c r="A761">
        <v>760</v>
      </c>
      <c r="J761">
        <v>9</v>
      </c>
      <c r="K761" t="s">
        <v>1662</v>
      </c>
      <c r="L761">
        <v>2204659</v>
      </c>
      <c r="M761">
        <v>1</v>
      </c>
    </row>
    <row r="762" spans="1:13" x14ac:dyDescent="0.25">
      <c r="A762">
        <v>761</v>
      </c>
      <c r="J762">
        <v>9</v>
      </c>
      <c r="K762" t="s">
        <v>1663</v>
      </c>
      <c r="L762">
        <v>2204709</v>
      </c>
      <c r="M762">
        <v>1</v>
      </c>
    </row>
    <row r="763" spans="1:13" x14ac:dyDescent="0.25">
      <c r="A763">
        <v>762</v>
      </c>
      <c r="J763">
        <v>9</v>
      </c>
      <c r="K763" t="s">
        <v>1664</v>
      </c>
      <c r="L763">
        <v>2204808</v>
      </c>
      <c r="M763">
        <v>1</v>
      </c>
    </row>
    <row r="764" spans="1:13" x14ac:dyDescent="0.25">
      <c r="A764">
        <v>763</v>
      </c>
      <c r="J764">
        <v>9</v>
      </c>
      <c r="K764" t="s">
        <v>1665</v>
      </c>
      <c r="L764">
        <v>2204907</v>
      </c>
      <c r="M764">
        <v>1</v>
      </c>
    </row>
    <row r="765" spans="1:13" x14ac:dyDescent="0.25">
      <c r="A765">
        <v>764</v>
      </c>
      <c r="J765">
        <v>9</v>
      </c>
      <c r="K765" t="s">
        <v>1666</v>
      </c>
      <c r="L765">
        <v>2205003</v>
      </c>
      <c r="M765">
        <v>1</v>
      </c>
    </row>
    <row r="766" spans="1:13" x14ac:dyDescent="0.25">
      <c r="A766">
        <v>765</v>
      </c>
      <c r="J766">
        <v>9</v>
      </c>
      <c r="K766" t="s">
        <v>1667</v>
      </c>
      <c r="L766">
        <v>2205102</v>
      </c>
      <c r="M766">
        <v>1</v>
      </c>
    </row>
    <row r="767" spans="1:13" x14ac:dyDescent="0.25">
      <c r="A767">
        <v>766</v>
      </c>
      <c r="J767">
        <v>9</v>
      </c>
      <c r="K767" t="s">
        <v>1668</v>
      </c>
      <c r="L767">
        <v>2205151</v>
      </c>
      <c r="M767">
        <v>1</v>
      </c>
    </row>
    <row r="768" spans="1:13" x14ac:dyDescent="0.25">
      <c r="A768">
        <v>767</v>
      </c>
      <c r="J768">
        <v>9</v>
      </c>
      <c r="K768" t="s">
        <v>1669</v>
      </c>
      <c r="L768">
        <v>2205201</v>
      </c>
      <c r="M768">
        <v>1</v>
      </c>
    </row>
    <row r="769" spans="1:13" x14ac:dyDescent="0.25">
      <c r="A769">
        <v>768</v>
      </c>
      <c r="J769">
        <v>9</v>
      </c>
      <c r="K769" t="s">
        <v>1670</v>
      </c>
      <c r="L769">
        <v>2205250</v>
      </c>
      <c r="M769">
        <v>1</v>
      </c>
    </row>
    <row r="770" spans="1:13" x14ac:dyDescent="0.25">
      <c r="A770">
        <v>769</v>
      </c>
      <c r="J770">
        <v>9</v>
      </c>
      <c r="K770" t="s">
        <v>1671</v>
      </c>
      <c r="L770">
        <v>2205276</v>
      </c>
      <c r="M770">
        <v>1</v>
      </c>
    </row>
    <row r="771" spans="1:13" x14ac:dyDescent="0.25">
      <c r="A771">
        <v>770</v>
      </c>
      <c r="J771">
        <v>9</v>
      </c>
      <c r="K771" t="s">
        <v>1672</v>
      </c>
      <c r="L771">
        <v>2205300</v>
      </c>
      <c r="M771">
        <v>1</v>
      </c>
    </row>
    <row r="772" spans="1:13" x14ac:dyDescent="0.25">
      <c r="A772">
        <v>771</v>
      </c>
      <c r="J772">
        <v>9</v>
      </c>
      <c r="K772" t="s">
        <v>1673</v>
      </c>
      <c r="L772">
        <v>2205359</v>
      </c>
      <c r="M772">
        <v>1</v>
      </c>
    </row>
    <row r="773" spans="1:13" x14ac:dyDescent="0.25">
      <c r="A773">
        <v>772</v>
      </c>
      <c r="J773">
        <v>9</v>
      </c>
      <c r="K773" t="s">
        <v>1674</v>
      </c>
      <c r="L773">
        <v>2205409</v>
      </c>
      <c r="M773">
        <v>1</v>
      </c>
    </row>
    <row r="774" spans="1:13" x14ac:dyDescent="0.25">
      <c r="A774">
        <v>773</v>
      </c>
      <c r="J774">
        <v>9</v>
      </c>
      <c r="K774" t="s">
        <v>1675</v>
      </c>
      <c r="L774">
        <v>2205458</v>
      </c>
      <c r="M774">
        <v>1</v>
      </c>
    </row>
    <row r="775" spans="1:13" x14ac:dyDescent="0.25">
      <c r="A775">
        <v>774</v>
      </c>
      <c r="J775">
        <v>9</v>
      </c>
      <c r="K775" t="s">
        <v>1676</v>
      </c>
      <c r="L775">
        <v>2205508</v>
      </c>
      <c r="M775">
        <v>1</v>
      </c>
    </row>
    <row r="776" spans="1:13" x14ac:dyDescent="0.25">
      <c r="A776">
        <v>775</v>
      </c>
      <c r="J776">
        <v>9</v>
      </c>
      <c r="K776" t="s">
        <v>1677</v>
      </c>
      <c r="L776">
        <v>2205516</v>
      </c>
      <c r="M776">
        <v>1</v>
      </c>
    </row>
    <row r="777" spans="1:13" x14ac:dyDescent="0.25">
      <c r="A777">
        <v>776</v>
      </c>
      <c r="J777">
        <v>9</v>
      </c>
      <c r="K777" t="s">
        <v>1678</v>
      </c>
      <c r="L777">
        <v>2205524</v>
      </c>
      <c r="M777">
        <v>1</v>
      </c>
    </row>
    <row r="778" spans="1:13" x14ac:dyDescent="0.25">
      <c r="A778">
        <v>777</v>
      </c>
      <c r="J778">
        <v>9</v>
      </c>
      <c r="K778" t="s">
        <v>1679</v>
      </c>
      <c r="L778">
        <v>2205532</v>
      </c>
      <c r="M778">
        <v>1</v>
      </c>
    </row>
    <row r="779" spans="1:13" x14ac:dyDescent="0.25">
      <c r="A779">
        <v>778</v>
      </c>
      <c r="J779">
        <v>9</v>
      </c>
      <c r="K779" t="s">
        <v>1680</v>
      </c>
      <c r="L779">
        <v>2205540</v>
      </c>
      <c r="M779">
        <v>1</v>
      </c>
    </row>
    <row r="780" spans="1:13" x14ac:dyDescent="0.25">
      <c r="A780">
        <v>779</v>
      </c>
      <c r="J780">
        <v>9</v>
      </c>
      <c r="K780" t="s">
        <v>1681</v>
      </c>
      <c r="L780">
        <v>2205557</v>
      </c>
      <c r="M780">
        <v>1</v>
      </c>
    </row>
    <row r="781" spans="1:13" x14ac:dyDescent="0.25">
      <c r="A781">
        <v>780</v>
      </c>
      <c r="J781">
        <v>9</v>
      </c>
      <c r="K781" t="s">
        <v>1682</v>
      </c>
      <c r="L781">
        <v>2205565</v>
      </c>
      <c r="M781">
        <v>1</v>
      </c>
    </row>
    <row r="782" spans="1:13" x14ac:dyDescent="0.25">
      <c r="A782">
        <v>781</v>
      </c>
      <c r="J782">
        <v>9</v>
      </c>
      <c r="K782" t="s">
        <v>1683</v>
      </c>
      <c r="L782">
        <v>2205573</v>
      </c>
      <c r="M782">
        <v>1</v>
      </c>
    </row>
    <row r="783" spans="1:13" x14ac:dyDescent="0.25">
      <c r="A783">
        <v>782</v>
      </c>
      <c r="J783">
        <v>9</v>
      </c>
      <c r="K783" t="s">
        <v>1684</v>
      </c>
      <c r="L783">
        <v>2205581</v>
      </c>
      <c r="M783">
        <v>1</v>
      </c>
    </row>
    <row r="784" spans="1:13" x14ac:dyDescent="0.25">
      <c r="A784">
        <v>783</v>
      </c>
      <c r="J784">
        <v>9</v>
      </c>
      <c r="K784" t="s">
        <v>1685</v>
      </c>
      <c r="L784">
        <v>2205599</v>
      </c>
      <c r="M784">
        <v>1</v>
      </c>
    </row>
    <row r="785" spans="1:13" x14ac:dyDescent="0.25">
      <c r="A785">
        <v>784</v>
      </c>
      <c r="J785">
        <v>9</v>
      </c>
      <c r="K785" t="s">
        <v>1686</v>
      </c>
      <c r="L785">
        <v>2205607</v>
      </c>
      <c r="M785">
        <v>1</v>
      </c>
    </row>
    <row r="786" spans="1:13" x14ac:dyDescent="0.25">
      <c r="A786">
        <v>785</v>
      </c>
      <c r="J786">
        <v>9</v>
      </c>
      <c r="K786" t="s">
        <v>1687</v>
      </c>
      <c r="L786">
        <v>2205706</v>
      </c>
      <c r="M786">
        <v>1</v>
      </c>
    </row>
    <row r="787" spans="1:13" x14ac:dyDescent="0.25">
      <c r="A787">
        <v>786</v>
      </c>
      <c r="J787">
        <v>9</v>
      </c>
      <c r="K787" t="s">
        <v>1688</v>
      </c>
      <c r="L787">
        <v>2205805</v>
      </c>
      <c r="M787">
        <v>1</v>
      </c>
    </row>
    <row r="788" spans="1:13" x14ac:dyDescent="0.25">
      <c r="A788">
        <v>787</v>
      </c>
      <c r="J788">
        <v>9</v>
      </c>
      <c r="K788" t="s">
        <v>1689</v>
      </c>
      <c r="L788">
        <v>2205854</v>
      </c>
      <c r="M788">
        <v>1</v>
      </c>
    </row>
    <row r="789" spans="1:13" x14ac:dyDescent="0.25">
      <c r="A789">
        <v>788</v>
      </c>
      <c r="J789">
        <v>9</v>
      </c>
      <c r="K789" t="s">
        <v>1690</v>
      </c>
      <c r="L789">
        <v>2205904</v>
      </c>
      <c r="M789">
        <v>1</v>
      </c>
    </row>
    <row r="790" spans="1:13" x14ac:dyDescent="0.25">
      <c r="A790">
        <v>789</v>
      </c>
      <c r="J790">
        <v>9</v>
      </c>
      <c r="K790" t="s">
        <v>1691</v>
      </c>
      <c r="L790">
        <v>2205953</v>
      </c>
      <c r="M790">
        <v>1</v>
      </c>
    </row>
    <row r="791" spans="1:13" x14ac:dyDescent="0.25">
      <c r="A791">
        <v>790</v>
      </c>
      <c r="J791">
        <v>9</v>
      </c>
      <c r="K791" t="s">
        <v>1692</v>
      </c>
      <c r="L791">
        <v>2206001</v>
      </c>
      <c r="M791">
        <v>1</v>
      </c>
    </row>
    <row r="792" spans="1:13" x14ac:dyDescent="0.25">
      <c r="A792">
        <v>791</v>
      </c>
      <c r="J792">
        <v>9</v>
      </c>
      <c r="K792" t="s">
        <v>1693</v>
      </c>
      <c r="L792">
        <v>2206050</v>
      </c>
      <c r="M792">
        <v>1</v>
      </c>
    </row>
    <row r="793" spans="1:13" x14ac:dyDescent="0.25">
      <c r="A793">
        <v>792</v>
      </c>
      <c r="J793">
        <v>9</v>
      </c>
      <c r="K793" t="s">
        <v>1694</v>
      </c>
      <c r="L793">
        <v>2206100</v>
      </c>
      <c r="M793">
        <v>1</v>
      </c>
    </row>
    <row r="794" spans="1:13" x14ac:dyDescent="0.25">
      <c r="A794">
        <v>793</v>
      </c>
      <c r="J794">
        <v>9</v>
      </c>
      <c r="K794" t="s">
        <v>1695</v>
      </c>
      <c r="L794">
        <v>2206209</v>
      </c>
      <c r="M794">
        <v>1</v>
      </c>
    </row>
    <row r="795" spans="1:13" x14ac:dyDescent="0.25">
      <c r="A795">
        <v>794</v>
      </c>
      <c r="J795">
        <v>9</v>
      </c>
      <c r="K795" t="s">
        <v>1696</v>
      </c>
      <c r="L795">
        <v>2206308</v>
      </c>
      <c r="M795">
        <v>1</v>
      </c>
    </row>
    <row r="796" spans="1:13" x14ac:dyDescent="0.25">
      <c r="A796">
        <v>795</v>
      </c>
      <c r="J796">
        <v>9</v>
      </c>
      <c r="K796" t="s">
        <v>1697</v>
      </c>
      <c r="L796">
        <v>2206357</v>
      </c>
      <c r="M796">
        <v>1</v>
      </c>
    </row>
    <row r="797" spans="1:13" x14ac:dyDescent="0.25">
      <c r="A797">
        <v>796</v>
      </c>
      <c r="J797">
        <v>9</v>
      </c>
      <c r="K797" t="s">
        <v>1698</v>
      </c>
      <c r="L797">
        <v>2206407</v>
      </c>
      <c r="M797">
        <v>1</v>
      </c>
    </row>
    <row r="798" spans="1:13" x14ac:dyDescent="0.25">
      <c r="A798">
        <v>797</v>
      </c>
      <c r="J798">
        <v>9</v>
      </c>
      <c r="K798" t="s">
        <v>1699</v>
      </c>
      <c r="L798">
        <v>2206506</v>
      </c>
      <c r="M798">
        <v>1</v>
      </c>
    </row>
    <row r="799" spans="1:13" x14ac:dyDescent="0.25">
      <c r="A799">
        <v>798</v>
      </c>
      <c r="J799">
        <v>9</v>
      </c>
      <c r="K799" t="s">
        <v>1700</v>
      </c>
      <c r="L799">
        <v>2206605</v>
      </c>
      <c r="M799">
        <v>1</v>
      </c>
    </row>
    <row r="800" spans="1:13" x14ac:dyDescent="0.25">
      <c r="A800">
        <v>799</v>
      </c>
      <c r="J800">
        <v>9</v>
      </c>
      <c r="K800" t="s">
        <v>1701</v>
      </c>
      <c r="L800">
        <v>2206654</v>
      </c>
      <c r="M800">
        <v>1</v>
      </c>
    </row>
    <row r="801" spans="1:13" x14ac:dyDescent="0.25">
      <c r="A801">
        <v>800</v>
      </c>
      <c r="J801">
        <v>9</v>
      </c>
      <c r="K801" t="s">
        <v>1702</v>
      </c>
      <c r="L801">
        <v>2206670</v>
      </c>
      <c r="M801">
        <v>1</v>
      </c>
    </row>
    <row r="802" spans="1:13" x14ac:dyDescent="0.25">
      <c r="A802">
        <v>801</v>
      </c>
      <c r="J802">
        <v>9</v>
      </c>
      <c r="K802" t="s">
        <v>1703</v>
      </c>
      <c r="L802">
        <v>2206696</v>
      </c>
      <c r="M802">
        <v>1</v>
      </c>
    </row>
    <row r="803" spans="1:13" x14ac:dyDescent="0.25">
      <c r="A803">
        <v>802</v>
      </c>
      <c r="J803">
        <v>9</v>
      </c>
      <c r="K803" t="s">
        <v>1704</v>
      </c>
      <c r="L803">
        <v>2206704</v>
      </c>
      <c r="M803">
        <v>1</v>
      </c>
    </row>
    <row r="804" spans="1:13" x14ac:dyDescent="0.25">
      <c r="A804">
        <v>803</v>
      </c>
      <c r="J804">
        <v>9</v>
      </c>
      <c r="K804" t="s">
        <v>1705</v>
      </c>
      <c r="L804">
        <v>2206720</v>
      </c>
      <c r="M804">
        <v>1</v>
      </c>
    </row>
    <row r="805" spans="1:13" x14ac:dyDescent="0.25">
      <c r="A805">
        <v>804</v>
      </c>
      <c r="J805">
        <v>9</v>
      </c>
      <c r="K805" t="s">
        <v>1706</v>
      </c>
      <c r="L805">
        <v>2206753</v>
      </c>
      <c r="M805">
        <v>1</v>
      </c>
    </row>
    <row r="806" spans="1:13" x14ac:dyDescent="0.25">
      <c r="A806">
        <v>805</v>
      </c>
      <c r="J806">
        <v>9</v>
      </c>
      <c r="K806" t="s">
        <v>1707</v>
      </c>
      <c r="L806">
        <v>2206803</v>
      </c>
      <c r="M806">
        <v>1</v>
      </c>
    </row>
    <row r="807" spans="1:13" x14ac:dyDescent="0.25">
      <c r="A807">
        <v>806</v>
      </c>
      <c r="J807">
        <v>9</v>
      </c>
      <c r="K807" t="s">
        <v>1708</v>
      </c>
      <c r="L807">
        <v>2206902</v>
      </c>
      <c r="M807">
        <v>1</v>
      </c>
    </row>
    <row r="808" spans="1:13" x14ac:dyDescent="0.25">
      <c r="A808">
        <v>807</v>
      </c>
      <c r="J808">
        <v>9</v>
      </c>
      <c r="K808" t="s">
        <v>1709</v>
      </c>
      <c r="L808">
        <v>2206951</v>
      </c>
      <c r="M808">
        <v>1</v>
      </c>
    </row>
    <row r="809" spans="1:13" x14ac:dyDescent="0.25">
      <c r="A809">
        <v>808</v>
      </c>
      <c r="J809">
        <v>9</v>
      </c>
      <c r="K809" t="s">
        <v>1710</v>
      </c>
      <c r="L809">
        <v>2207009</v>
      </c>
      <c r="M809">
        <v>1</v>
      </c>
    </row>
    <row r="810" spans="1:13" x14ac:dyDescent="0.25">
      <c r="A810">
        <v>809</v>
      </c>
      <c r="J810">
        <v>9</v>
      </c>
      <c r="K810" t="s">
        <v>1711</v>
      </c>
      <c r="L810">
        <v>2207108</v>
      </c>
      <c r="M810">
        <v>1</v>
      </c>
    </row>
    <row r="811" spans="1:13" x14ac:dyDescent="0.25">
      <c r="A811">
        <v>810</v>
      </c>
      <c r="J811">
        <v>9</v>
      </c>
      <c r="K811" t="s">
        <v>1712</v>
      </c>
      <c r="L811">
        <v>2207207</v>
      </c>
      <c r="M811">
        <v>1</v>
      </c>
    </row>
    <row r="812" spans="1:13" x14ac:dyDescent="0.25">
      <c r="A812">
        <v>811</v>
      </c>
      <c r="J812">
        <v>9</v>
      </c>
      <c r="K812" t="s">
        <v>1713</v>
      </c>
      <c r="L812">
        <v>2207306</v>
      </c>
      <c r="M812">
        <v>1</v>
      </c>
    </row>
    <row r="813" spans="1:13" x14ac:dyDescent="0.25">
      <c r="A813">
        <v>812</v>
      </c>
      <c r="J813">
        <v>9</v>
      </c>
      <c r="K813" t="s">
        <v>1714</v>
      </c>
      <c r="L813">
        <v>2207355</v>
      </c>
      <c r="M813">
        <v>1</v>
      </c>
    </row>
    <row r="814" spans="1:13" x14ac:dyDescent="0.25">
      <c r="A814">
        <v>813</v>
      </c>
      <c r="J814">
        <v>9</v>
      </c>
      <c r="K814" t="s">
        <v>1715</v>
      </c>
      <c r="L814">
        <v>2207405</v>
      </c>
      <c r="M814">
        <v>1</v>
      </c>
    </row>
    <row r="815" spans="1:13" x14ac:dyDescent="0.25">
      <c r="A815">
        <v>814</v>
      </c>
      <c r="J815">
        <v>9</v>
      </c>
      <c r="K815" t="s">
        <v>1716</v>
      </c>
      <c r="L815">
        <v>2207504</v>
      </c>
      <c r="M815">
        <v>1</v>
      </c>
    </row>
    <row r="816" spans="1:13" x14ac:dyDescent="0.25">
      <c r="A816">
        <v>815</v>
      </c>
      <c r="J816">
        <v>9</v>
      </c>
      <c r="K816" t="s">
        <v>1717</v>
      </c>
      <c r="L816">
        <v>2207553</v>
      </c>
      <c r="M816">
        <v>1</v>
      </c>
    </row>
    <row r="817" spans="1:13" x14ac:dyDescent="0.25">
      <c r="A817">
        <v>816</v>
      </c>
      <c r="J817">
        <v>9</v>
      </c>
      <c r="K817" t="s">
        <v>1718</v>
      </c>
      <c r="L817">
        <v>2207603</v>
      </c>
      <c r="M817">
        <v>1</v>
      </c>
    </row>
    <row r="818" spans="1:13" x14ac:dyDescent="0.25">
      <c r="A818">
        <v>817</v>
      </c>
      <c r="J818">
        <v>9</v>
      </c>
      <c r="K818" t="s">
        <v>1719</v>
      </c>
      <c r="L818">
        <v>2207702</v>
      </c>
      <c r="M818">
        <v>1</v>
      </c>
    </row>
    <row r="819" spans="1:13" x14ac:dyDescent="0.25">
      <c r="A819">
        <v>818</v>
      </c>
      <c r="J819">
        <v>9</v>
      </c>
      <c r="K819" t="s">
        <v>1720</v>
      </c>
      <c r="L819">
        <v>2207751</v>
      </c>
      <c r="M819">
        <v>1</v>
      </c>
    </row>
    <row r="820" spans="1:13" x14ac:dyDescent="0.25">
      <c r="A820">
        <v>819</v>
      </c>
      <c r="J820">
        <v>9</v>
      </c>
      <c r="K820" t="s">
        <v>1721</v>
      </c>
      <c r="L820">
        <v>2207777</v>
      </c>
      <c r="M820">
        <v>1</v>
      </c>
    </row>
    <row r="821" spans="1:13" x14ac:dyDescent="0.25">
      <c r="A821">
        <v>820</v>
      </c>
      <c r="J821">
        <v>9</v>
      </c>
      <c r="K821" t="s">
        <v>1722</v>
      </c>
      <c r="L821">
        <v>2207793</v>
      </c>
      <c r="M821">
        <v>1</v>
      </c>
    </row>
    <row r="822" spans="1:13" x14ac:dyDescent="0.25">
      <c r="A822">
        <v>821</v>
      </c>
      <c r="J822">
        <v>9</v>
      </c>
      <c r="K822" t="s">
        <v>1723</v>
      </c>
      <c r="L822">
        <v>2207801</v>
      </c>
      <c r="M822">
        <v>1</v>
      </c>
    </row>
    <row r="823" spans="1:13" x14ac:dyDescent="0.25">
      <c r="A823">
        <v>822</v>
      </c>
      <c r="J823">
        <v>9</v>
      </c>
      <c r="K823" t="s">
        <v>1724</v>
      </c>
      <c r="L823">
        <v>2207850</v>
      </c>
      <c r="M823">
        <v>1</v>
      </c>
    </row>
    <row r="824" spans="1:13" x14ac:dyDescent="0.25">
      <c r="A824">
        <v>823</v>
      </c>
      <c r="J824">
        <v>9</v>
      </c>
      <c r="K824" t="s">
        <v>1725</v>
      </c>
      <c r="L824">
        <v>2207900</v>
      </c>
      <c r="M824">
        <v>1</v>
      </c>
    </row>
    <row r="825" spans="1:13" x14ac:dyDescent="0.25">
      <c r="A825">
        <v>824</v>
      </c>
      <c r="J825">
        <v>9</v>
      </c>
      <c r="K825" t="s">
        <v>1726</v>
      </c>
      <c r="L825">
        <v>2207934</v>
      </c>
      <c r="M825">
        <v>1</v>
      </c>
    </row>
    <row r="826" spans="1:13" x14ac:dyDescent="0.25">
      <c r="A826">
        <v>825</v>
      </c>
      <c r="J826">
        <v>9</v>
      </c>
      <c r="K826" t="s">
        <v>1727</v>
      </c>
      <c r="L826">
        <v>2207959</v>
      </c>
      <c r="M826">
        <v>1</v>
      </c>
    </row>
    <row r="827" spans="1:13" x14ac:dyDescent="0.25">
      <c r="A827">
        <v>826</v>
      </c>
      <c r="J827">
        <v>9</v>
      </c>
      <c r="K827" t="s">
        <v>1728</v>
      </c>
      <c r="L827">
        <v>2208007</v>
      </c>
      <c r="M827">
        <v>1</v>
      </c>
    </row>
    <row r="828" spans="1:13" x14ac:dyDescent="0.25">
      <c r="A828">
        <v>827</v>
      </c>
      <c r="J828">
        <v>9</v>
      </c>
      <c r="K828" t="s">
        <v>1729</v>
      </c>
      <c r="L828">
        <v>2208106</v>
      </c>
      <c r="M828">
        <v>1</v>
      </c>
    </row>
    <row r="829" spans="1:13" x14ac:dyDescent="0.25">
      <c r="A829">
        <v>828</v>
      </c>
      <c r="J829">
        <v>9</v>
      </c>
      <c r="K829" t="s">
        <v>1730</v>
      </c>
      <c r="L829">
        <v>2208205</v>
      </c>
      <c r="M829">
        <v>1</v>
      </c>
    </row>
    <row r="830" spans="1:13" x14ac:dyDescent="0.25">
      <c r="A830">
        <v>829</v>
      </c>
      <c r="J830">
        <v>9</v>
      </c>
      <c r="K830" t="s">
        <v>1731</v>
      </c>
      <c r="L830">
        <v>2208304</v>
      </c>
      <c r="M830">
        <v>1</v>
      </c>
    </row>
    <row r="831" spans="1:13" x14ac:dyDescent="0.25">
      <c r="A831">
        <v>830</v>
      </c>
      <c r="J831">
        <v>9</v>
      </c>
      <c r="K831" t="s">
        <v>1732</v>
      </c>
      <c r="L831">
        <v>2208403</v>
      </c>
      <c r="M831">
        <v>1</v>
      </c>
    </row>
    <row r="832" spans="1:13" x14ac:dyDescent="0.25">
      <c r="A832">
        <v>831</v>
      </c>
      <c r="J832">
        <v>9</v>
      </c>
      <c r="K832" t="s">
        <v>1733</v>
      </c>
      <c r="L832">
        <v>2208502</v>
      </c>
      <c r="M832">
        <v>1</v>
      </c>
    </row>
    <row r="833" spans="1:13" x14ac:dyDescent="0.25">
      <c r="A833">
        <v>832</v>
      </c>
      <c r="J833">
        <v>9</v>
      </c>
      <c r="K833" t="s">
        <v>1734</v>
      </c>
      <c r="L833">
        <v>2208551</v>
      </c>
      <c r="M833">
        <v>1</v>
      </c>
    </row>
    <row r="834" spans="1:13" x14ac:dyDescent="0.25">
      <c r="A834">
        <v>833</v>
      </c>
      <c r="J834">
        <v>9</v>
      </c>
      <c r="K834" t="s">
        <v>1735</v>
      </c>
      <c r="L834">
        <v>2208601</v>
      </c>
      <c r="M834">
        <v>1</v>
      </c>
    </row>
    <row r="835" spans="1:13" x14ac:dyDescent="0.25">
      <c r="A835">
        <v>834</v>
      </c>
      <c r="J835">
        <v>9</v>
      </c>
      <c r="K835" t="s">
        <v>1736</v>
      </c>
      <c r="L835">
        <v>2208650</v>
      </c>
      <c r="M835">
        <v>1</v>
      </c>
    </row>
    <row r="836" spans="1:13" x14ac:dyDescent="0.25">
      <c r="A836">
        <v>835</v>
      </c>
      <c r="J836">
        <v>9</v>
      </c>
      <c r="K836" t="s">
        <v>1737</v>
      </c>
      <c r="L836">
        <v>2208700</v>
      </c>
      <c r="M836">
        <v>1</v>
      </c>
    </row>
    <row r="837" spans="1:13" x14ac:dyDescent="0.25">
      <c r="A837">
        <v>836</v>
      </c>
      <c r="J837">
        <v>9</v>
      </c>
      <c r="K837" t="s">
        <v>1738</v>
      </c>
      <c r="L837">
        <v>2208809</v>
      </c>
      <c r="M837">
        <v>1</v>
      </c>
    </row>
    <row r="838" spans="1:13" x14ac:dyDescent="0.25">
      <c r="A838">
        <v>837</v>
      </c>
      <c r="J838">
        <v>9</v>
      </c>
      <c r="K838" t="s">
        <v>1739</v>
      </c>
      <c r="L838">
        <v>2208858</v>
      </c>
      <c r="M838">
        <v>1</v>
      </c>
    </row>
    <row r="839" spans="1:13" x14ac:dyDescent="0.25">
      <c r="A839">
        <v>838</v>
      </c>
      <c r="J839">
        <v>9</v>
      </c>
      <c r="K839" t="s">
        <v>1740</v>
      </c>
      <c r="L839">
        <v>2208874</v>
      </c>
      <c r="M839">
        <v>1</v>
      </c>
    </row>
    <row r="840" spans="1:13" x14ac:dyDescent="0.25">
      <c r="A840">
        <v>839</v>
      </c>
      <c r="J840">
        <v>9</v>
      </c>
      <c r="K840" t="s">
        <v>1741</v>
      </c>
      <c r="L840">
        <v>2208908</v>
      </c>
      <c r="M840">
        <v>1</v>
      </c>
    </row>
    <row r="841" spans="1:13" x14ac:dyDescent="0.25">
      <c r="A841">
        <v>840</v>
      </c>
      <c r="J841">
        <v>9</v>
      </c>
      <c r="K841" t="s">
        <v>1742</v>
      </c>
      <c r="L841">
        <v>2209005</v>
      </c>
      <c r="M841">
        <v>1</v>
      </c>
    </row>
    <row r="842" spans="1:13" x14ac:dyDescent="0.25">
      <c r="A842">
        <v>841</v>
      </c>
      <c r="J842">
        <v>9</v>
      </c>
      <c r="K842" t="s">
        <v>1743</v>
      </c>
      <c r="L842">
        <v>2209104</v>
      </c>
      <c r="M842">
        <v>1</v>
      </c>
    </row>
    <row r="843" spans="1:13" x14ac:dyDescent="0.25">
      <c r="A843">
        <v>842</v>
      </c>
      <c r="J843">
        <v>9</v>
      </c>
      <c r="K843" t="s">
        <v>1744</v>
      </c>
      <c r="L843">
        <v>2209153</v>
      </c>
      <c r="M843">
        <v>1</v>
      </c>
    </row>
    <row r="844" spans="1:13" x14ac:dyDescent="0.25">
      <c r="A844">
        <v>843</v>
      </c>
      <c r="J844">
        <v>9</v>
      </c>
      <c r="K844" t="s">
        <v>1745</v>
      </c>
      <c r="L844">
        <v>2209203</v>
      </c>
      <c r="M844">
        <v>1</v>
      </c>
    </row>
    <row r="845" spans="1:13" x14ac:dyDescent="0.25">
      <c r="A845">
        <v>844</v>
      </c>
      <c r="J845">
        <v>9</v>
      </c>
      <c r="K845" t="s">
        <v>1746</v>
      </c>
      <c r="L845">
        <v>2209302</v>
      </c>
      <c r="M845">
        <v>1</v>
      </c>
    </row>
    <row r="846" spans="1:13" x14ac:dyDescent="0.25">
      <c r="A846">
        <v>845</v>
      </c>
      <c r="J846">
        <v>9</v>
      </c>
      <c r="K846" t="s">
        <v>1747</v>
      </c>
      <c r="L846">
        <v>2209351</v>
      </c>
      <c r="M846">
        <v>1</v>
      </c>
    </row>
    <row r="847" spans="1:13" x14ac:dyDescent="0.25">
      <c r="A847">
        <v>846</v>
      </c>
      <c r="J847">
        <v>9</v>
      </c>
      <c r="K847" t="s">
        <v>1748</v>
      </c>
      <c r="L847">
        <v>2209377</v>
      </c>
      <c r="M847">
        <v>1</v>
      </c>
    </row>
    <row r="848" spans="1:13" x14ac:dyDescent="0.25">
      <c r="A848">
        <v>847</v>
      </c>
      <c r="J848">
        <v>9</v>
      </c>
      <c r="K848" t="s">
        <v>1749</v>
      </c>
      <c r="L848">
        <v>2209401</v>
      </c>
      <c r="M848">
        <v>1</v>
      </c>
    </row>
    <row r="849" spans="1:13" x14ac:dyDescent="0.25">
      <c r="A849">
        <v>848</v>
      </c>
      <c r="J849">
        <v>9</v>
      </c>
      <c r="K849" t="s">
        <v>1750</v>
      </c>
      <c r="L849">
        <v>2209450</v>
      </c>
      <c r="M849">
        <v>1</v>
      </c>
    </row>
    <row r="850" spans="1:13" x14ac:dyDescent="0.25">
      <c r="A850">
        <v>849</v>
      </c>
      <c r="J850">
        <v>9</v>
      </c>
      <c r="K850" t="s">
        <v>1751</v>
      </c>
      <c r="L850">
        <v>2209500</v>
      </c>
      <c r="M850">
        <v>1</v>
      </c>
    </row>
    <row r="851" spans="1:13" x14ac:dyDescent="0.25">
      <c r="A851">
        <v>850</v>
      </c>
      <c r="J851">
        <v>9</v>
      </c>
      <c r="K851" t="s">
        <v>1752</v>
      </c>
      <c r="L851">
        <v>2209559</v>
      </c>
      <c r="M851">
        <v>1</v>
      </c>
    </row>
    <row r="852" spans="1:13" x14ac:dyDescent="0.25">
      <c r="A852">
        <v>851</v>
      </c>
      <c r="J852">
        <v>9</v>
      </c>
      <c r="K852" t="s">
        <v>1753</v>
      </c>
      <c r="L852">
        <v>2209609</v>
      </c>
      <c r="M852">
        <v>1</v>
      </c>
    </row>
    <row r="853" spans="1:13" x14ac:dyDescent="0.25">
      <c r="A853">
        <v>852</v>
      </c>
      <c r="J853">
        <v>9</v>
      </c>
      <c r="K853" t="s">
        <v>1754</v>
      </c>
      <c r="L853">
        <v>2209658</v>
      </c>
      <c r="M853">
        <v>1</v>
      </c>
    </row>
    <row r="854" spans="1:13" x14ac:dyDescent="0.25">
      <c r="A854">
        <v>853</v>
      </c>
      <c r="J854">
        <v>9</v>
      </c>
      <c r="K854" t="s">
        <v>1755</v>
      </c>
      <c r="L854">
        <v>2209708</v>
      </c>
      <c r="M854">
        <v>1</v>
      </c>
    </row>
    <row r="855" spans="1:13" x14ac:dyDescent="0.25">
      <c r="A855">
        <v>854</v>
      </c>
      <c r="J855">
        <v>9</v>
      </c>
      <c r="K855" t="s">
        <v>1756</v>
      </c>
      <c r="L855">
        <v>2209757</v>
      </c>
      <c r="M855">
        <v>1</v>
      </c>
    </row>
    <row r="856" spans="1:13" x14ac:dyDescent="0.25">
      <c r="A856">
        <v>855</v>
      </c>
      <c r="J856">
        <v>9</v>
      </c>
      <c r="K856" t="s">
        <v>1757</v>
      </c>
      <c r="L856">
        <v>2209807</v>
      </c>
      <c r="M856">
        <v>1</v>
      </c>
    </row>
    <row r="857" spans="1:13" x14ac:dyDescent="0.25">
      <c r="A857">
        <v>856</v>
      </c>
      <c r="J857">
        <v>9</v>
      </c>
      <c r="K857" t="s">
        <v>1758</v>
      </c>
      <c r="L857">
        <v>2209856</v>
      </c>
      <c r="M857">
        <v>1</v>
      </c>
    </row>
    <row r="858" spans="1:13" x14ac:dyDescent="0.25">
      <c r="A858">
        <v>857</v>
      </c>
      <c r="J858">
        <v>9</v>
      </c>
      <c r="K858" t="s">
        <v>1759</v>
      </c>
      <c r="L858">
        <v>2209872</v>
      </c>
      <c r="M858">
        <v>1</v>
      </c>
    </row>
    <row r="859" spans="1:13" x14ac:dyDescent="0.25">
      <c r="A859">
        <v>858</v>
      </c>
      <c r="J859">
        <v>9</v>
      </c>
      <c r="K859" t="s">
        <v>1760</v>
      </c>
      <c r="L859">
        <v>2209906</v>
      </c>
      <c r="M859">
        <v>1</v>
      </c>
    </row>
    <row r="860" spans="1:13" x14ac:dyDescent="0.25">
      <c r="A860">
        <v>859</v>
      </c>
      <c r="J860">
        <v>9</v>
      </c>
      <c r="K860" t="s">
        <v>1761</v>
      </c>
      <c r="L860">
        <v>2209955</v>
      </c>
      <c r="M860">
        <v>1</v>
      </c>
    </row>
    <row r="861" spans="1:13" x14ac:dyDescent="0.25">
      <c r="A861">
        <v>860</v>
      </c>
      <c r="J861">
        <v>9</v>
      </c>
      <c r="K861" t="s">
        <v>1762</v>
      </c>
      <c r="L861">
        <v>2209971</v>
      </c>
      <c r="M861">
        <v>1</v>
      </c>
    </row>
    <row r="862" spans="1:13" x14ac:dyDescent="0.25">
      <c r="A862">
        <v>861</v>
      </c>
      <c r="J862">
        <v>9</v>
      </c>
      <c r="K862" t="s">
        <v>1763</v>
      </c>
      <c r="L862">
        <v>2210003</v>
      </c>
      <c r="M862">
        <v>1</v>
      </c>
    </row>
    <row r="863" spans="1:13" x14ac:dyDescent="0.25">
      <c r="A863">
        <v>862</v>
      </c>
      <c r="J863">
        <v>9</v>
      </c>
      <c r="K863" t="s">
        <v>1764</v>
      </c>
      <c r="L863">
        <v>2210052</v>
      </c>
      <c r="M863">
        <v>1</v>
      </c>
    </row>
    <row r="864" spans="1:13" x14ac:dyDescent="0.25">
      <c r="A864">
        <v>863</v>
      </c>
      <c r="J864">
        <v>9</v>
      </c>
      <c r="K864" t="s">
        <v>1765</v>
      </c>
      <c r="L864">
        <v>2210102</v>
      </c>
      <c r="M864">
        <v>1</v>
      </c>
    </row>
    <row r="865" spans="1:13" x14ac:dyDescent="0.25">
      <c r="A865">
        <v>864</v>
      </c>
      <c r="J865">
        <v>9</v>
      </c>
      <c r="K865" t="s">
        <v>1766</v>
      </c>
      <c r="L865">
        <v>2210201</v>
      </c>
      <c r="M865">
        <v>1</v>
      </c>
    </row>
    <row r="866" spans="1:13" x14ac:dyDescent="0.25">
      <c r="A866">
        <v>865</v>
      </c>
      <c r="J866">
        <v>9</v>
      </c>
      <c r="K866" t="s">
        <v>1767</v>
      </c>
      <c r="L866">
        <v>2210300</v>
      </c>
      <c r="M866">
        <v>1</v>
      </c>
    </row>
    <row r="867" spans="1:13" x14ac:dyDescent="0.25">
      <c r="A867">
        <v>866</v>
      </c>
      <c r="J867">
        <v>9</v>
      </c>
      <c r="K867" t="s">
        <v>1768</v>
      </c>
      <c r="L867">
        <v>2210359</v>
      </c>
      <c r="M867">
        <v>1</v>
      </c>
    </row>
    <row r="868" spans="1:13" x14ac:dyDescent="0.25">
      <c r="A868">
        <v>867</v>
      </c>
      <c r="J868">
        <v>9</v>
      </c>
      <c r="K868" t="s">
        <v>1769</v>
      </c>
      <c r="L868">
        <v>2210375</v>
      </c>
      <c r="M868">
        <v>1</v>
      </c>
    </row>
    <row r="869" spans="1:13" x14ac:dyDescent="0.25">
      <c r="A869">
        <v>868</v>
      </c>
      <c r="J869">
        <v>9</v>
      </c>
      <c r="K869" t="s">
        <v>1770</v>
      </c>
      <c r="L869">
        <v>2210383</v>
      </c>
      <c r="M869">
        <v>1</v>
      </c>
    </row>
    <row r="870" spans="1:13" x14ac:dyDescent="0.25">
      <c r="A870">
        <v>869</v>
      </c>
      <c r="J870">
        <v>9</v>
      </c>
      <c r="K870" t="s">
        <v>1771</v>
      </c>
      <c r="L870">
        <v>2210391</v>
      </c>
      <c r="M870">
        <v>1</v>
      </c>
    </row>
    <row r="871" spans="1:13" x14ac:dyDescent="0.25">
      <c r="A871">
        <v>870</v>
      </c>
      <c r="J871">
        <v>9</v>
      </c>
      <c r="K871" t="s">
        <v>1772</v>
      </c>
      <c r="L871">
        <v>2210409</v>
      </c>
      <c r="M871">
        <v>1</v>
      </c>
    </row>
    <row r="872" spans="1:13" x14ac:dyDescent="0.25">
      <c r="A872">
        <v>871</v>
      </c>
      <c r="J872">
        <v>9</v>
      </c>
      <c r="K872" t="s">
        <v>1773</v>
      </c>
      <c r="L872">
        <v>2210508</v>
      </c>
      <c r="M872">
        <v>1</v>
      </c>
    </row>
    <row r="873" spans="1:13" x14ac:dyDescent="0.25">
      <c r="A873">
        <v>872</v>
      </c>
      <c r="J873">
        <v>9</v>
      </c>
      <c r="K873" t="s">
        <v>1774</v>
      </c>
      <c r="L873">
        <v>2210607</v>
      </c>
      <c r="M873">
        <v>1</v>
      </c>
    </row>
    <row r="874" spans="1:13" x14ac:dyDescent="0.25">
      <c r="A874">
        <v>873</v>
      </c>
      <c r="J874">
        <v>9</v>
      </c>
      <c r="K874" t="s">
        <v>1775</v>
      </c>
      <c r="L874">
        <v>2210623</v>
      </c>
      <c r="M874">
        <v>1</v>
      </c>
    </row>
    <row r="875" spans="1:13" x14ac:dyDescent="0.25">
      <c r="A875">
        <v>874</v>
      </c>
      <c r="J875">
        <v>9</v>
      </c>
      <c r="K875" t="s">
        <v>1776</v>
      </c>
      <c r="L875">
        <v>2210631</v>
      </c>
      <c r="M875">
        <v>1</v>
      </c>
    </row>
    <row r="876" spans="1:13" x14ac:dyDescent="0.25">
      <c r="A876">
        <v>875</v>
      </c>
      <c r="J876">
        <v>9</v>
      </c>
      <c r="K876" t="s">
        <v>1777</v>
      </c>
      <c r="L876">
        <v>2210656</v>
      </c>
      <c r="M876">
        <v>1</v>
      </c>
    </row>
    <row r="877" spans="1:13" x14ac:dyDescent="0.25">
      <c r="A877">
        <v>876</v>
      </c>
      <c r="J877">
        <v>9</v>
      </c>
      <c r="K877" t="s">
        <v>1778</v>
      </c>
      <c r="L877">
        <v>2210706</v>
      </c>
      <c r="M877">
        <v>1</v>
      </c>
    </row>
    <row r="878" spans="1:13" x14ac:dyDescent="0.25">
      <c r="A878">
        <v>877</v>
      </c>
      <c r="J878">
        <v>9</v>
      </c>
      <c r="K878" t="s">
        <v>1779</v>
      </c>
      <c r="L878">
        <v>2210805</v>
      </c>
      <c r="M878">
        <v>1</v>
      </c>
    </row>
    <row r="879" spans="1:13" x14ac:dyDescent="0.25">
      <c r="A879">
        <v>878</v>
      </c>
      <c r="J879">
        <v>9</v>
      </c>
      <c r="K879" t="s">
        <v>1780</v>
      </c>
      <c r="L879">
        <v>2210904</v>
      </c>
      <c r="M879">
        <v>1</v>
      </c>
    </row>
    <row r="880" spans="1:13" x14ac:dyDescent="0.25">
      <c r="A880">
        <v>879</v>
      </c>
      <c r="J880">
        <v>9</v>
      </c>
      <c r="K880" t="s">
        <v>1781</v>
      </c>
      <c r="L880">
        <v>2210938</v>
      </c>
      <c r="M880">
        <v>1</v>
      </c>
    </row>
    <row r="881" spans="1:13" x14ac:dyDescent="0.25">
      <c r="A881">
        <v>880</v>
      </c>
      <c r="J881">
        <v>9</v>
      </c>
      <c r="K881" t="s">
        <v>1782</v>
      </c>
      <c r="L881">
        <v>2210953</v>
      </c>
      <c r="M881">
        <v>1</v>
      </c>
    </row>
    <row r="882" spans="1:13" x14ac:dyDescent="0.25">
      <c r="A882">
        <v>881</v>
      </c>
      <c r="J882">
        <v>9</v>
      </c>
      <c r="K882" t="s">
        <v>1783</v>
      </c>
      <c r="L882">
        <v>2210979</v>
      </c>
      <c r="M882">
        <v>1</v>
      </c>
    </row>
    <row r="883" spans="1:13" x14ac:dyDescent="0.25">
      <c r="A883">
        <v>882</v>
      </c>
      <c r="J883">
        <v>9</v>
      </c>
      <c r="K883" t="s">
        <v>1784</v>
      </c>
      <c r="L883">
        <v>2211001</v>
      </c>
      <c r="M883">
        <v>1</v>
      </c>
    </row>
    <row r="884" spans="1:13" x14ac:dyDescent="0.25">
      <c r="A884">
        <v>883</v>
      </c>
      <c r="J884">
        <v>9</v>
      </c>
      <c r="K884" t="s">
        <v>1785</v>
      </c>
      <c r="L884">
        <v>2211100</v>
      </c>
      <c r="M884">
        <v>1</v>
      </c>
    </row>
    <row r="885" spans="1:13" x14ac:dyDescent="0.25">
      <c r="A885">
        <v>884</v>
      </c>
      <c r="J885">
        <v>9</v>
      </c>
      <c r="K885" t="s">
        <v>1786</v>
      </c>
      <c r="L885">
        <v>2211209</v>
      </c>
      <c r="M885">
        <v>1</v>
      </c>
    </row>
    <row r="886" spans="1:13" x14ac:dyDescent="0.25">
      <c r="A886">
        <v>885</v>
      </c>
      <c r="J886">
        <v>9</v>
      </c>
      <c r="K886" t="s">
        <v>1787</v>
      </c>
      <c r="L886">
        <v>2211308</v>
      </c>
      <c r="M886">
        <v>1</v>
      </c>
    </row>
    <row r="887" spans="1:13" x14ac:dyDescent="0.25">
      <c r="A887">
        <v>886</v>
      </c>
      <c r="J887">
        <v>9</v>
      </c>
      <c r="K887" t="s">
        <v>1788</v>
      </c>
      <c r="L887">
        <v>2211357</v>
      </c>
      <c r="M887">
        <v>1</v>
      </c>
    </row>
    <row r="888" spans="1:13" x14ac:dyDescent="0.25">
      <c r="A888">
        <v>887</v>
      </c>
      <c r="J888">
        <v>9</v>
      </c>
      <c r="K888" t="s">
        <v>1789</v>
      </c>
      <c r="L888">
        <v>2211407</v>
      </c>
      <c r="M888">
        <v>1</v>
      </c>
    </row>
    <row r="889" spans="1:13" x14ac:dyDescent="0.25">
      <c r="A889">
        <v>888</v>
      </c>
      <c r="J889">
        <v>9</v>
      </c>
      <c r="K889" t="s">
        <v>1790</v>
      </c>
      <c r="L889">
        <v>2211506</v>
      </c>
      <c r="M889">
        <v>1</v>
      </c>
    </row>
    <row r="890" spans="1:13" x14ac:dyDescent="0.25">
      <c r="A890">
        <v>889</v>
      </c>
      <c r="J890">
        <v>9</v>
      </c>
      <c r="K890" t="s">
        <v>1791</v>
      </c>
      <c r="L890">
        <v>2211605</v>
      </c>
      <c r="M890">
        <v>1</v>
      </c>
    </row>
    <row r="891" spans="1:13" x14ac:dyDescent="0.25">
      <c r="A891">
        <v>890</v>
      </c>
      <c r="J891">
        <v>9</v>
      </c>
      <c r="K891" t="s">
        <v>1792</v>
      </c>
      <c r="L891">
        <v>2211704</v>
      </c>
      <c r="M891">
        <v>1</v>
      </c>
    </row>
    <row r="892" spans="1:13" x14ac:dyDescent="0.25">
      <c r="A892">
        <v>891</v>
      </c>
      <c r="J892">
        <v>10</v>
      </c>
      <c r="K892" t="s">
        <v>1793</v>
      </c>
      <c r="L892">
        <v>2300101</v>
      </c>
      <c r="M892">
        <v>1</v>
      </c>
    </row>
    <row r="893" spans="1:13" x14ac:dyDescent="0.25">
      <c r="A893">
        <v>892</v>
      </c>
      <c r="J893">
        <v>10</v>
      </c>
      <c r="K893" t="s">
        <v>1794</v>
      </c>
      <c r="L893">
        <v>2300150</v>
      </c>
      <c r="M893">
        <v>1</v>
      </c>
    </row>
    <row r="894" spans="1:13" x14ac:dyDescent="0.25">
      <c r="A894">
        <v>893</v>
      </c>
      <c r="J894">
        <v>10</v>
      </c>
      <c r="K894" t="s">
        <v>1795</v>
      </c>
      <c r="L894">
        <v>2300200</v>
      </c>
      <c r="M894">
        <v>1</v>
      </c>
    </row>
    <row r="895" spans="1:13" x14ac:dyDescent="0.25">
      <c r="A895">
        <v>894</v>
      </c>
      <c r="J895">
        <v>10</v>
      </c>
      <c r="K895" t="s">
        <v>1796</v>
      </c>
      <c r="L895">
        <v>2300309</v>
      </c>
      <c r="M895">
        <v>1</v>
      </c>
    </row>
    <row r="896" spans="1:13" x14ac:dyDescent="0.25">
      <c r="A896">
        <v>895</v>
      </c>
      <c r="J896">
        <v>10</v>
      </c>
      <c r="K896" t="s">
        <v>1797</v>
      </c>
      <c r="L896">
        <v>2300408</v>
      </c>
      <c r="M896">
        <v>1</v>
      </c>
    </row>
    <row r="897" spans="1:13" x14ac:dyDescent="0.25">
      <c r="A897">
        <v>896</v>
      </c>
      <c r="J897">
        <v>10</v>
      </c>
      <c r="K897" t="s">
        <v>1798</v>
      </c>
      <c r="L897">
        <v>2300507</v>
      </c>
      <c r="M897">
        <v>1</v>
      </c>
    </row>
    <row r="898" spans="1:13" x14ac:dyDescent="0.25">
      <c r="A898">
        <v>897</v>
      </c>
      <c r="J898">
        <v>10</v>
      </c>
      <c r="K898" t="s">
        <v>1799</v>
      </c>
      <c r="L898">
        <v>2300606</v>
      </c>
      <c r="M898">
        <v>1</v>
      </c>
    </row>
    <row r="899" spans="1:13" x14ac:dyDescent="0.25">
      <c r="A899">
        <v>898</v>
      </c>
      <c r="J899">
        <v>10</v>
      </c>
      <c r="K899" t="s">
        <v>1800</v>
      </c>
      <c r="L899">
        <v>2300705</v>
      </c>
      <c r="M899">
        <v>1</v>
      </c>
    </row>
    <row r="900" spans="1:13" x14ac:dyDescent="0.25">
      <c r="A900">
        <v>899</v>
      </c>
      <c r="J900">
        <v>10</v>
      </c>
      <c r="K900" t="s">
        <v>1801</v>
      </c>
      <c r="L900">
        <v>2300754</v>
      </c>
      <c r="M900">
        <v>1</v>
      </c>
    </row>
    <row r="901" spans="1:13" x14ac:dyDescent="0.25">
      <c r="A901">
        <v>900</v>
      </c>
      <c r="J901">
        <v>10</v>
      </c>
      <c r="K901" t="s">
        <v>1802</v>
      </c>
      <c r="L901">
        <v>2300804</v>
      </c>
      <c r="M901">
        <v>1</v>
      </c>
    </row>
    <row r="902" spans="1:13" x14ac:dyDescent="0.25">
      <c r="A902">
        <v>901</v>
      </c>
      <c r="J902">
        <v>10</v>
      </c>
      <c r="K902" t="s">
        <v>1803</v>
      </c>
      <c r="L902">
        <v>2300903</v>
      </c>
      <c r="M902">
        <v>1</v>
      </c>
    </row>
    <row r="903" spans="1:13" x14ac:dyDescent="0.25">
      <c r="A903">
        <v>902</v>
      </c>
      <c r="J903">
        <v>10</v>
      </c>
      <c r="K903" t="s">
        <v>1804</v>
      </c>
      <c r="L903">
        <v>2301000</v>
      </c>
      <c r="M903">
        <v>1</v>
      </c>
    </row>
    <row r="904" spans="1:13" x14ac:dyDescent="0.25">
      <c r="A904">
        <v>903</v>
      </c>
      <c r="J904">
        <v>10</v>
      </c>
      <c r="K904" t="s">
        <v>1805</v>
      </c>
      <c r="L904">
        <v>2301109</v>
      </c>
      <c r="M904">
        <v>1</v>
      </c>
    </row>
    <row r="905" spans="1:13" x14ac:dyDescent="0.25">
      <c r="A905">
        <v>904</v>
      </c>
      <c r="J905">
        <v>10</v>
      </c>
      <c r="K905" t="s">
        <v>1806</v>
      </c>
      <c r="L905">
        <v>2301208</v>
      </c>
      <c r="M905">
        <v>1</v>
      </c>
    </row>
    <row r="906" spans="1:13" x14ac:dyDescent="0.25">
      <c r="A906">
        <v>905</v>
      </c>
      <c r="J906">
        <v>10</v>
      </c>
      <c r="K906" t="s">
        <v>1807</v>
      </c>
      <c r="L906">
        <v>2301257</v>
      </c>
      <c r="M906">
        <v>1</v>
      </c>
    </row>
    <row r="907" spans="1:13" x14ac:dyDescent="0.25">
      <c r="A907">
        <v>906</v>
      </c>
      <c r="J907">
        <v>10</v>
      </c>
      <c r="K907" t="s">
        <v>1808</v>
      </c>
      <c r="L907">
        <v>2301307</v>
      </c>
      <c r="M907">
        <v>1</v>
      </c>
    </row>
    <row r="908" spans="1:13" x14ac:dyDescent="0.25">
      <c r="A908">
        <v>907</v>
      </c>
      <c r="J908">
        <v>10</v>
      </c>
      <c r="K908" t="s">
        <v>1809</v>
      </c>
      <c r="L908">
        <v>2301406</v>
      </c>
      <c r="M908">
        <v>1</v>
      </c>
    </row>
    <row r="909" spans="1:13" x14ac:dyDescent="0.25">
      <c r="A909">
        <v>908</v>
      </c>
      <c r="J909">
        <v>10</v>
      </c>
      <c r="K909" t="s">
        <v>1810</v>
      </c>
      <c r="L909">
        <v>2301505</v>
      </c>
      <c r="M909">
        <v>1</v>
      </c>
    </row>
    <row r="910" spans="1:13" x14ac:dyDescent="0.25">
      <c r="A910">
        <v>909</v>
      </c>
      <c r="J910">
        <v>10</v>
      </c>
      <c r="K910" t="s">
        <v>1811</v>
      </c>
      <c r="L910">
        <v>2301604</v>
      </c>
      <c r="M910">
        <v>1</v>
      </c>
    </row>
    <row r="911" spans="1:13" x14ac:dyDescent="0.25">
      <c r="A911">
        <v>910</v>
      </c>
      <c r="J911">
        <v>10</v>
      </c>
      <c r="K911" t="s">
        <v>1812</v>
      </c>
      <c r="L911">
        <v>2301703</v>
      </c>
      <c r="M911">
        <v>1</v>
      </c>
    </row>
    <row r="912" spans="1:13" x14ac:dyDescent="0.25">
      <c r="A912">
        <v>911</v>
      </c>
      <c r="J912">
        <v>10</v>
      </c>
      <c r="K912" t="s">
        <v>1813</v>
      </c>
      <c r="L912">
        <v>2301802</v>
      </c>
      <c r="M912">
        <v>1</v>
      </c>
    </row>
    <row r="913" spans="1:13" x14ac:dyDescent="0.25">
      <c r="A913">
        <v>912</v>
      </c>
      <c r="J913">
        <v>10</v>
      </c>
      <c r="K913" t="s">
        <v>1814</v>
      </c>
      <c r="L913">
        <v>2301851</v>
      </c>
      <c r="M913">
        <v>1</v>
      </c>
    </row>
    <row r="914" spans="1:13" x14ac:dyDescent="0.25">
      <c r="A914">
        <v>913</v>
      </c>
      <c r="J914">
        <v>10</v>
      </c>
      <c r="K914" t="s">
        <v>1815</v>
      </c>
      <c r="L914">
        <v>2301901</v>
      </c>
      <c r="M914">
        <v>1</v>
      </c>
    </row>
    <row r="915" spans="1:13" x14ac:dyDescent="0.25">
      <c r="A915">
        <v>914</v>
      </c>
      <c r="J915">
        <v>10</v>
      </c>
      <c r="K915" t="s">
        <v>1816</v>
      </c>
      <c r="L915">
        <v>2301950</v>
      </c>
      <c r="M915">
        <v>1</v>
      </c>
    </row>
    <row r="916" spans="1:13" x14ac:dyDescent="0.25">
      <c r="A916">
        <v>915</v>
      </c>
      <c r="J916">
        <v>10</v>
      </c>
      <c r="K916" t="s">
        <v>1817</v>
      </c>
      <c r="L916">
        <v>2302008</v>
      </c>
      <c r="M916">
        <v>1</v>
      </c>
    </row>
    <row r="917" spans="1:13" x14ac:dyDescent="0.25">
      <c r="A917">
        <v>916</v>
      </c>
      <c r="J917">
        <v>10</v>
      </c>
      <c r="K917" t="s">
        <v>1818</v>
      </c>
      <c r="L917">
        <v>2302057</v>
      </c>
      <c r="M917">
        <v>1</v>
      </c>
    </row>
    <row r="918" spans="1:13" x14ac:dyDescent="0.25">
      <c r="A918">
        <v>917</v>
      </c>
      <c r="J918">
        <v>10</v>
      </c>
      <c r="K918" t="s">
        <v>1819</v>
      </c>
      <c r="L918">
        <v>2302107</v>
      </c>
      <c r="M918">
        <v>1</v>
      </c>
    </row>
    <row r="919" spans="1:13" x14ac:dyDescent="0.25">
      <c r="A919">
        <v>918</v>
      </c>
      <c r="J919">
        <v>10</v>
      </c>
      <c r="K919" t="s">
        <v>1820</v>
      </c>
      <c r="L919">
        <v>2302206</v>
      </c>
      <c r="M919">
        <v>1</v>
      </c>
    </row>
    <row r="920" spans="1:13" x14ac:dyDescent="0.25">
      <c r="A920">
        <v>919</v>
      </c>
      <c r="J920">
        <v>10</v>
      </c>
      <c r="K920" t="s">
        <v>1821</v>
      </c>
      <c r="L920">
        <v>2302305</v>
      </c>
      <c r="M920">
        <v>1</v>
      </c>
    </row>
    <row r="921" spans="1:13" x14ac:dyDescent="0.25">
      <c r="A921">
        <v>920</v>
      </c>
      <c r="J921">
        <v>10</v>
      </c>
      <c r="K921" t="s">
        <v>1822</v>
      </c>
      <c r="L921">
        <v>2302404</v>
      </c>
      <c r="M921">
        <v>1</v>
      </c>
    </row>
    <row r="922" spans="1:13" x14ac:dyDescent="0.25">
      <c r="A922">
        <v>921</v>
      </c>
      <c r="J922">
        <v>10</v>
      </c>
      <c r="K922" t="s">
        <v>1823</v>
      </c>
      <c r="L922">
        <v>2302503</v>
      </c>
      <c r="M922">
        <v>1</v>
      </c>
    </row>
    <row r="923" spans="1:13" x14ac:dyDescent="0.25">
      <c r="A923">
        <v>922</v>
      </c>
      <c r="J923">
        <v>10</v>
      </c>
      <c r="K923" t="s">
        <v>1824</v>
      </c>
      <c r="L923">
        <v>2302602</v>
      </c>
      <c r="M923">
        <v>1</v>
      </c>
    </row>
    <row r="924" spans="1:13" x14ac:dyDescent="0.25">
      <c r="A924">
        <v>923</v>
      </c>
      <c r="J924">
        <v>10</v>
      </c>
      <c r="K924" t="s">
        <v>1825</v>
      </c>
      <c r="L924">
        <v>2302701</v>
      </c>
      <c r="M924">
        <v>1</v>
      </c>
    </row>
    <row r="925" spans="1:13" x14ac:dyDescent="0.25">
      <c r="A925">
        <v>924</v>
      </c>
      <c r="J925">
        <v>10</v>
      </c>
      <c r="K925" t="s">
        <v>1826</v>
      </c>
      <c r="L925">
        <v>2302800</v>
      </c>
      <c r="M925">
        <v>1</v>
      </c>
    </row>
    <row r="926" spans="1:13" x14ac:dyDescent="0.25">
      <c r="A926">
        <v>925</v>
      </c>
      <c r="J926">
        <v>10</v>
      </c>
      <c r="K926" t="s">
        <v>1827</v>
      </c>
      <c r="L926">
        <v>2302909</v>
      </c>
      <c r="M926">
        <v>1</v>
      </c>
    </row>
    <row r="927" spans="1:13" x14ac:dyDescent="0.25">
      <c r="A927">
        <v>926</v>
      </c>
      <c r="J927">
        <v>10</v>
      </c>
      <c r="K927" t="s">
        <v>1828</v>
      </c>
      <c r="L927">
        <v>2303006</v>
      </c>
      <c r="M927">
        <v>1</v>
      </c>
    </row>
    <row r="928" spans="1:13" x14ac:dyDescent="0.25">
      <c r="A928">
        <v>927</v>
      </c>
      <c r="J928">
        <v>10</v>
      </c>
      <c r="K928" t="s">
        <v>1829</v>
      </c>
      <c r="L928">
        <v>2303105</v>
      </c>
      <c r="M928">
        <v>1</v>
      </c>
    </row>
    <row r="929" spans="1:13" x14ac:dyDescent="0.25">
      <c r="A929">
        <v>928</v>
      </c>
      <c r="J929">
        <v>10</v>
      </c>
      <c r="K929" t="s">
        <v>1830</v>
      </c>
      <c r="L929">
        <v>2303204</v>
      </c>
      <c r="M929">
        <v>1</v>
      </c>
    </row>
    <row r="930" spans="1:13" x14ac:dyDescent="0.25">
      <c r="A930">
        <v>929</v>
      </c>
      <c r="J930">
        <v>10</v>
      </c>
      <c r="K930" t="s">
        <v>1831</v>
      </c>
      <c r="L930">
        <v>2303303</v>
      </c>
      <c r="M930">
        <v>1</v>
      </c>
    </row>
    <row r="931" spans="1:13" x14ac:dyDescent="0.25">
      <c r="A931">
        <v>930</v>
      </c>
      <c r="J931">
        <v>10</v>
      </c>
      <c r="K931" t="s">
        <v>1832</v>
      </c>
      <c r="L931">
        <v>2303402</v>
      </c>
      <c r="M931">
        <v>1</v>
      </c>
    </row>
    <row r="932" spans="1:13" x14ac:dyDescent="0.25">
      <c r="A932">
        <v>931</v>
      </c>
      <c r="J932">
        <v>10</v>
      </c>
      <c r="K932" t="s">
        <v>1833</v>
      </c>
      <c r="L932">
        <v>2303501</v>
      </c>
      <c r="M932">
        <v>1</v>
      </c>
    </row>
    <row r="933" spans="1:13" x14ac:dyDescent="0.25">
      <c r="A933">
        <v>932</v>
      </c>
      <c r="J933">
        <v>10</v>
      </c>
      <c r="K933" t="s">
        <v>1834</v>
      </c>
      <c r="L933">
        <v>2303600</v>
      </c>
      <c r="M933">
        <v>1</v>
      </c>
    </row>
    <row r="934" spans="1:13" x14ac:dyDescent="0.25">
      <c r="A934">
        <v>933</v>
      </c>
      <c r="J934">
        <v>10</v>
      </c>
      <c r="K934" t="s">
        <v>1835</v>
      </c>
      <c r="L934">
        <v>2303659</v>
      </c>
      <c r="M934">
        <v>1</v>
      </c>
    </row>
    <row r="935" spans="1:13" x14ac:dyDescent="0.25">
      <c r="A935">
        <v>934</v>
      </c>
      <c r="J935">
        <v>10</v>
      </c>
      <c r="K935" t="s">
        <v>1836</v>
      </c>
      <c r="L935">
        <v>2303709</v>
      </c>
      <c r="M935">
        <v>1</v>
      </c>
    </row>
    <row r="936" spans="1:13" x14ac:dyDescent="0.25">
      <c r="A936">
        <v>935</v>
      </c>
      <c r="J936">
        <v>10</v>
      </c>
      <c r="K936" t="s">
        <v>1837</v>
      </c>
      <c r="L936">
        <v>2303808</v>
      </c>
      <c r="M936">
        <v>1</v>
      </c>
    </row>
    <row r="937" spans="1:13" x14ac:dyDescent="0.25">
      <c r="A937">
        <v>936</v>
      </c>
      <c r="J937">
        <v>10</v>
      </c>
      <c r="K937" t="s">
        <v>1838</v>
      </c>
      <c r="L937">
        <v>2303907</v>
      </c>
      <c r="M937">
        <v>1</v>
      </c>
    </row>
    <row r="938" spans="1:13" x14ac:dyDescent="0.25">
      <c r="A938">
        <v>937</v>
      </c>
      <c r="J938">
        <v>10</v>
      </c>
      <c r="K938" t="s">
        <v>1839</v>
      </c>
      <c r="L938">
        <v>2303931</v>
      </c>
      <c r="M938">
        <v>1</v>
      </c>
    </row>
    <row r="939" spans="1:13" x14ac:dyDescent="0.25">
      <c r="A939">
        <v>938</v>
      </c>
      <c r="J939">
        <v>10</v>
      </c>
      <c r="K939" t="s">
        <v>1840</v>
      </c>
      <c r="L939">
        <v>2303956</v>
      </c>
      <c r="M939">
        <v>1</v>
      </c>
    </row>
    <row r="940" spans="1:13" x14ac:dyDescent="0.25">
      <c r="A940">
        <v>939</v>
      </c>
      <c r="J940">
        <v>10</v>
      </c>
      <c r="K940" t="s">
        <v>1841</v>
      </c>
      <c r="L940">
        <v>2304004</v>
      </c>
      <c r="M940">
        <v>1</v>
      </c>
    </row>
    <row r="941" spans="1:13" x14ac:dyDescent="0.25">
      <c r="A941">
        <v>940</v>
      </c>
      <c r="J941">
        <v>10</v>
      </c>
      <c r="K941" t="s">
        <v>1842</v>
      </c>
      <c r="L941">
        <v>2304103</v>
      </c>
      <c r="M941">
        <v>1</v>
      </c>
    </row>
    <row r="942" spans="1:13" x14ac:dyDescent="0.25">
      <c r="A942">
        <v>941</v>
      </c>
      <c r="J942">
        <v>10</v>
      </c>
      <c r="K942" t="s">
        <v>1843</v>
      </c>
      <c r="L942">
        <v>2304202</v>
      </c>
      <c r="M942">
        <v>1</v>
      </c>
    </row>
    <row r="943" spans="1:13" x14ac:dyDescent="0.25">
      <c r="A943">
        <v>942</v>
      </c>
      <c r="J943">
        <v>10</v>
      </c>
      <c r="K943" t="s">
        <v>1844</v>
      </c>
      <c r="L943">
        <v>2304236</v>
      </c>
      <c r="M943">
        <v>1</v>
      </c>
    </row>
    <row r="944" spans="1:13" x14ac:dyDescent="0.25">
      <c r="A944">
        <v>943</v>
      </c>
      <c r="J944">
        <v>10</v>
      </c>
      <c r="K944" t="s">
        <v>1845</v>
      </c>
      <c r="L944">
        <v>2304251</v>
      </c>
      <c r="M944">
        <v>1</v>
      </c>
    </row>
    <row r="945" spans="1:13" x14ac:dyDescent="0.25">
      <c r="A945">
        <v>944</v>
      </c>
      <c r="J945">
        <v>10</v>
      </c>
      <c r="K945" t="s">
        <v>1846</v>
      </c>
      <c r="L945">
        <v>2304269</v>
      </c>
      <c r="M945">
        <v>1</v>
      </c>
    </row>
    <row r="946" spans="1:13" x14ac:dyDescent="0.25">
      <c r="A946">
        <v>945</v>
      </c>
      <c r="J946">
        <v>10</v>
      </c>
      <c r="K946" t="s">
        <v>1847</v>
      </c>
      <c r="L946">
        <v>2304277</v>
      </c>
      <c r="M946">
        <v>1</v>
      </c>
    </row>
    <row r="947" spans="1:13" x14ac:dyDescent="0.25">
      <c r="A947">
        <v>946</v>
      </c>
      <c r="J947">
        <v>10</v>
      </c>
      <c r="K947" t="s">
        <v>1848</v>
      </c>
      <c r="L947">
        <v>2304285</v>
      </c>
      <c r="M947">
        <v>1</v>
      </c>
    </row>
    <row r="948" spans="1:13" x14ac:dyDescent="0.25">
      <c r="A948">
        <v>947</v>
      </c>
      <c r="J948">
        <v>10</v>
      </c>
      <c r="K948" t="s">
        <v>1849</v>
      </c>
      <c r="L948">
        <v>2304301</v>
      </c>
      <c r="M948">
        <v>1</v>
      </c>
    </row>
    <row r="949" spans="1:13" x14ac:dyDescent="0.25">
      <c r="A949">
        <v>948</v>
      </c>
      <c r="J949">
        <v>10</v>
      </c>
      <c r="K949" t="s">
        <v>1850</v>
      </c>
      <c r="L949">
        <v>2304350</v>
      </c>
      <c r="M949">
        <v>1</v>
      </c>
    </row>
    <row r="950" spans="1:13" x14ac:dyDescent="0.25">
      <c r="A950">
        <v>949</v>
      </c>
      <c r="J950">
        <v>10</v>
      </c>
      <c r="K950" t="s">
        <v>1851</v>
      </c>
      <c r="L950">
        <v>2304400</v>
      </c>
      <c r="M950">
        <v>1</v>
      </c>
    </row>
    <row r="951" spans="1:13" x14ac:dyDescent="0.25">
      <c r="A951">
        <v>950</v>
      </c>
      <c r="J951">
        <v>10</v>
      </c>
      <c r="K951" t="s">
        <v>1852</v>
      </c>
      <c r="L951">
        <v>2304459</v>
      </c>
      <c r="M951">
        <v>1</v>
      </c>
    </row>
    <row r="952" spans="1:13" x14ac:dyDescent="0.25">
      <c r="A952">
        <v>951</v>
      </c>
      <c r="J952">
        <v>10</v>
      </c>
      <c r="K952" t="s">
        <v>1853</v>
      </c>
      <c r="L952">
        <v>2304509</v>
      </c>
      <c r="M952">
        <v>1</v>
      </c>
    </row>
    <row r="953" spans="1:13" x14ac:dyDescent="0.25">
      <c r="A953">
        <v>952</v>
      </c>
      <c r="J953">
        <v>10</v>
      </c>
      <c r="K953" t="s">
        <v>1854</v>
      </c>
      <c r="L953">
        <v>2304608</v>
      </c>
      <c r="M953">
        <v>1</v>
      </c>
    </row>
    <row r="954" spans="1:13" x14ac:dyDescent="0.25">
      <c r="A954">
        <v>953</v>
      </c>
      <c r="J954">
        <v>10</v>
      </c>
      <c r="K954" t="s">
        <v>1855</v>
      </c>
      <c r="L954">
        <v>2304657</v>
      </c>
      <c r="M954">
        <v>1</v>
      </c>
    </row>
    <row r="955" spans="1:13" x14ac:dyDescent="0.25">
      <c r="A955">
        <v>954</v>
      </c>
      <c r="J955">
        <v>10</v>
      </c>
      <c r="K955" t="s">
        <v>1856</v>
      </c>
      <c r="L955">
        <v>2304707</v>
      </c>
      <c r="M955">
        <v>1</v>
      </c>
    </row>
    <row r="956" spans="1:13" x14ac:dyDescent="0.25">
      <c r="A956">
        <v>955</v>
      </c>
      <c r="J956">
        <v>10</v>
      </c>
      <c r="K956" t="s">
        <v>1857</v>
      </c>
      <c r="L956">
        <v>2304806</v>
      </c>
      <c r="M956">
        <v>1</v>
      </c>
    </row>
    <row r="957" spans="1:13" x14ac:dyDescent="0.25">
      <c r="A957">
        <v>956</v>
      </c>
      <c r="J957">
        <v>10</v>
      </c>
      <c r="K957" t="s">
        <v>1858</v>
      </c>
      <c r="L957">
        <v>2304905</v>
      </c>
      <c r="M957">
        <v>1</v>
      </c>
    </row>
    <row r="958" spans="1:13" x14ac:dyDescent="0.25">
      <c r="A958">
        <v>957</v>
      </c>
      <c r="J958">
        <v>10</v>
      </c>
      <c r="K958" t="s">
        <v>1859</v>
      </c>
      <c r="L958">
        <v>2304954</v>
      </c>
      <c r="M958">
        <v>1</v>
      </c>
    </row>
    <row r="959" spans="1:13" x14ac:dyDescent="0.25">
      <c r="A959">
        <v>958</v>
      </c>
      <c r="J959">
        <v>10</v>
      </c>
      <c r="K959" t="s">
        <v>1860</v>
      </c>
      <c r="L959">
        <v>2305001</v>
      </c>
      <c r="M959">
        <v>1</v>
      </c>
    </row>
    <row r="960" spans="1:13" x14ac:dyDescent="0.25">
      <c r="A960">
        <v>959</v>
      </c>
      <c r="J960">
        <v>10</v>
      </c>
      <c r="K960" t="s">
        <v>1861</v>
      </c>
      <c r="L960">
        <v>2305100</v>
      </c>
      <c r="M960">
        <v>1</v>
      </c>
    </row>
    <row r="961" spans="1:13" x14ac:dyDescent="0.25">
      <c r="A961">
        <v>960</v>
      </c>
      <c r="J961">
        <v>10</v>
      </c>
      <c r="K961" t="s">
        <v>1862</v>
      </c>
      <c r="L961">
        <v>2305209</v>
      </c>
      <c r="M961">
        <v>1</v>
      </c>
    </row>
    <row r="962" spans="1:13" x14ac:dyDescent="0.25">
      <c r="A962">
        <v>961</v>
      </c>
      <c r="J962">
        <v>10</v>
      </c>
      <c r="K962" t="s">
        <v>1863</v>
      </c>
      <c r="L962">
        <v>2305233</v>
      </c>
      <c r="M962">
        <v>1</v>
      </c>
    </row>
    <row r="963" spans="1:13" x14ac:dyDescent="0.25">
      <c r="A963">
        <v>962</v>
      </c>
      <c r="J963">
        <v>10</v>
      </c>
      <c r="K963" t="s">
        <v>1864</v>
      </c>
      <c r="L963">
        <v>2305266</v>
      </c>
      <c r="M963">
        <v>1</v>
      </c>
    </row>
    <row r="964" spans="1:13" x14ac:dyDescent="0.25">
      <c r="A964">
        <v>963</v>
      </c>
      <c r="J964">
        <v>10</v>
      </c>
      <c r="K964" t="s">
        <v>1865</v>
      </c>
      <c r="L964">
        <v>2305308</v>
      </c>
      <c r="M964">
        <v>1</v>
      </c>
    </row>
    <row r="965" spans="1:13" x14ac:dyDescent="0.25">
      <c r="A965">
        <v>964</v>
      </c>
      <c r="J965">
        <v>10</v>
      </c>
      <c r="K965" t="s">
        <v>1866</v>
      </c>
      <c r="L965">
        <v>2305332</v>
      </c>
      <c r="M965">
        <v>1</v>
      </c>
    </row>
    <row r="966" spans="1:13" x14ac:dyDescent="0.25">
      <c r="A966">
        <v>965</v>
      </c>
      <c r="J966">
        <v>10</v>
      </c>
      <c r="K966" t="s">
        <v>1867</v>
      </c>
      <c r="L966">
        <v>2305357</v>
      </c>
      <c r="M966">
        <v>1</v>
      </c>
    </row>
    <row r="967" spans="1:13" x14ac:dyDescent="0.25">
      <c r="A967">
        <v>966</v>
      </c>
      <c r="J967">
        <v>10</v>
      </c>
      <c r="K967" t="s">
        <v>1868</v>
      </c>
      <c r="L967">
        <v>2305407</v>
      </c>
      <c r="M967">
        <v>1</v>
      </c>
    </row>
    <row r="968" spans="1:13" x14ac:dyDescent="0.25">
      <c r="A968">
        <v>967</v>
      </c>
      <c r="J968">
        <v>10</v>
      </c>
      <c r="K968" t="s">
        <v>1869</v>
      </c>
      <c r="L968">
        <v>2305506</v>
      </c>
      <c r="M968">
        <v>1</v>
      </c>
    </row>
    <row r="969" spans="1:13" x14ac:dyDescent="0.25">
      <c r="A969">
        <v>968</v>
      </c>
      <c r="J969">
        <v>10</v>
      </c>
      <c r="K969" t="s">
        <v>1870</v>
      </c>
      <c r="L969">
        <v>2305605</v>
      </c>
      <c r="M969">
        <v>1</v>
      </c>
    </row>
    <row r="970" spans="1:13" x14ac:dyDescent="0.25">
      <c r="A970">
        <v>969</v>
      </c>
      <c r="J970">
        <v>10</v>
      </c>
      <c r="K970" t="s">
        <v>1871</v>
      </c>
      <c r="L970">
        <v>2305654</v>
      </c>
      <c r="M970">
        <v>1</v>
      </c>
    </row>
    <row r="971" spans="1:13" x14ac:dyDescent="0.25">
      <c r="A971">
        <v>970</v>
      </c>
      <c r="J971">
        <v>10</v>
      </c>
      <c r="K971" t="s">
        <v>1872</v>
      </c>
      <c r="L971">
        <v>2305704</v>
      </c>
      <c r="M971">
        <v>1</v>
      </c>
    </row>
    <row r="972" spans="1:13" x14ac:dyDescent="0.25">
      <c r="A972">
        <v>971</v>
      </c>
      <c r="J972">
        <v>10</v>
      </c>
      <c r="K972" t="s">
        <v>1873</v>
      </c>
      <c r="L972">
        <v>2305803</v>
      </c>
      <c r="M972">
        <v>1</v>
      </c>
    </row>
    <row r="973" spans="1:13" x14ac:dyDescent="0.25">
      <c r="A973">
        <v>972</v>
      </c>
      <c r="J973">
        <v>10</v>
      </c>
      <c r="K973" t="s">
        <v>1275</v>
      </c>
      <c r="L973">
        <v>2305902</v>
      </c>
      <c r="M973">
        <v>1</v>
      </c>
    </row>
    <row r="974" spans="1:13" x14ac:dyDescent="0.25">
      <c r="A974">
        <v>973</v>
      </c>
      <c r="J974">
        <v>10</v>
      </c>
      <c r="K974" t="s">
        <v>1052</v>
      </c>
      <c r="L974">
        <v>2306009</v>
      </c>
      <c r="M974">
        <v>1</v>
      </c>
    </row>
    <row r="975" spans="1:13" x14ac:dyDescent="0.25">
      <c r="A975">
        <v>974</v>
      </c>
      <c r="J975">
        <v>10</v>
      </c>
      <c r="K975" t="s">
        <v>1874</v>
      </c>
      <c r="L975">
        <v>2306108</v>
      </c>
      <c r="M975">
        <v>1</v>
      </c>
    </row>
    <row r="976" spans="1:13" x14ac:dyDescent="0.25">
      <c r="A976">
        <v>975</v>
      </c>
      <c r="J976">
        <v>10</v>
      </c>
      <c r="K976" t="s">
        <v>1875</v>
      </c>
      <c r="L976">
        <v>2306207</v>
      </c>
      <c r="M976">
        <v>1</v>
      </c>
    </row>
    <row r="977" spans="1:13" x14ac:dyDescent="0.25">
      <c r="A977">
        <v>976</v>
      </c>
      <c r="J977">
        <v>10</v>
      </c>
      <c r="K977" t="s">
        <v>1876</v>
      </c>
      <c r="L977">
        <v>2306256</v>
      </c>
      <c r="M977">
        <v>1</v>
      </c>
    </row>
    <row r="978" spans="1:13" x14ac:dyDescent="0.25">
      <c r="A978">
        <v>977</v>
      </c>
      <c r="J978">
        <v>10</v>
      </c>
      <c r="K978" t="s">
        <v>1877</v>
      </c>
      <c r="L978">
        <v>2306306</v>
      </c>
      <c r="M978">
        <v>1</v>
      </c>
    </row>
    <row r="979" spans="1:13" x14ac:dyDescent="0.25">
      <c r="A979">
        <v>978</v>
      </c>
      <c r="J979">
        <v>10</v>
      </c>
      <c r="K979" t="s">
        <v>1878</v>
      </c>
      <c r="L979">
        <v>2306405</v>
      </c>
      <c r="M979">
        <v>1</v>
      </c>
    </row>
    <row r="980" spans="1:13" x14ac:dyDescent="0.25">
      <c r="A980">
        <v>979</v>
      </c>
      <c r="J980">
        <v>10</v>
      </c>
      <c r="K980" t="s">
        <v>1879</v>
      </c>
      <c r="L980">
        <v>2306504</v>
      </c>
      <c r="M980">
        <v>1</v>
      </c>
    </row>
    <row r="981" spans="1:13" x14ac:dyDescent="0.25">
      <c r="A981">
        <v>980</v>
      </c>
      <c r="J981">
        <v>10</v>
      </c>
      <c r="K981" t="s">
        <v>1880</v>
      </c>
      <c r="L981">
        <v>2306553</v>
      </c>
      <c r="M981">
        <v>1</v>
      </c>
    </row>
    <row r="982" spans="1:13" x14ac:dyDescent="0.25">
      <c r="A982">
        <v>981</v>
      </c>
      <c r="J982">
        <v>10</v>
      </c>
      <c r="K982" t="s">
        <v>1881</v>
      </c>
      <c r="L982">
        <v>2306603</v>
      </c>
      <c r="M982">
        <v>1</v>
      </c>
    </row>
    <row r="983" spans="1:13" x14ac:dyDescent="0.25">
      <c r="A983">
        <v>982</v>
      </c>
      <c r="J983">
        <v>10</v>
      </c>
      <c r="K983" t="s">
        <v>1882</v>
      </c>
      <c r="L983">
        <v>2306702</v>
      </c>
      <c r="M983">
        <v>1</v>
      </c>
    </row>
    <row r="984" spans="1:13" x14ac:dyDescent="0.25">
      <c r="A984">
        <v>983</v>
      </c>
      <c r="J984">
        <v>10</v>
      </c>
      <c r="K984" t="s">
        <v>1883</v>
      </c>
      <c r="L984">
        <v>2306801</v>
      </c>
      <c r="M984">
        <v>1</v>
      </c>
    </row>
    <row r="985" spans="1:13" x14ac:dyDescent="0.25">
      <c r="A985">
        <v>984</v>
      </c>
      <c r="J985">
        <v>10</v>
      </c>
      <c r="K985" t="s">
        <v>1884</v>
      </c>
      <c r="L985">
        <v>2306900</v>
      </c>
      <c r="M985">
        <v>1</v>
      </c>
    </row>
    <row r="986" spans="1:13" x14ac:dyDescent="0.25">
      <c r="A986">
        <v>985</v>
      </c>
      <c r="J986">
        <v>10</v>
      </c>
      <c r="K986" t="s">
        <v>1885</v>
      </c>
      <c r="L986">
        <v>2307007</v>
      </c>
      <c r="M986">
        <v>1</v>
      </c>
    </row>
    <row r="987" spans="1:13" x14ac:dyDescent="0.25">
      <c r="A987">
        <v>986</v>
      </c>
      <c r="J987">
        <v>10</v>
      </c>
      <c r="K987" t="s">
        <v>1886</v>
      </c>
      <c r="L987">
        <v>2307106</v>
      </c>
      <c r="M987">
        <v>1</v>
      </c>
    </row>
    <row r="988" spans="1:13" x14ac:dyDescent="0.25">
      <c r="A988">
        <v>987</v>
      </c>
      <c r="J988">
        <v>10</v>
      </c>
      <c r="K988" t="s">
        <v>1887</v>
      </c>
      <c r="L988">
        <v>2307205</v>
      </c>
      <c r="M988">
        <v>1</v>
      </c>
    </row>
    <row r="989" spans="1:13" x14ac:dyDescent="0.25">
      <c r="A989">
        <v>988</v>
      </c>
      <c r="J989">
        <v>10</v>
      </c>
      <c r="K989" t="s">
        <v>1888</v>
      </c>
      <c r="L989">
        <v>2307254</v>
      </c>
      <c r="M989">
        <v>1</v>
      </c>
    </row>
    <row r="990" spans="1:13" x14ac:dyDescent="0.25">
      <c r="A990">
        <v>989</v>
      </c>
      <c r="J990">
        <v>10</v>
      </c>
      <c r="K990" t="s">
        <v>1889</v>
      </c>
      <c r="L990">
        <v>2307304</v>
      </c>
      <c r="M990">
        <v>1</v>
      </c>
    </row>
    <row r="991" spans="1:13" x14ac:dyDescent="0.25">
      <c r="A991">
        <v>990</v>
      </c>
      <c r="J991">
        <v>10</v>
      </c>
      <c r="K991" t="s">
        <v>1890</v>
      </c>
      <c r="L991">
        <v>2307403</v>
      </c>
      <c r="M991">
        <v>1</v>
      </c>
    </row>
    <row r="992" spans="1:13" x14ac:dyDescent="0.25">
      <c r="A992">
        <v>991</v>
      </c>
      <c r="J992">
        <v>10</v>
      </c>
      <c r="K992" t="s">
        <v>1891</v>
      </c>
      <c r="L992">
        <v>2307502</v>
      </c>
      <c r="M992">
        <v>1</v>
      </c>
    </row>
    <row r="993" spans="1:13" x14ac:dyDescent="0.25">
      <c r="A993">
        <v>992</v>
      </c>
      <c r="J993">
        <v>10</v>
      </c>
      <c r="K993" t="s">
        <v>1892</v>
      </c>
      <c r="L993">
        <v>2307601</v>
      </c>
      <c r="M993">
        <v>1</v>
      </c>
    </row>
    <row r="994" spans="1:13" x14ac:dyDescent="0.25">
      <c r="A994">
        <v>993</v>
      </c>
      <c r="J994">
        <v>10</v>
      </c>
      <c r="K994" t="s">
        <v>1893</v>
      </c>
      <c r="L994">
        <v>2307635</v>
      </c>
      <c r="M994">
        <v>1</v>
      </c>
    </row>
    <row r="995" spans="1:13" x14ac:dyDescent="0.25">
      <c r="A995">
        <v>994</v>
      </c>
      <c r="J995">
        <v>10</v>
      </c>
      <c r="K995" t="s">
        <v>1894</v>
      </c>
      <c r="L995">
        <v>2307650</v>
      </c>
      <c r="M995">
        <v>1</v>
      </c>
    </row>
    <row r="996" spans="1:13" x14ac:dyDescent="0.25">
      <c r="A996">
        <v>995</v>
      </c>
      <c r="J996">
        <v>10</v>
      </c>
      <c r="K996" t="s">
        <v>1895</v>
      </c>
      <c r="L996">
        <v>2307700</v>
      </c>
      <c r="M996">
        <v>1</v>
      </c>
    </row>
    <row r="997" spans="1:13" x14ac:dyDescent="0.25">
      <c r="A997">
        <v>996</v>
      </c>
      <c r="J997">
        <v>10</v>
      </c>
      <c r="K997" t="s">
        <v>1896</v>
      </c>
      <c r="L997">
        <v>2307809</v>
      </c>
      <c r="M997">
        <v>1</v>
      </c>
    </row>
    <row r="998" spans="1:13" x14ac:dyDescent="0.25">
      <c r="A998">
        <v>997</v>
      </c>
      <c r="J998">
        <v>10</v>
      </c>
      <c r="K998" t="s">
        <v>1897</v>
      </c>
      <c r="L998">
        <v>2307908</v>
      </c>
      <c r="M998">
        <v>1</v>
      </c>
    </row>
    <row r="999" spans="1:13" x14ac:dyDescent="0.25">
      <c r="A999">
        <v>998</v>
      </c>
      <c r="J999">
        <v>10</v>
      </c>
      <c r="K999" t="s">
        <v>1898</v>
      </c>
      <c r="L999">
        <v>2308005</v>
      </c>
      <c r="M999">
        <v>1</v>
      </c>
    </row>
    <row r="1000" spans="1:13" x14ac:dyDescent="0.25">
      <c r="A1000">
        <v>999</v>
      </c>
      <c r="J1000">
        <v>10</v>
      </c>
      <c r="K1000" t="s">
        <v>1899</v>
      </c>
      <c r="L1000">
        <v>2308104</v>
      </c>
      <c r="M1000">
        <v>1</v>
      </c>
    </row>
    <row r="1001" spans="1:13" x14ac:dyDescent="0.25">
      <c r="A1001">
        <v>1000</v>
      </c>
      <c r="J1001">
        <v>10</v>
      </c>
      <c r="K1001" t="s">
        <v>1900</v>
      </c>
      <c r="L1001">
        <v>2308203</v>
      </c>
      <c r="M1001">
        <v>1</v>
      </c>
    </row>
    <row r="1002" spans="1:13" x14ac:dyDescent="0.25">
      <c r="A1002">
        <v>1001</v>
      </c>
      <c r="J1002">
        <v>10</v>
      </c>
      <c r="K1002" t="s">
        <v>1901</v>
      </c>
      <c r="L1002">
        <v>2308302</v>
      </c>
      <c r="M1002">
        <v>1</v>
      </c>
    </row>
    <row r="1003" spans="1:13" x14ac:dyDescent="0.25">
      <c r="A1003">
        <v>1002</v>
      </c>
      <c r="J1003">
        <v>10</v>
      </c>
      <c r="K1003" t="s">
        <v>1902</v>
      </c>
      <c r="L1003">
        <v>2308351</v>
      </c>
      <c r="M1003">
        <v>1</v>
      </c>
    </row>
    <row r="1004" spans="1:13" x14ac:dyDescent="0.25">
      <c r="A1004">
        <v>1003</v>
      </c>
      <c r="J1004">
        <v>10</v>
      </c>
      <c r="K1004" t="s">
        <v>1903</v>
      </c>
      <c r="L1004">
        <v>2308377</v>
      </c>
      <c r="M1004">
        <v>1</v>
      </c>
    </row>
    <row r="1005" spans="1:13" x14ac:dyDescent="0.25">
      <c r="A1005">
        <v>1004</v>
      </c>
      <c r="J1005">
        <v>10</v>
      </c>
      <c r="K1005" t="s">
        <v>1904</v>
      </c>
      <c r="L1005">
        <v>2308401</v>
      </c>
      <c r="M1005">
        <v>1</v>
      </c>
    </row>
    <row r="1006" spans="1:13" x14ac:dyDescent="0.25">
      <c r="A1006">
        <v>1005</v>
      </c>
      <c r="J1006">
        <v>10</v>
      </c>
      <c r="K1006" t="s">
        <v>1905</v>
      </c>
      <c r="L1006">
        <v>2308500</v>
      </c>
      <c r="M1006">
        <v>1</v>
      </c>
    </row>
    <row r="1007" spans="1:13" x14ac:dyDescent="0.25">
      <c r="A1007">
        <v>1006</v>
      </c>
      <c r="J1007">
        <v>10</v>
      </c>
      <c r="K1007" t="s">
        <v>1906</v>
      </c>
      <c r="L1007">
        <v>2308609</v>
      </c>
      <c r="M1007">
        <v>1</v>
      </c>
    </row>
    <row r="1008" spans="1:13" x14ac:dyDescent="0.25">
      <c r="A1008">
        <v>1007</v>
      </c>
      <c r="J1008">
        <v>10</v>
      </c>
      <c r="K1008" t="s">
        <v>1907</v>
      </c>
      <c r="L1008">
        <v>2308708</v>
      </c>
      <c r="M1008">
        <v>1</v>
      </c>
    </row>
    <row r="1009" spans="1:13" x14ac:dyDescent="0.25">
      <c r="A1009">
        <v>1008</v>
      </c>
      <c r="J1009">
        <v>10</v>
      </c>
      <c r="K1009" t="s">
        <v>1908</v>
      </c>
      <c r="L1009">
        <v>2308807</v>
      </c>
      <c r="M1009">
        <v>1</v>
      </c>
    </row>
    <row r="1010" spans="1:13" x14ac:dyDescent="0.25">
      <c r="A1010">
        <v>1009</v>
      </c>
      <c r="J1010">
        <v>10</v>
      </c>
      <c r="K1010" t="s">
        <v>1909</v>
      </c>
      <c r="L1010">
        <v>2308906</v>
      </c>
      <c r="M1010">
        <v>1</v>
      </c>
    </row>
    <row r="1011" spans="1:13" x14ac:dyDescent="0.25">
      <c r="A1011">
        <v>1010</v>
      </c>
      <c r="J1011">
        <v>10</v>
      </c>
      <c r="K1011" t="s">
        <v>1910</v>
      </c>
      <c r="L1011">
        <v>2309003</v>
      </c>
      <c r="M1011">
        <v>1</v>
      </c>
    </row>
    <row r="1012" spans="1:13" x14ac:dyDescent="0.25">
      <c r="A1012">
        <v>1011</v>
      </c>
      <c r="J1012">
        <v>10</v>
      </c>
      <c r="K1012" t="s">
        <v>1911</v>
      </c>
      <c r="L1012">
        <v>2309102</v>
      </c>
      <c r="M1012">
        <v>1</v>
      </c>
    </row>
    <row r="1013" spans="1:13" x14ac:dyDescent="0.25">
      <c r="A1013">
        <v>1012</v>
      </c>
      <c r="J1013">
        <v>10</v>
      </c>
      <c r="K1013" t="s">
        <v>1299</v>
      </c>
      <c r="L1013">
        <v>2309201</v>
      </c>
      <c r="M1013">
        <v>1</v>
      </c>
    </row>
    <row r="1014" spans="1:13" x14ac:dyDescent="0.25">
      <c r="A1014">
        <v>1013</v>
      </c>
      <c r="J1014">
        <v>10</v>
      </c>
      <c r="K1014" t="s">
        <v>1912</v>
      </c>
      <c r="L1014">
        <v>2309300</v>
      </c>
      <c r="M1014">
        <v>1</v>
      </c>
    </row>
    <row r="1015" spans="1:13" x14ac:dyDescent="0.25">
      <c r="A1015">
        <v>1014</v>
      </c>
      <c r="J1015">
        <v>10</v>
      </c>
      <c r="K1015" t="s">
        <v>1913</v>
      </c>
      <c r="L1015">
        <v>2309409</v>
      </c>
      <c r="M1015">
        <v>1</v>
      </c>
    </row>
    <row r="1016" spans="1:13" x14ac:dyDescent="0.25">
      <c r="A1016">
        <v>1015</v>
      </c>
      <c r="J1016">
        <v>10</v>
      </c>
      <c r="K1016" t="s">
        <v>1914</v>
      </c>
      <c r="L1016">
        <v>2309458</v>
      </c>
      <c r="M1016">
        <v>1</v>
      </c>
    </row>
    <row r="1017" spans="1:13" x14ac:dyDescent="0.25">
      <c r="A1017">
        <v>1016</v>
      </c>
      <c r="J1017">
        <v>10</v>
      </c>
      <c r="K1017" t="s">
        <v>1915</v>
      </c>
      <c r="L1017">
        <v>2309508</v>
      </c>
      <c r="M1017">
        <v>1</v>
      </c>
    </row>
    <row r="1018" spans="1:13" x14ac:dyDescent="0.25">
      <c r="A1018">
        <v>1017</v>
      </c>
      <c r="J1018">
        <v>10</v>
      </c>
      <c r="K1018" t="s">
        <v>1916</v>
      </c>
      <c r="L1018">
        <v>2309607</v>
      </c>
      <c r="M1018">
        <v>1</v>
      </c>
    </row>
    <row r="1019" spans="1:13" x14ac:dyDescent="0.25">
      <c r="A1019">
        <v>1018</v>
      </c>
      <c r="J1019">
        <v>10</v>
      </c>
      <c r="K1019" t="s">
        <v>1917</v>
      </c>
      <c r="L1019">
        <v>2309706</v>
      </c>
      <c r="M1019">
        <v>1</v>
      </c>
    </row>
    <row r="1020" spans="1:13" x14ac:dyDescent="0.25">
      <c r="A1020">
        <v>1019</v>
      </c>
      <c r="J1020">
        <v>10</v>
      </c>
      <c r="K1020" t="s">
        <v>1918</v>
      </c>
      <c r="L1020">
        <v>2309805</v>
      </c>
      <c r="M1020">
        <v>1</v>
      </c>
    </row>
    <row r="1021" spans="1:13" x14ac:dyDescent="0.25">
      <c r="A1021">
        <v>1020</v>
      </c>
      <c r="J1021">
        <v>10</v>
      </c>
      <c r="K1021" t="s">
        <v>1919</v>
      </c>
      <c r="L1021">
        <v>2309904</v>
      </c>
      <c r="M1021">
        <v>1</v>
      </c>
    </row>
    <row r="1022" spans="1:13" x14ac:dyDescent="0.25">
      <c r="A1022">
        <v>1021</v>
      </c>
      <c r="J1022">
        <v>10</v>
      </c>
      <c r="K1022" t="s">
        <v>1920</v>
      </c>
      <c r="L1022">
        <v>2310001</v>
      </c>
      <c r="M1022">
        <v>1</v>
      </c>
    </row>
    <row r="1023" spans="1:13" x14ac:dyDescent="0.25">
      <c r="A1023">
        <v>1022</v>
      </c>
      <c r="J1023">
        <v>10</v>
      </c>
      <c r="K1023" t="s">
        <v>1921</v>
      </c>
      <c r="L1023">
        <v>2310100</v>
      </c>
      <c r="M1023">
        <v>1</v>
      </c>
    </row>
    <row r="1024" spans="1:13" x14ac:dyDescent="0.25">
      <c r="A1024">
        <v>1023</v>
      </c>
      <c r="J1024">
        <v>10</v>
      </c>
      <c r="K1024" t="s">
        <v>1922</v>
      </c>
      <c r="L1024">
        <v>2310209</v>
      </c>
      <c r="M1024">
        <v>1</v>
      </c>
    </row>
    <row r="1025" spans="1:13" x14ac:dyDescent="0.25">
      <c r="A1025">
        <v>1024</v>
      </c>
      <c r="J1025">
        <v>10</v>
      </c>
      <c r="K1025" t="s">
        <v>1923</v>
      </c>
      <c r="L1025">
        <v>2310258</v>
      </c>
      <c r="M1025">
        <v>1</v>
      </c>
    </row>
    <row r="1026" spans="1:13" x14ac:dyDescent="0.25">
      <c r="A1026">
        <v>1025</v>
      </c>
      <c r="J1026">
        <v>10</v>
      </c>
      <c r="K1026" t="s">
        <v>1924</v>
      </c>
      <c r="L1026">
        <v>2310308</v>
      </c>
      <c r="M1026">
        <v>1</v>
      </c>
    </row>
    <row r="1027" spans="1:13" x14ac:dyDescent="0.25">
      <c r="A1027">
        <v>1026</v>
      </c>
      <c r="J1027">
        <v>10</v>
      </c>
      <c r="K1027" t="s">
        <v>1925</v>
      </c>
      <c r="L1027">
        <v>2310407</v>
      </c>
      <c r="M1027">
        <v>1</v>
      </c>
    </row>
    <row r="1028" spans="1:13" x14ac:dyDescent="0.25">
      <c r="A1028">
        <v>1027</v>
      </c>
      <c r="J1028">
        <v>10</v>
      </c>
      <c r="K1028" t="s">
        <v>1926</v>
      </c>
      <c r="L1028">
        <v>2310506</v>
      </c>
      <c r="M1028">
        <v>1</v>
      </c>
    </row>
    <row r="1029" spans="1:13" x14ac:dyDescent="0.25">
      <c r="A1029">
        <v>1028</v>
      </c>
      <c r="J1029">
        <v>10</v>
      </c>
      <c r="K1029" t="s">
        <v>1927</v>
      </c>
      <c r="L1029">
        <v>2310605</v>
      </c>
      <c r="M1029">
        <v>1</v>
      </c>
    </row>
    <row r="1030" spans="1:13" x14ac:dyDescent="0.25">
      <c r="A1030">
        <v>1029</v>
      </c>
      <c r="J1030">
        <v>10</v>
      </c>
      <c r="K1030" t="s">
        <v>1928</v>
      </c>
      <c r="L1030">
        <v>2310704</v>
      </c>
      <c r="M1030">
        <v>1</v>
      </c>
    </row>
    <row r="1031" spans="1:13" x14ac:dyDescent="0.25">
      <c r="A1031">
        <v>1030</v>
      </c>
      <c r="J1031">
        <v>10</v>
      </c>
      <c r="K1031" t="s">
        <v>1929</v>
      </c>
      <c r="L1031">
        <v>2310803</v>
      </c>
      <c r="M1031">
        <v>1</v>
      </c>
    </row>
    <row r="1032" spans="1:13" x14ac:dyDescent="0.25">
      <c r="A1032">
        <v>1031</v>
      </c>
      <c r="J1032">
        <v>10</v>
      </c>
      <c r="K1032" t="s">
        <v>1930</v>
      </c>
      <c r="L1032">
        <v>2310852</v>
      </c>
      <c r="M1032">
        <v>1</v>
      </c>
    </row>
    <row r="1033" spans="1:13" x14ac:dyDescent="0.25">
      <c r="A1033">
        <v>1032</v>
      </c>
      <c r="J1033">
        <v>10</v>
      </c>
      <c r="K1033" t="s">
        <v>1931</v>
      </c>
      <c r="L1033">
        <v>2310902</v>
      </c>
      <c r="M1033">
        <v>1</v>
      </c>
    </row>
    <row r="1034" spans="1:13" x14ac:dyDescent="0.25">
      <c r="A1034">
        <v>1033</v>
      </c>
      <c r="J1034">
        <v>10</v>
      </c>
      <c r="K1034" t="s">
        <v>1932</v>
      </c>
      <c r="L1034">
        <v>2310951</v>
      </c>
      <c r="M1034">
        <v>1</v>
      </c>
    </row>
    <row r="1035" spans="1:13" x14ac:dyDescent="0.25">
      <c r="A1035">
        <v>1034</v>
      </c>
      <c r="J1035">
        <v>10</v>
      </c>
      <c r="K1035" t="s">
        <v>1933</v>
      </c>
      <c r="L1035">
        <v>2311009</v>
      </c>
      <c r="M1035">
        <v>1</v>
      </c>
    </row>
    <row r="1036" spans="1:13" x14ac:dyDescent="0.25">
      <c r="A1036">
        <v>1035</v>
      </c>
      <c r="J1036">
        <v>10</v>
      </c>
      <c r="K1036" t="s">
        <v>1934</v>
      </c>
      <c r="L1036">
        <v>2311108</v>
      </c>
      <c r="M1036">
        <v>1</v>
      </c>
    </row>
    <row r="1037" spans="1:13" x14ac:dyDescent="0.25">
      <c r="A1037">
        <v>1036</v>
      </c>
      <c r="J1037">
        <v>10</v>
      </c>
      <c r="K1037" t="s">
        <v>1935</v>
      </c>
      <c r="L1037">
        <v>2311207</v>
      </c>
      <c r="M1037">
        <v>1</v>
      </c>
    </row>
    <row r="1038" spans="1:13" x14ac:dyDescent="0.25">
      <c r="A1038">
        <v>1037</v>
      </c>
      <c r="J1038">
        <v>10</v>
      </c>
      <c r="K1038" t="s">
        <v>1936</v>
      </c>
      <c r="L1038">
        <v>2311231</v>
      </c>
      <c r="M1038">
        <v>1</v>
      </c>
    </row>
    <row r="1039" spans="1:13" x14ac:dyDescent="0.25">
      <c r="A1039">
        <v>1038</v>
      </c>
      <c r="J1039">
        <v>10</v>
      </c>
      <c r="K1039" t="s">
        <v>1937</v>
      </c>
      <c r="L1039">
        <v>2311264</v>
      </c>
      <c r="M1039">
        <v>1</v>
      </c>
    </row>
    <row r="1040" spans="1:13" x14ac:dyDescent="0.25">
      <c r="A1040">
        <v>1039</v>
      </c>
      <c r="J1040">
        <v>10</v>
      </c>
      <c r="K1040" t="s">
        <v>1938</v>
      </c>
      <c r="L1040">
        <v>2311306</v>
      </c>
      <c r="M1040">
        <v>1</v>
      </c>
    </row>
    <row r="1041" spans="1:13" x14ac:dyDescent="0.25">
      <c r="A1041">
        <v>1040</v>
      </c>
      <c r="J1041">
        <v>10</v>
      </c>
      <c r="K1041" t="s">
        <v>1939</v>
      </c>
      <c r="L1041">
        <v>2311355</v>
      </c>
      <c r="M1041">
        <v>1</v>
      </c>
    </row>
    <row r="1042" spans="1:13" x14ac:dyDescent="0.25">
      <c r="A1042">
        <v>1041</v>
      </c>
      <c r="J1042">
        <v>10</v>
      </c>
      <c r="K1042" t="s">
        <v>1940</v>
      </c>
      <c r="L1042">
        <v>2311405</v>
      </c>
      <c r="M1042">
        <v>1</v>
      </c>
    </row>
    <row r="1043" spans="1:13" x14ac:dyDescent="0.25">
      <c r="A1043">
        <v>1042</v>
      </c>
      <c r="J1043">
        <v>10</v>
      </c>
      <c r="K1043" t="s">
        <v>1941</v>
      </c>
      <c r="L1043">
        <v>2311504</v>
      </c>
      <c r="M1043">
        <v>1</v>
      </c>
    </row>
    <row r="1044" spans="1:13" x14ac:dyDescent="0.25">
      <c r="A1044">
        <v>1043</v>
      </c>
      <c r="J1044">
        <v>10</v>
      </c>
      <c r="K1044" t="s">
        <v>1159</v>
      </c>
      <c r="L1044">
        <v>2311603</v>
      </c>
      <c r="M1044">
        <v>1</v>
      </c>
    </row>
    <row r="1045" spans="1:13" x14ac:dyDescent="0.25">
      <c r="A1045">
        <v>1044</v>
      </c>
      <c r="J1045">
        <v>10</v>
      </c>
      <c r="K1045" t="s">
        <v>1942</v>
      </c>
      <c r="L1045">
        <v>2311702</v>
      </c>
      <c r="M1045">
        <v>1</v>
      </c>
    </row>
    <row r="1046" spans="1:13" x14ac:dyDescent="0.25">
      <c r="A1046">
        <v>1045</v>
      </c>
      <c r="J1046">
        <v>10</v>
      </c>
      <c r="K1046" t="s">
        <v>1943</v>
      </c>
      <c r="L1046">
        <v>2311801</v>
      </c>
      <c r="M1046">
        <v>1</v>
      </c>
    </row>
    <row r="1047" spans="1:13" x14ac:dyDescent="0.25">
      <c r="A1047">
        <v>1046</v>
      </c>
      <c r="J1047">
        <v>10</v>
      </c>
      <c r="K1047" t="s">
        <v>1944</v>
      </c>
      <c r="L1047">
        <v>2311900</v>
      </c>
      <c r="M1047">
        <v>1</v>
      </c>
    </row>
    <row r="1048" spans="1:13" x14ac:dyDescent="0.25">
      <c r="A1048">
        <v>1047</v>
      </c>
      <c r="J1048">
        <v>10</v>
      </c>
      <c r="K1048" t="s">
        <v>1945</v>
      </c>
      <c r="L1048">
        <v>2311959</v>
      </c>
      <c r="M1048">
        <v>1</v>
      </c>
    </row>
    <row r="1049" spans="1:13" x14ac:dyDescent="0.25">
      <c r="A1049">
        <v>1048</v>
      </c>
      <c r="J1049">
        <v>10</v>
      </c>
      <c r="K1049" t="s">
        <v>1946</v>
      </c>
      <c r="L1049">
        <v>2312007</v>
      </c>
      <c r="M1049">
        <v>1</v>
      </c>
    </row>
    <row r="1050" spans="1:13" x14ac:dyDescent="0.25">
      <c r="A1050">
        <v>1049</v>
      </c>
      <c r="J1050">
        <v>10</v>
      </c>
      <c r="K1050" t="s">
        <v>1947</v>
      </c>
      <c r="L1050">
        <v>2312106</v>
      </c>
      <c r="M1050">
        <v>1</v>
      </c>
    </row>
    <row r="1051" spans="1:13" x14ac:dyDescent="0.25">
      <c r="A1051">
        <v>1050</v>
      </c>
      <c r="J1051">
        <v>10</v>
      </c>
      <c r="K1051" t="s">
        <v>1948</v>
      </c>
      <c r="L1051">
        <v>2312205</v>
      </c>
      <c r="M1051">
        <v>1</v>
      </c>
    </row>
    <row r="1052" spans="1:13" x14ac:dyDescent="0.25">
      <c r="A1052">
        <v>1051</v>
      </c>
      <c r="J1052">
        <v>10</v>
      </c>
      <c r="K1052" t="s">
        <v>1949</v>
      </c>
      <c r="L1052">
        <v>2312304</v>
      </c>
      <c r="M1052">
        <v>1</v>
      </c>
    </row>
    <row r="1053" spans="1:13" x14ac:dyDescent="0.25">
      <c r="A1053">
        <v>1052</v>
      </c>
      <c r="J1053">
        <v>10</v>
      </c>
      <c r="K1053" t="s">
        <v>1950</v>
      </c>
      <c r="L1053">
        <v>2312403</v>
      </c>
      <c r="M1053">
        <v>1</v>
      </c>
    </row>
    <row r="1054" spans="1:13" x14ac:dyDescent="0.25">
      <c r="A1054">
        <v>1053</v>
      </c>
      <c r="J1054">
        <v>10</v>
      </c>
      <c r="K1054" t="s">
        <v>1951</v>
      </c>
      <c r="L1054">
        <v>2312502</v>
      </c>
      <c r="M1054">
        <v>1</v>
      </c>
    </row>
    <row r="1055" spans="1:13" x14ac:dyDescent="0.25">
      <c r="A1055">
        <v>1054</v>
      </c>
      <c r="J1055">
        <v>10</v>
      </c>
      <c r="K1055" t="s">
        <v>1952</v>
      </c>
      <c r="L1055">
        <v>2312601</v>
      </c>
      <c r="M1055">
        <v>1</v>
      </c>
    </row>
    <row r="1056" spans="1:13" x14ac:dyDescent="0.25">
      <c r="A1056">
        <v>1055</v>
      </c>
      <c r="J1056">
        <v>10</v>
      </c>
      <c r="K1056" t="s">
        <v>1953</v>
      </c>
      <c r="L1056">
        <v>2312700</v>
      </c>
      <c r="M1056">
        <v>1</v>
      </c>
    </row>
    <row r="1057" spans="1:13" x14ac:dyDescent="0.25">
      <c r="A1057">
        <v>1056</v>
      </c>
      <c r="J1057">
        <v>10</v>
      </c>
      <c r="K1057" t="s">
        <v>1954</v>
      </c>
      <c r="L1057">
        <v>2312809</v>
      </c>
      <c r="M1057">
        <v>1</v>
      </c>
    </row>
    <row r="1058" spans="1:13" x14ac:dyDescent="0.25">
      <c r="A1058">
        <v>1057</v>
      </c>
      <c r="J1058">
        <v>10</v>
      </c>
      <c r="K1058" t="s">
        <v>1955</v>
      </c>
      <c r="L1058">
        <v>2312908</v>
      </c>
      <c r="M1058">
        <v>1</v>
      </c>
    </row>
    <row r="1059" spans="1:13" x14ac:dyDescent="0.25">
      <c r="A1059">
        <v>1058</v>
      </c>
      <c r="J1059">
        <v>10</v>
      </c>
      <c r="K1059" t="s">
        <v>1956</v>
      </c>
      <c r="L1059">
        <v>2313005</v>
      </c>
      <c r="M1059">
        <v>1</v>
      </c>
    </row>
    <row r="1060" spans="1:13" x14ac:dyDescent="0.25">
      <c r="A1060">
        <v>1059</v>
      </c>
      <c r="J1060">
        <v>10</v>
      </c>
      <c r="K1060" t="s">
        <v>1957</v>
      </c>
      <c r="L1060">
        <v>2313104</v>
      </c>
      <c r="M1060">
        <v>1</v>
      </c>
    </row>
    <row r="1061" spans="1:13" x14ac:dyDescent="0.25">
      <c r="A1061">
        <v>1060</v>
      </c>
      <c r="J1061">
        <v>10</v>
      </c>
      <c r="K1061" t="s">
        <v>1958</v>
      </c>
      <c r="L1061">
        <v>2313203</v>
      </c>
      <c r="M1061">
        <v>1</v>
      </c>
    </row>
    <row r="1062" spans="1:13" x14ac:dyDescent="0.25">
      <c r="A1062">
        <v>1061</v>
      </c>
      <c r="J1062">
        <v>10</v>
      </c>
      <c r="K1062" t="s">
        <v>1959</v>
      </c>
      <c r="L1062">
        <v>2313252</v>
      </c>
      <c r="M1062">
        <v>1</v>
      </c>
    </row>
    <row r="1063" spans="1:13" x14ac:dyDescent="0.25">
      <c r="A1063">
        <v>1062</v>
      </c>
      <c r="J1063">
        <v>10</v>
      </c>
      <c r="K1063" t="s">
        <v>1960</v>
      </c>
      <c r="L1063">
        <v>2313302</v>
      </c>
      <c r="M1063">
        <v>1</v>
      </c>
    </row>
    <row r="1064" spans="1:13" x14ac:dyDescent="0.25">
      <c r="A1064">
        <v>1063</v>
      </c>
      <c r="J1064">
        <v>10</v>
      </c>
      <c r="K1064" t="s">
        <v>1961</v>
      </c>
      <c r="L1064">
        <v>2313351</v>
      </c>
      <c r="M1064">
        <v>1</v>
      </c>
    </row>
    <row r="1065" spans="1:13" x14ac:dyDescent="0.25">
      <c r="A1065">
        <v>1064</v>
      </c>
      <c r="J1065">
        <v>10</v>
      </c>
      <c r="K1065" t="s">
        <v>1962</v>
      </c>
      <c r="L1065">
        <v>2313401</v>
      </c>
      <c r="M1065">
        <v>1</v>
      </c>
    </row>
    <row r="1066" spans="1:13" x14ac:dyDescent="0.25">
      <c r="A1066">
        <v>1065</v>
      </c>
      <c r="J1066">
        <v>10</v>
      </c>
      <c r="K1066" t="s">
        <v>1963</v>
      </c>
      <c r="L1066">
        <v>2313500</v>
      </c>
      <c r="M1066">
        <v>1</v>
      </c>
    </row>
    <row r="1067" spans="1:13" x14ac:dyDescent="0.25">
      <c r="A1067">
        <v>1066</v>
      </c>
      <c r="J1067">
        <v>10</v>
      </c>
      <c r="K1067" t="s">
        <v>1964</v>
      </c>
      <c r="L1067">
        <v>2313559</v>
      </c>
      <c r="M1067">
        <v>1</v>
      </c>
    </row>
    <row r="1068" spans="1:13" x14ac:dyDescent="0.25">
      <c r="A1068">
        <v>1067</v>
      </c>
      <c r="J1068">
        <v>10</v>
      </c>
      <c r="K1068" t="s">
        <v>1965</v>
      </c>
      <c r="L1068">
        <v>2313609</v>
      </c>
      <c r="M1068">
        <v>1</v>
      </c>
    </row>
    <row r="1069" spans="1:13" x14ac:dyDescent="0.25">
      <c r="A1069">
        <v>1068</v>
      </c>
      <c r="J1069">
        <v>10</v>
      </c>
      <c r="K1069" t="s">
        <v>1966</v>
      </c>
      <c r="L1069">
        <v>2313708</v>
      </c>
      <c r="M1069">
        <v>1</v>
      </c>
    </row>
    <row r="1070" spans="1:13" x14ac:dyDescent="0.25">
      <c r="A1070">
        <v>1069</v>
      </c>
      <c r="J1070">
        <v>10</v>
      </c>
      <c r="K1070" t="s">
        <v>1967</v>
      </c>
      <c r="L1070">
        <v>2313757</v>
      </c>
      <c r="M1070">
        <v>1</v>
      </c>
    </row>
    <row r="1071" spans="1:13" x14ac:dyDescent="0.25">
      <c r="A1071">
        <v>1070</v>
      </c>
      <c r="J1071">
        <v>10</v>
      </c>
      <c r="K1071" t="s">
        <v>1968</v>
      </c>
      <c r="L1071">
        <v>2313807</v>
      </c>
      <c r="M1071">
        <v>1</v>
      </c>
    </row>
    <row r="1072" spans="1:13" x14ac:dyDescent="0.25">
      <c r="A1072">
        <v>1071</v>
      </c>
      <c r="J1072">
        <v>10</v>
      </c>
      <c r="K1072" t="s">
        <v>1969</v>
      </c>
      <c r="L1072">
        <v>2313906</v>
      </c>
      <c r="M1072">
        <v>1</v>
      </c>
    </row>
    <row r="1073" spans="1:13" x14ac:dyDescent="0.25">
      <c r="A1073">
        <v>1072</v>
      </c>
      <c r="J1073">
        <v>10</v>
      </c>
      <c r="K1073" t="s">
        <v>1970</v>
      </c>
      <c r="L1073">
        <v>2313955</v>
      </c>
      <c r="M1073">
        <v>1</v>
      </c>
    </row>
    <row r="1074" spans="1:13" x14ac:dyDescent="0.25">
      <c r="A1074">
        <v>1073</v>
      </c>
      <c r="J1074">
        <v>10</v>
      </c>
      <c r="K1074" t="s">
        <v>1971</v>
      </c>
      <c r="L1074">
        <v>2314003</v>
      </c>
      <c r="M1074">
        <v>1</v>
      </c>
    </row>
    <row r="1075" spans="1:13" x14ac:dyDescent="0.25">
      <c r="A1075">
        <v>1074</v>
      </c>
      <c r="J1075">
        <v>10</v>
      </c>
      <c r="K1075" t="s">
        <v>1972</v>
      </c>
      <c r="L1075">
        <v>2314102</v>
      </c>
      <c r="M1075">
        <v>1</v>
      </c>
    </row>
    <row r="1076" spans="1:13" x14ac:dyDescent="0.25">
      <c r="A1076">
        <v>1075</v>
      </c>
      <c r="J1076">
        <v>11</v>
      </c>
      <c r="K1076" t="s">
        <v>1973</v>
      </c>
      <c r="L1076">
        <v>2400109</v>
      </c>
      <c r="M1076">
        <v>1</v>
      </c>
    </row>
    <row r="1077" spans="1:13" x14ac:dyDescent="0.25">
      <c r="A1077">
        <v>1076</v>
      </c>
      <c r="J1077">
        <v>11</v>
      </c>
      <c r="K1077" t="s">
        <v>1974</v>
      </c>
      <c r="L1077">
        <v>2400208</v>
      </c>
      <c r="M1077">
        <v>1</v>
      </c>
    </row>
    <row r="1078" spans="1:13" x14ac:dyDescent="0.25">
      <c r="A1078">
        <v>1077</v>
      </c>
      <c r="J1078">
        <v>11</v>
      </c>
      <c r="K1078" t="s">
        <v>1975</v>
      </c>
      <c r="L1078">
        <v>2400307</v>
      </c>
      <c r="M1078">
        <v>1</v>
      </c>
    </row>
    <row r="1079" spans="1:13" x14ac:dyDescent="0.25">
      <c r="A1079">
        <v>1078</v>
      </c>
      <c r="J1079">
        <v>11</v>
      </c>
      <c r="K1079" t="s">
        <v>1976</v>
      </c>
      <c r="L1079">
        <v>2400406</v>
      </c>
      <c r="M1079">
        <v>1</v>
      </c>
    </row>
    <row r="1080" spans="1:13" x14ac:dyDescent="0.25">
      <c r="A1080">
        <v>1079</v>
      </c>
      <c r="J1080">
        <v>11</v>
      </c>
      <c r="K1080" t="s">
        <v>1977</v>
      </c>
      <c r="L1080">
        <v>2400505</v>
      </c>
      <c r="M1080">
        <v>1</v>
      </c>
    </row>
    <row r="1081" spans="1:13" x14ac:dyDescent="0.25">
      <c r="A1081">
        <v>1080</v>
      </c>
      <c r="J1081">
        <v>11</v>
      </c>
      <c r="K1081" t="s">
        <v>1978</v>
      </c>
      <c r="L1081">
        <v>2400604</v>
      </c>
      <c r="M1081">
        <v>1</v>
      </c>
    </row>
    <row r="1082" spans="1:13" x14ac:dyDescent="0.25">
      <c r="A1082">
        <v>1081</v>
      </c>
      <c r="J1082">
        <v>11</v>
      </c>
      <c r="K1082" t="s">
        <v>1979</v>
      </c>
      <c r="L1082">
        <v>2400703</v>
      </c>
      <c r="M1082">
        <v>1</v>
      </c>
    </row>
    <row r="1083" spans="1:13" x14ac:dyDescent="0.25">
      <c r="A1083">
        <v>1082</v>
      </c>
      <c r="J1083">
        <v>11</v>
      </c>
      <c r="K1083" t="s">
        <v>1980</v>
      </c>
      <c r="L1083">
        <v>2400802</v>
      </c>
      <c r="M1083">
        <v>1</v>
      </c>
    </row>
    <row r="1084" spans="1:13" x14ac:dyDescent="0.25">
      <c r="A1084">
        <v>1083</v>
      </c>
      <c r="J1084">
        <v>11</v>
      </c>
      <c r="K1084" t="s">
        <v>1981</v>
      </c>
      <c r="L1084">
        <v>2400901</v>
      </c>
      <c r="M1084">
        <v>1</v>
      </c>
    </row>
    <row r="1085" spans="1:13" x14ac:dyDescent="0.25">
      <c r="A1085">
        <v>1084</v>
      </c>
      <c r="J1085">
        <v>11</v>
      </c>
      <c r="K1085" t="s">
        <v>1982</v>
      </c>
      <c r="L1085">
        <v>2401008</v>
      </c>
      <c r="M1085">
        <v>1</v>
      </c>
    </row>
    <row r="1086" spans="1:13" x14ac:dyDescent="0.25">
      <c r="A1086">
        <v>1085</v>
      </c>
      <c r="J1086">
        <v>11</v>
      </c>
      <c r="K1086" t="s">
        <v>1983</v>
      </c>
      <c r="L1086">
        <v>2401107</v>
      </c>
      <c r="M1086">
        <v>1</v>
      </c>
    </row>
    <row r="1087" spans="1:13" x14ac:dyDescent="0.25">
      <c r="A1087">
        <v>1086</v>
      </c>
      <c r="J1087">
        <v>11</v>
      </c>
      <c r="K1087" t="s">
        <v>1984</v>
      </c>
      <c r="L1087">
        <v>2401206</v>
      </c>
      <c r="M1087">
        <v>1</v>
      </c>
    </row>
    <row r="1088" spans="1:13" x14ac:dyDescent="0.25">
      <c r="A1088">
        <v>1087</v>
      </c>
      <c r="J1088">
        <v>11</v>
      </c>
      <c r="K1088" t="s">
        <v>1985</v>
      </c>
      <c r="L1088">
        <v>2401305</v>
      </c>
      <c r="M1088">
        <v>1</v>
      </c>
    </row>
    <row r="1089" spans="1:13" x14ac:dyDescent="0.25">
      <c r="A1089">
        <v>1088</v>
      </c>
      <c r="J1089">
        <v>11</v>
      </c>
      <c r="K1089" t="s">
        <v>1986</v>
      </c>
      <c r="L1089">
        <v>2401404</v>
      </c>
      <c r="M1089">
        <v>1</v>
      </c>
    </row>
    <row r="1090" spans="1:13" x14ac:dyDescent="0.25">
      <c r="A1090">
        <v>1089</v>
      </c>
      <c r="J1090">
        <v>11</v>
      </c>
      <c r="K1090" t="s">
        <v>1987</v>
      </c>
      <c r="L1090">
        <v>2401453</v>
      </c>
      <c r="M1090">
        <v>1</v>
      </c>
    </row>
    <row r="1091" spans="1:13" x14ac:dyDescent="0.25">
      <c r="A1091">
        <v>1090</v>
      </c>
      <c r="J1091">
        <v>11</v>
      </c>
      <c r="K1091" t="s">
        <v>1988</v>
      </c>
      <c r="L1091">
        <v>2401503</v>
      </c>
      <c r="M1091">
        <v>1</v>
      </c>
    </row>
    <row r="1092" spans="1:13" x14ac:dyDescent="0.25">
      <c r="A1092">
        <v>1091</v>
      </c>
      <c r="J1092">
        <v>11</v>
      </c>
      <c r="K1092" t="s">
        <v>1989</v>
      </c>
      <c r="L1092">
        <v>2401602</v>
      </c>
      <c r="M1092">
        <v>1</v>
      </c>
    </row>
    <row r="1093" spans="1:13" x14ac:dyDescent="0.25">
      <c r="A1093">
        <v>1092</v>
      </c>
      <c r="J1093">
        <v>11</v>
      </c>
      <c r="K1093" t="s">
        <v>1990</v>
      </c>
      <c r="L1093">
        <v>2401651</v>
      </c>
      <c r="M1093">
        <v>1</v>
      </c>
    </row>
    <row r="1094" spans="1:13" x14ac:dyDescent="0.25">
      <c r="A1094">
        <v>1093</v>
      </c>
      <c r="J1094">
        <v>11</v>
      </c>
      <c r="K1094" t="s">
        <v>1600</v>
      </c>
      <c r="L1094">
        <v>2401701</v>
      </c>
      <c r="M1094">
        <v>1</v>
      </c>
    </row>
    <row r="1095" spans="1:13" x14ac:dyDescent="0.25">
      <c r="A1095">
        <v>1094</v>
      </c>
      <c r="J1095">
        <v>11</v>
      </c>
      <c r="K1095" t="s">
        <v>1991</v>
      </c>
      <c r="L1095">
        <v>2401800</v>
      </c>
      <c r="M1095">
        <v>1</v>
      </c>
    </row>
    <row r="1096" spans="1:13" x14ac:dyDescent="0.25">
      <c r="A1096">
        <v>1095</v>
      </c>
      <c r="J1096">
        <v>11</v>
      </c>
      <c r="K1096" t="s">
        <v>1992</v>
      </c>
      <c r="L1096">
        <v>2401859</v>
      </c>
      <c r="M1096">
        <v>1</v>
      </c>
    </row>
    <row r="1097" spans="1:13" x14ac:dyDescent="0.25">
      <c r="A1097">
        <v>1096</v>
      </c>
      <c r="J1097">
        <v>11</v>
      </c>
      <c r="K1097" t="s">
        <v>1993</v>
      </c>
      <c r="L1097">
        <v>2401909</v>
      </c>
      <c r="M1097">
        <v>1</v>
      </c>
    </row>
    <row r="1098" spans="1:13" x14ac:dyDescent="0.25">
      <c r="A1098">
        <v>1097</v>
      </c>
      <c r="J1098">
        <v>11</v>
      </c>
      <c r="K1098" t="s">
        <v>1994</v>
      </c>
      <c r="L1098">
        <v>2402006</v>
      </c>
      <c r="M1098">
        <v>1</v>
      </c>
    </row>
    <row r="1099" spans="1:13" x14ac:dyDescent="0.25">
      <c r="A1099">
        <v>1098</v>
      </c>
      <c r="J1099">
        <v>11</v>
      </c>
      <c r="K1099" t="s">
        <v>1995</v>
      </c>
      <c r="L1099">
        <v>2402105</v>
      </c>
      <c r="M1099">
        <v>1</v>
      </c>
    </row>
    <row r="1100" spans="1:13" x14ac:dyDescent="0.25">
      <c r="A1100">
        <v>1099</v>
      </c>
      <c r="J1100">
        <v>11</v>
      </c>
      <c r="K1100" t="s">
        <v>1996</v>
      </c>
      <c r="L1100">
        <v>2402204</v>
      </c>
      <c r="M1100">
        <v>1</v>
      </c>
    </row>
    <row r="1101" spans="1:13" x14ac:dyDescent="0.25">
      <c r="A1101">
        <v>1100</v>
      </c>
      <c r="J1101">
        <v>11</v>
      </c>
      <c r="K1101" t="s">
        <v>1997</v>
      </c>
      <c r="L1101">
        <v>2402303</v>
      </c>
      <c r="M1101">
        <v>1</v>
      </c>
    </row>
    <row r="1102" spans="1:13" x14ac:dyDescent="0.25">
      <c r="A1102">
        <v>1101</v>
      </c>
      <c r="J1102">
        <v>11</v>
      </c>
      <c r="K1102" t="s">
        <v>1998</v>
      </c>
      <c r="L1102">
        <v>2402402</v>
      </c>
      <c r="M1102">
        <v>1</v>
      </c>
    </row>
    <row r="1103" spans="1:13" x14ac:dyDescent="0.25">
      <c r="A1103">
        <v>1102</v>
      </c>
      <c r="J1103">
        <v>11</v>
      </c>
      <c r="K1103" t="s">
        <v>1999</v>
      </c>
      <c r="L1103">
        <v>2402501</v>
      </c>
      <c r="M1103">
        <v>1</v>
      </c>
    </row>
    <row r="1104" spans="1:13" x14ac:dyDescent="0.25">
      <c r="A1104">
        <v>1103</v>
      </c>
      <c r="J1104">
        <v>11</v>
      </c>
      <c r="K1104" t="s">
        <v>2000</v>
      </c>
      <c r="L1104">
        <v>2402600</v>
      </c>
      <c r="M1104">
        <v>1</v>
      </c>
    </row>
    <row r="1105" spans="1:13" x14ac:dyDescent="0.25">
      <c r="A1105">
        <v>1104</v>
      </c>
      <c r="J1105">
        <v>11</v>
      </c>
      <c r="K1105" t="s">
        <v>2001</v>
      </c>
      <c r="L1105">
        <v>2402709</v>
      </c>
      <c r="M1105">
        <v>1</v>
      </c>
    </row>
    <row r="1106" spans="1:13" x14ac:dyDescent="0.25">
      <c r="A1106">
        <v>1105</v>
      </c>
      <c r="J1106">
        <v>11</v>
      </c>
      <c r="K1106" t="s">
        <v>2002</v>
      </c>
      <c r="L1106">
        <v>2402808</v>
      </c>
      <c r="M1106">
        <v>1</v>
      </c>
    </row>
    <row r="1107" spans="1:13" x14ac:dyDescent="0.25">
      <c r="A1107">
        <v>1106</v>
      </c>
      <c r="J1107">
        <v>11</v>
      </c>
      <c r="K1107" t="s">
        <v>2003</v>
      </c>
      <c r="L1107">
        <v>2402907</v>
      </c>
      <c r="M1107">
        <v>1</v>
      </c>
    </row>
    <row r="1108" spans="1:13" x14ac:dyDescent="0.25">
      <c r="A1108">
        <v>1107</v>
      </c>
      <c r="J1108">
        <v>11</v>
      </c>
      <c r="K1108" t="s">
        <v>2004</v>
      </c>
      <c r="L1108">
        <v>2403004</v>
      </c>
      <c r="M1108">
        <v>1</v>
      </c>
    </row>
    <row r="1109" spans="1:13" x14ac:dyDescent="0.25">
      <c r="A1109">
        <v>1108</v>
      </c>
      <c r="J1109">
        <v>11</v>
      </c>
      <c r="K1109" t="s">
        <v>2005</v>
      </c>
      <c r="L1109">
        <v>2403103</v>
      </c>
      <c r="M1109">
        <v>1</v>
      </c>
    </row>
    <row r="1110" spans="1:13" x14ac:dyDescent="0.25">
      <c r="A1110">
        <v>1109</v>
      </c>
      <c r="J1110">
        <v>11</v>
      </c>
      <c r="K1110" t="s">
        <v>2006</v>
      </c>
      <c r="L1110">
        <v>2403202</v>
      </c>
      <c r="M1110">
        <v>1</v>
      </c>
    </row>
    <row r="1111" spans="1:13" x14ac:dyDescent="0.25">
      <c r="A1111">
        <v>1110</v>
      </c>
      <c r="J1111">
        <v>11</v>
      </c>
      <c r="K1111" t="s">
        <v>2007</v>
      </c>
      <c r="L1111">
        <v>2403251</v>
      </c>
      <c r="M1111">
        <v>1</v>
      </c>
    </row>
    <row r="1112" spans="1:13" x14ac:dyDescent="0.25">
      <c r="A1112">
        <v>1111</v>
      </c>
      <c r="J1112">
        <v>11</v>
      </c>
      <c r="K1112" t="s">
        <v>2008</v>
      </c>
      <c r="L1112">
        <v>2403301</v>
      </c>
      <c r="M1112">
        <v>1</v>
      </c>
    </row>
    <row r="1113" spans="1:13" x14ac:dyDescent="0.25">
      <c r="A1113">
        <v>1112</v>
      </c>
      <c r="J1113">
        <v>11</v>
      </c>
      <c r="K1113" t="s">
        <v>2009</v>
      </c>
      <c r="L1113">
        <v>2403400</v>
      </c>
      <c r="M1113">
        <v>1</v>
      </c>
    </row>
    <row r="1114" spans="1:13" x14ac:dyDescent="0.25">
      <c r="A1114">
        <v>1113</v>
      </c>
      <c r="J1114">
        <v>11</v>
      </c>
      <c r="K1114" t="s">
        <v>886</v>
      </c>
      <c r="L1114">
        <v>2403509</v>
      </c>
      <c r="M1114">
        <v>1</v>
      </c>
    </row>
    <row r="1115" spans="1:13" x14ac:dyDescent="0.25">
      <c r="A1115">
        <v>1114</v>
      </c>
      <c r="J1115">
        <v>11</v>
      </c>
      <c r="K1115" t="s">
        <v>2010</v>
      </c>
      <c r="L1115">
        <v>2403608</v>
      </c>
      <c r="M1115">
        <v>1</v>
      </c>
    </row>
    <row r="1116" spans="1:13" x14ac:dyDescent="0.25">
      <c r="A1116">
        <v>1115</v>
      </c>
      <c r="J1116">
        <v>11</v>
      </c>
      <c r="K1116" t="s">
        <v>2011</v>
      </c>
      <c r="L1116">
        <v>2403707</v>
      </c>
      <c r="M1116">
        <v>1</v>
      </c>
    </row>
    <row r="1117" spans="1:13" x14ac:dyDescent="0.25">
      <c r="A1117">
        <v>1116</v>
      </c>
      <c r="J1117">
        <v>11</v>
      </c>
      <c r="K1117" t="s">
        <v>2012</v>
      </c>
      <c r="L1117">
        <v>2403756</v>
      </c>
      <c r="M1117">
        <v>1</v>
      </c>
    </row>
    <row r="1118" spans="1:13" x14ac:dyDescent="0.25">
      <c r="A1118">
        <v>1117</v>
      </c>
      <c r="J1118">
        <v>11</v>
      </c>
      <c r="K1118" t="s">
        <v>2013</v>
      </c>
      <c r="L1118">
        <v>2403806</v>
      </c>
      <c r="M1118">
        <v>1</v>
      </c>
    </row>
    <row r="1119" spans="1:13" x14ac:dyDescent="0.25">
      <c r="A1119">
        <v>1118</v>
      </c>
      <c r="J1119">
        <v>11</v>
      </c>
      <c r="K1119" t="s">
        <v>2014</v>
      </c>
      <c r="L1119">
        <v>2403905</v>
      </c>
      <c r="M1119">
        <v>1</v>
      </c>
    </row>
    <row r="1120" spans="1:13" x14ac:dyDescent="0.25">
      <c r="A1120">
        <v>1119</v>
      </c>
      <c r="J1120">
        <v>11</v>
      </c>
      <c r="K1120" t="s">
        <v>2015</v>
      </c>
      <c r="L1120">
        <v>2404002</v>
      </c>
      <c r="M1120">
        <v>1</v>
      </c>
    </row>
    <row r="1121" spans="1:13" x14ac:dyDescent="0.25">
      <c r="A1121">
        <v>1120</v>
      </c>
      <c r="J1121">
        <v>11</v>
      </c>
      <c r="K1121" t="s">
        <v>2016</v>
      </c>
      <c r="L1121">
        <v>2404101</v>
      </c>
      <c r="M1121">
        <v>1</v>
      </c>
    </row>
    <row r="1122" spans="1:13" x14ac:dyDescent="0.25">
      <c r="A1122">
        <v>1121</v>
      </c>
      <c r="J1122">
        <v>11</v>
      </c>
      <c r="K1122" t="s">
        <v>2017</v>
      </c>
      <c r="L1122">
        <v>2404200</v>
      </c>
      <c r="M1122">
        <v>1</v>
      </c>
    </row>
    <row r="1123" spans="1:13" x14ac:dyDescent="0.25">
      <c r="A1123">
        <v>1122</v>
      </c>
      <c r="J1123">
        <v>11</v>
      </c>
      <c r="K1123" t="s">
        <v>2018</v>
      </c>
      <c r="L1123">
        <v>2404309</v>
      </c>
      <c r="M1123">
        <v>1</v>
      </c>
    </row>
    <row r="1124" spans="1:13" x14ac:dyDescent="0.25">
      <c r="A1124">
        <v>1123</v>
      </c>
      <c r="J1124">
        <v>11</v>
      </c>
      <c r="K1124" t="s">
        <v>2019</v>
      </c>
      <c r="L1124">
        <v>2404408</v>
      </c>
      <c r="M1124">
        <v>1</v>
      </c>
    </row>
    <row r="1125" spans="1:13" x14ac:dyDescent="0.25">
      <c r="A1125">
        <v>1124</v>
      </c>
      <c r="J1125">
        <v>11</v>
      </c>
      <c r="K1125" t="s">
        <v>2020</v>
      </c>
      <c r="L1125">
        <v>2404507</v>
      </c>
      <c r="M1125">
        <v>1</v>
      </c>
    </row>
    <row r="1126" spans="1:13" x14ac:dyDescent="0.25">
      <c r="A1126">
        <v>1125</v>
      </c>
      <c r="J1126">
        <v>11</v>
      </c>
      <c r="K1126" t="s">
        <v>2021</v>
      </c>
      <c r="L1126">
        <v>2404606</v>
      </c>
      <c r="M1126">
        <v>1</v>
      </c>
    </row>
    <row r="1127" spans="1:13" x14ac:dyDescent="0.25">
      <c r="A1127">
        <v>1126</v>
      </c>
      <c r="J1127">
        <v>11</v>
      </c>
      <c r="K1127" t="s">
        <v>2022</v>
      </c>
      <c r="L1127">
        <v>2404705</v>
      </c>
      <c r="M1127">
        <v>1</v>
      </c>
    </row>
    <row r="1128" spans="1:13" x14ac:dyDescent="0.25">
      <c r="A1128">
        <v>1127</v>
      </c>
      <c r="J1128">
        <v>11</v>
      </c>
      <c r="K1128" t="s">
        <v>2023</v>
      </c>
      <c r="L1128">
        <v>2404804</v>
      </c>
      <c r="M1128">
        <v>1</v>
      </c>
    </row>
    <row r="1129" spans="1:13" x14ac:dyDescent="0.25">
      <c r="A1129">
        <v>1128</v>
      </c>
      <c r="J1129">
        <v>11</v>
      </c>
      <c r="K1129" t="s">
        <v>2024</v>
      </c>
      <c r="L1129">
        <v>2404853</v>
      </c>
      <c r="M1129">
        <v>1</v>
      </c>
    </row>
    <row r="1130" spans="1:13" x14ac:dyDescent="0.25">
      <c r="A1130">
        <v>1129</v>
      </c>
      <c r="J1130">
        <v>11</v>
      </c>
      <c r="K1130" t="s">
        <v>2025</v>
      </c>
      <c r="L1130">
        <v>2404903</v>
      </c>
      <c r="M1130">
        <v>1</v>
      </c>
    </row>
    <row r="1131" spans="1:13" x14ac:dyDescent="0.25">
      <c r="A1131">
        <v>1130</v>
      </c>
      <c r="J1131">
        <v>11</v>
      </c>
      <c r="K1131" t="s">
        <v>2026</v>
      </c>
      <c r="L1131">
        <v>2405009</v>
      </c>
      <c r="M1131">
        <v>1</v>
      </c>
    </row>
    <row r="1132" spans="1:13" x14ac:dyDescent="0.25">
      <c r="A1132">
        <v>1131</v>
      </c>
      <c r="J1132">
        <v>11</v>
      </c>
      <c r="K1132" t="s">
        <v>2027</v>
      </c>
      <c r="L1132">
        <v>2405108</v>
      </c>
      <c r="M1132">
        <v>1</v>
      </c>
    </row>
    <row r="1133" spans="1:13" x14ac:dyDescent="0.25">
      <c r="A1133">
        <v>1132</v>
      </c>
      <c r="J1133">
        <v>11</v>
      </c>
      <c r="K1133" t="s">
        <v>2028</v>
      </c>
      <c r="L1133">
        <v>2405207</v>
      </c>
      <c r="M1133">
        <v>1</v>
      </c>
    </row>
    <row r="1134" spans="1:13" x14ac:dyDescent="0.25">
      <c r="A1134">
        <v>1133</v>
      </c>
      <c r="J1134">
        <v>11</v>
      </c>
      <c r="K1134" t="s">
        <v>2029</v>
      </c>
      <c r="L1134">
        <v>2405306</v>
      </c>
      <c r="M1134">
        <v>1</v>
      </c>
    </row>
    <row r="1135" spans="1:13" x14ac:dyDescent="0.25">
      <c r="A1135">
        <v>1134</v>
      </c>
      <c r="J1135">
        <v>11</v>
      </c>
      <c r="K1135" t="s">
        <v>2030</v>
      </c>
      <c r="L1135">
        <v>2405405</v>
      </c>
      <c r="M1135">
        <v>1</v>
      </c>
    </row>
    <row r="1136" spans="1:13" x14ac:dyDescent="0.25">
      <c r="A1136">
        <v>1135</v>
      </c>
      <c r="J1136">
        <v>11</v>
      </c>
      <c r="K1136" t="s">
        <v>2031</v>
      </c>
      <c r="L1136">
        <v>2405504</v>
      </c>
      <c r="M1136">
        <v>1</v>
      </c>
    </row>
    <row r="1137" spans="1:13" x14ac:dyDescent="0.25">
      <c r="A1137">
        <v>1136</v>
      </c>
      <c r="J1137">
        <v>11</v>
      </c>
      <c r="K1137" t="s">
        <v>2032</v>
      </c>
      <c r="L1137">
        <v>2405603</v>
      </c>
      <c r="M1137">
        <v>1</v>
      </c>
    </row>
    <row r="1138" spans="1:13" x14ac:dyDescent="0.25">
      <c r="A1138">
        <v>1137</v>
      </c>
      <c r="J1138">
        <v>11</v>
      </c>
      <c r="K1138" t="s">
        <v>2033</v>
      </c>
      <c r="L1138">
        <v>2405702</v>
      </c>
      <c r="M1138">
        <v>1</v>
      </c>
    </row>
    <row r="1139" spans="1:13" x14ac:dyDescent="0.25">
      <c r="A1139">
        <v>1138</v>
      </c>
      <c r="J1139">
        <v>11</v>
      </c>
      <c r="K1139" t="s">
        <v>2034</v>
      </c>
      <c r="L1139">
        <v>2405801</v>
      </c>
      <c r="M1139">
        <v>1</v>
      </c>
    </row>
    <row r="1140" spans="1:13" x14ac:dyDescent="0.25">
      <c r="A1140">
        <v>1139</v>
      </c>
      <c r="J1140">
        <v>11</v>
      </c>
      <c r="K1140" t="s">
        <v>2035</v>
      </c>
      <c r="L1140">
        <v>2405900</v>
      </c>
      <c r="M1140">
        <v>1</v>
      </c>
    </row>
    <row r="1141" spans="1:13" x14ac:dyDescent="0.25">
      <c r="A1141">
        <v>1140</v>
      </c>
      <c r="J1141">
        <v>11</v>
      </c>
      <c r="K1141" t="s">
        <v>2036</v>
      </c>
      <c r="L1141">
        <v>2406007</v>
      </c>
      <c r="M1141">
        <v>1</v>
      </c>
    </row>
    <row r="1142" spans="1:13" x14ac:dyDescent="0.25">
      <c r="A1142">
        <v>1141</v>
      </c>
      <c r="J1142">
        <v>11</v>
      </c>
      <c r="K1142" t="s">
        <v>2037</v>
      </c>
      <c r="L1142">
        <v>2406106</v>
      </c>
      <c r="M1142">
        <v>1</v>
      </c>
    </row>
    <row r="1143" spans="1:13" x14ac:dyDescent="0.25">
      <c r="A1143">
        <v>1142</v>
      </c>
      <c r="J1143">
        <v>11</v>
      </c>
      <c r="K1143" t="s">
        <v>2038</v>
      </c>
      <c r="L1143">
        <v>2406155</v>
      </c>
      <c r="M1143">
        <v>1</v>
      </c>
    </row>
    <row r="1144" spans="1:13" x14ac:dyDescent="0.25">
      <c r="A1144">
        <v>1143</v>
      </c>
      <c r="J1144">
        <v>11</v>
      </c>
      <c r="K1144" t="s">
        <v>2039</v>
      </c>
      <c r="L1144">
        <v>2406205</v>
      </c>
      <c r="M1144">
        <v>1</v>
      </c>
    </row>
    <row r="1145" spans="1:13" x14ac:dyDescent="0.25">
      <c r="A1145">
        <v>1144</v>
      </c>
      <c r="J1145">
        <v>11</v>
      </c>
      <c r="K1145" t="s">
        <v>2040</v>
      </c>
      <c r="L1145">
        <v>2406304</v>
      </c>
      <c r="M1145">
        <v>1</v>
      </c>
    </row>
    <row r="1146" spans="1:13" x14ac:dyDescent="0.25">
      <c r="A1146">
        <v>1145</v>
      </c>
      <c r="J1146">
        <v>11</v>
      </c>
      <c r="K1146" t="s">
        <v>2041</v>
      </c>
      <c r="L1146">
        <v>2406403</v>
      </c>
      <c r="M1146">
        <v>1</v>
      </c>
    </row>
    <row r="1147" spans="1:13" x14ac:dyDescent="0.25">
      <c r="A1147">
        <v>1146</v>
      </c>
      <c r="J1147">
        <v>11</v>
      </c>
      <c r="K1147" t="s">
        <v>2042</v>
      </c>
      <c r="L1147">
        <v>2406502</v>
      </c>
      <c r="M1147">
        <v>1</v>
      </c>
    </row>
    <row r="1148" spans="1:13" x14ac:dyDescent="0.25">
      <c r="A1148">
        <v>1147</v>
      </c>
      <c r="J1148">
        <v>11</v>
      </c>
      <c r="K1148" t="s">
        <v>2043</v>
      </c>
      <c r="L1148">
        <v>2406601</v>
      </c>
      <c r="M1148">
        <v>1</v>
      </c>
    </row>
    <row r="1149" spans="1:13" x14ac:dyDescent="0.25">
      <c r="A1149">
        <v>1148</v>
      </c>
      <c r="J1149">
        <v>11</v>
      </c>
      <c r="K1149" t="s">
        <v>2044</v>
      </c>
      <c r="L1149">
        <v>2406700</v>
      </c>
      <c r="M1149">
        <v>1</v>
      </c>
    </row>
    <row r="1150" spans="1:13" x14ac:dyDescent="0.25">
      <c r="A1150">
        <v>1149</v>
      </c>
      <c r="J1150">
        <v>11</v>
      </c>
      <c r="K1150" t="s">
        <v>2045</v>
      </c>
      <c r="L1150">
        <v>2406809</v>
      </c>
      <c r="M1150">
        <v>1</v>
      </c>
    </row>
    <row r="1151" spans="1:13" x14ac:dyDescent="0.25">
      <c r="A1151">
        <v>1150</v>
      </c>
      <c r="J1151">
        <v>11</v>
      </c>
      <c r="K1151" t="s">
        <v>2046</v>
      </c>
      <c r="L1151">
        <v>2406908</v>
      </c>
      <c r="M1151">
        <v>1</v>
      </c>
    </row>
    <row r="1152" spans="1:13" x14ac:dyDescent="0.25">
      <c r="A1152">
        <v>1151</v>
      </c>
      <c r="J1152">
        <v>11</v>
      </c>
      <c r="K1152" t="s">
        <v>2047</v>
      </c>
      <c r="L1152">
        <v>2407005</v>
      </c>
      <c r="M1152">
        <v>1</v>
      </c>
    </row>
    <row r="1153" spans="1:13" x14ac:dyDescent="0.25">
      <c r="A1153">
        <v>1152</v>
      </c>
      <c r="J1153">
        <v>11</v>
      </c>
      <c r="K1153" t="s">
        <v>2048</v>
      </c>
      <c r="L1153">
        <v>2407104</v>
      </c>
      <c r="M1153">
        <v>1</v>
      </c>
    </row>
    <row r="1154" spans="1:13" x14ac:dyDescent="0.25">
      <c r="A1154">
        <v>1153</v>
      </c>
      <c r="J1154">
        <v>11</v>
      </c>
      <c r="K1154" t="s">
        <v>2049</v>
      </c>
      <c r="L1154">
        <v>2407203</v>
      </c>
      <c r="M1154">
        <v>1</v>
      </c>
    </row>
    <row r="1155" spans="1:13" x14ac:dyDescent="0.25">
      <c r="A1155">
        <v>1154</v>
      </c>
      <c r="J1155">
        <v>11</v>
      </c>
      <c r="K1155" t="s">
        <v>2050</v>
      </c>
      <c r="L1155">
        <v>2407252</v>
      </c>
      <c r="M1155">
        <v>1</v>
      </c>
    </row>
    <row r="1156" spans="1:13" x14ac:dyDescent="0.25">
      <c r="A1156">
        <v>1155</v>
      </c>
      <c r="J1156">
        <v>11</v>
      </c>
      <c r="K1156" t="s">
        <v>2051</v>
      </c>
      <c r="L1156">
        <v>2407302</v>
      </c>
      <c r="M1156">
        <v>1</v>
      </c>
    </row>
    <row r="1157" spans="1:13" x14ac:dyDescent="0.25">
      <c r="A1157">
        <v>1156</v>
      </c>
      <c r="J1157">
        <v>11</v>
      </c>
      <c r="K1157" t="s">
        <v>2052</v>
      </c>
      <c r="L1157">
        <v>2407401</v>
      </c>
      <c r="M1157">
        <v>1</v>
      </c>
    </row>
    <row r="1158" spans="1:13" x14ac:dyDescent="0.25">
      <c r="A1158">
        <v>1157</v>
      </c>
      <c r="J1158">
        <v>11</v>
      </c>
      <c r="K1158" t="s">
        <v>2053</v>
      </c>
      <c r="L1158">
        <v>2407500</v>
      </c>
      <c r="M1158">
        <v>1</v>
      </c>
    </row>
    <row r="1159" spans="1:13" x14ac:dyDescent="0.25">
      <c r="A1159">
        <v>1158</v>
      </c>
      <c r="J1159">
        <v>11</v>
      </c>
      <c r="K1159" t="s">
        <v>2054</v>
      </c>
      <c r="L1159">
        <v>2407609</v>
      </c>
      <c r="M1159">
        <v>1</v>
      </c>
    </row>
    <row r="1160" spans="1:13" x14ac:dyDescent="0.25">
      <c r="A1160">
        <v>1159</v>
      </c>
      <c r="J1160">
        <v>11</v>
      </c>
      <c r="K1160" t="s">
        <v>2055</v>
      </c>
      <c r="L1160">
        <v>2407708</v>
      </c>
      <c r="M1160">
        <v>1</v>
      </c>
    </row>
    <row r="1161" spans="1:13" x14ac:dyDescent="0.25">
      <c r="A1161">
        <v>1160</v>
      </c>
      <c r="J1161">
        <v>11</v>
      </c>
      <c r="K1161" t="s">
        <v>1133</v>
      </c>
      <c r="L1161">
        <v>2407807</v>
      </c>
      <c r="M1161">
        <v>1</v>
      </c>
    </row>
    <row r="1162" spans="1:13" x14ac:dyDescent="0.25">
      <c r="A1162">
        <v>1161</v>
      </c>
      <c r="J1162">
        <v>11</v>
      </c>
      <c r="K1162" t="s">
        <v>2056</v>
      </c>
      <c r="L1162">
        <v>2407906</v>
      </c>
      <c r="M1162">
        <v>1</v>
      </c>
    </row>
    <row r="1163" spans="1:13" x14ac:dyDescent="0.25">
      <c r="A1163">
        <v>1162</v>
      </c>
      <c r="J1163">
        <v>11</v>
      </c>
      <c r="K1163" t="s">
        <v>2057</v>
      </c>
      <c r="L1163">
        <v>2408003</v>
      </c>
      <c r="M1163">
        <v>1</v>
      </c>
    </row>
    <row r="1164" spans="1:13" x14ac:dyDescent="0.25">
      <c r="A1164">
        <v>1163</v>
      </c>
      <c r="J1164">
        <v>11</v>
      </c>
      <c r="K1164" t="s">
        <v>2058</v>
      </c>
      <c r="L1164">
        <v>2408102</v>
      </c>
      <c r="M1164">
        <v>1</v>
      </c>
    </row>
    <row r="1165" spans="1:13" x14ac:dyDescent="0.25">
      <c r="A1165">
        <v>1164</v>
      </c>
      <c r="J1165">
        <v>11</v>
      </c>
      <c r="K1165" t="s">
        <v>2059</v>
      </c>
      <c r="L1165">
        <v>2408201</v>
      </c>
      <c r="M1165">
        <v>1</v>
      </c>
    </row>
    <row r="1166" spans="1:13" x14ac:dyDescent="0.25">
      <c r="A1166">
        <v>1165</v>
      </c>
      <c r="J1166">
        <v>11</v>
      </c>
      <c r="K1166" t="s">
        <v>2060</v>
      </c>
      <c r="L1166">
        <v>2408300</v>
      </c>
      <c r="M1166">
        <v>1</v>
      </c>
    </row>
    <row r="1167" spans="1:13" x14ac:dyDescent="0.25">
      <c r="A1167">
        <v>1166</v>
      </c>
      <c r="J1167">
        <v>11</v>
      </c>
      <c r="K1167" t="s">
        <v>2061</v>
      </c>
      <c r="L1167">
        <v>2408409</v>
      </c>
      <c r="M1167">
        <v>1</v>
      </c>
    </row>
    <row r="1168" spans="1:13" x14ac:dyDescent="0.25">
      <c r="A1168">
        <v>1167</v>
      </c>
      <c r="J1168">
        <v>11</v>
      </c>
      <c r="K1168" t="s">
        <v>2062</v>
      </c>
      <c r="L1168">
        <v>2408508</v>
      </c>
      <c r="M1168">
        <v>1</v>
      </c>
    </row>
    <row r="1169" spans="1:13" x14ac:dyDescent="0.25">
      <c r="A1169">
        <v>1168</v>
      </c>
      <c r="J1169">
        <v>11</v>
      </c>
      <c r="K1169" t="s">
        <v>893</v>
      </c>
      <c r="L1169">
        <v>2408607</v>
      </c>
      <c r="M1169">
        <v>1</v>
      </c>
    </row>
    <row r="1170" spans="1:13" x14ac:dyDescent="0.25">
      <c r="A1170">
        <v>1169</v>
      </c>
      <c r="J1170">
        <v>11</v>
      </c>
      <c r="K1170" t="s">
        <v>2063</v>
      </c>
      <c r="L1170">
        <v>2408706</v>
      </c>
      <c r="M1170">
        <v>1</v>
      </c>
    </row>
    <row r="1171" spans="1:13" x14ac:dyDescent="0.25">
      <c r="A1171">
        <v>1170</v>
      </c>
      <c r="J1171">
        <v>11</v>
      </c>
      <c r="K1171" t="s">
        <v>2064</v>
      </c>
      <c r="L1171">
        <v>2408805</v>
      </c>
      <c r="M1171">
        <v>1</v>
      </c>
    </row>
    <row r="1172" spans="1:13" x14ac:dyDescent="0.25">
      <c r="A1172">
        <v>1171</v>
      </c>
      <c r="J1172">
        <v>11</v>
      </c>
      <c r="K1172" t="s">
        <v>2065</v>
      </c>
      <c r="L1172">
        <v>2408904</v>
      </c>
      <c r="M1172">
        <v>1</v>
      </c>
    </row>
    <row r="1173" spans="1:13" x14ac:dyDescent="0.25">
      <c r="A1173">
        <v>1172</v>
      </c>
      <c r="J1173">
        <v>11</v>
      </c>
      <c r="K1173" t="s">
        <v>2066</v>
      </c>
      <c r="L1173">
        <v>2408953</v>
      </c>
      <c r="M1173">
        <v>1</v>
      </c>
    </row>
    <row r="1174" spans="1:13" x14ac:dyDescent="0.25">
      <c r="A1174">
        <v>1173</v>
      </c>
      <c r="J1174">
        <v>11</v>
      </c>
      <c r="K1174" t="s">
        <v>2067</v>
      </c>
      <c r="L1174">
        <v>2409100</v>
      </c>
      <c r="M1174">
        <v>1</v>
      </c>
    </row>
    <row r="1175" spans="1:13" x14ac:dyDescent="0.25">
      <c r="A1175">
        <v>1174</v>
      </c>
      <c r="J1175">
        <v>11</v>
      </c>
      <c r="K1175" t="s">
        <v>2068</v>
      </c>
      <c r="L1175">
        <v>2409209</v>
      </c>
      <c r="M1175">
        <v>1</v>
      </c>
    </row>
    <row r="1176" spans="1:13" x14ac:dyDescent="0.25">
      <c r="A1176">
        <v>1175</v>
      </c>
      <c r="J1176">
        <v>11</v>
      </c>
      <c r="K1176" t="s">
        <v>2069</v>
      </c>
      <c r="L1176">
        <v>2409308</v>
      </c>
      <c r="M1176">
        <v>1</v>
      </c>
    </row>
    <row r="1177" spans="1:13" x14ac:dyDescent="0.25">
      <c r="A1177">
        <v>1176</v>
      </c>
      <c r="J1177">
        <v>11</v>
      </c>
      <c r="K1177" t="s">
        <v>2070</v>
      </c>
      <c r="L1177">
        <v>2409332</v>
      </c>
      <c r="M1177">
        <v>1</v>
      </c>
    </row>
    <row r="1178" spans="1:13" x14ac:dyDescent="0.25">
      <c r="A1178">
        <v>1177</v>
      </c>
      <c r="J1178">
        <v>11</v>
      </c>
      <c r="K1178" t="s">
        <v>2071</v>
      </c>
      <c r="L1178">
        <v>2409407</v>
      </c>
      <c r="M1178">
        <v>1</v>
      </c>
    </row>
    <row r="1179" spans="1:13" x14ac:dyDescent="0.25">
      <c r="A1179">
        <v>1178</v>
      </c>
      <c r="J1179">
        <v>11</v>
      </c>
      <c r="K1179" t="s">
        <v>2072</v>
      </c>
      <c r="L1179">
        <v>2409506</v>
      </c>
      <c r="M1179">
        <v>1</v>
      </c>
    </row>
    <row r="1180" spans="1:13" x14ac:dyDescent="0.25">
      <c r="A1180">
        <v>1179</v>
      </c>
      <c r="J1180">
        <v>11</v>
      </c>
      <c r="K1180" t="s">
        <v>2073</v>
      </c>
      <c r="L1180">
        <v>2409605</v>
      </c>
      <c r="M1180">
        <v>1</v>
      </c>
    </row>
    <row r="1181" spans="1:13" x14ac:dyDescent="0.25">
      <c r="A1181">
        <v>1180</v>
      </c>
      <c r="J1181">
        <v>11</v>
      </c>
      <c r="K1181" t="s">
        <v>2074</v>
      </c>
      <c r="L1181">
        <v>2409704</v>
      </c>
      <c r="M1181">
        <v>1</v>
      </c>
    </row>
    <row r="1182" spans="1:13" x14ac:dyDescent="0.25">
      <c r="A1182">
        <v>1181</v>
      </c>
      <c r="J1182">
        <v>11</v>
      </c>
      <c r="K1182" t="s">
        <v>2075</v>
      </c>
      <c r="L1182">
        <v>2409803</v>
      </c>
      <c r="M1182">
        <v>1</v>
      </c>
    </row>
    <row r="1183" spans="1:13" x14ac:dyDescent="0.25">
      <c r="A1183">
        <v>1182</v>
      </c>
      <c r="J1183">
        <v>11</v>
      </c>
      <c r="K1183" t="s">
        <v>2076</v>
      </c>
      <c r="L1183">
        <v>2409902</v>
      </c>
      <c r="M1183">
        <v>1</v>
      </c>
    </row>
    <row r="1184" spans="1:13" x14ac:dyDescent="0.25">
      <c r="A1184">
        <v>1183</v>
      </c>
      <c r="J1184">
        <v>11</v>
      </c>
      <c r="K1184" t="s">
        <v>2077</v>
      </c>
      <c r="L1184">
        <v>2410009</v>
      </c>
      <c r="M1184">
        <v>1</v>
      </c>
    </row>
    <row r="1185" spans="1:13" x14ac:dyDescent="0.25">
      <c r="A1185">
        <v>1184</v>
      </c>
      <c r="J1185">
        <v>11</v>
      </c>
      <c r="K1185" t="s">
        <v>2078</v>
      </c>
      <c r="L1185">
        <v>2410108</v>
      </c>
      <c r="M1185">
        <v>1</v>
      </c>
    </row>
    <row r="1186" spans="1:13" x14ac:dyDescent="0.25">
      <c r="A1186">
        <v>1185</v>
      </c>
      <c r="J1186">
        <v>11</v>
      </c>
      <c r="K1186" t="s">
        <v>2079</v>
      </c>
      <c r="L1186">
        <v>2410207</v>
      </c>
      <c r="M1186">
        <v>1</v>
      </c>
    </row>
    <row r="1187" spans="1:13" x14ac:dyDescent="0.25">
      <c r="A1187">
        <v>1186</v>
      </c>
      <c r="J1187">
        <v>11</v>
      </c>
      <c r="K1187" t="s">
        <v>2080</v>
      </c>
      <c r="L1187">
        <v>2410256</v>
      </c>
      <c r="M1187">
        <v>1</v>
      </c>
    </row>
    <row r="1188" spans="1:13" x14ac:dyDescent="0.25">
      <c r="A1188">
        <v>1187</v>
      </c>
      <c r="J1188">
        <v>11</v>
      </c>
      <c r="K1188" t="s">
        <v>1504</v>
      </c>
      <c r="L1188">
        <v>2410306</v>
      </c>
      <c r="M1188">
        <v>1</v>
      </c>
    </row>
    <row r="1189" spans="1:13" x14ac:dyDescent="0.25">
      <c r="A1189">
        <v>1188</v>
      </c>
      <c r="J1189">
        <v>11</v>
      </c>
      <c r="K1189" t="s">
        <v>2081</v>
      </c>
      <c r="L1189">
        <v>2410405</v>
      </c>
      <c r="M1189">
        <v>1</v>
      </c>
    </row>
    <row r="1190" spans="1:13" x14ac:dyDescent="0.25">
      <c r="A1190">
        <v>1189</v>
      </c>
      <c r="J1190">
        <v>11</v>
      </c>
      <c r="K1190" t="s">
        <v>2082</v>
      </c>
      <c r="L1190">
        <v>2410504</v>
      </c>
      <c r="M1190">
        <v>1</v>
      </c>
    </row>
    <row r="1191" spans="1:13" x14ac:dyDescent="0.25">
      <c r="A1191">
        <v>1190</v>
      </c>
      <c r="J1191">
        <v>11</v>
      </c>
      <c r="K1191" t="s">
        <v>2083</v>
      </c>
      <c r="L1191">
        <v>2410603</v>
      </c>
      <c r="M1191">
        <v>1</v>
      </c>
    </row>
    <row r="1192" spans="1:13" x14ac:dyDescent="0.25">
      <c r="A1192">
        <v>1191</v>
      </c>
      <c r="J1192">
        <v>11</v>
      </c>
      <c r="K1192" t="s">
        <v>2084</v>
      </c>
      <c r="L1192">
        <v>2410702</v>
      </c>
      <c r="M1192">
        <v>1</v>
      </c>
    </row>
    <row r="1193" spans="1:13" x14ac:dyDescent="0.25">
      <c r="A1193">
        <v>1192</v>
      </c>
      <c r="J1193">
        <v>11</v>
      </c>
      <c r="K1193" t="s">
        <v>2085</v>
      </c>
      <c r="L1193">
        <v>2410801</v>
      </c>
      <c r="M1193">
        <v>1</v>
      </c>
    </row>
    <row r="1194" spans="1:13" x14ac:dyDescent="0.25">
      <c r="A1194">
        <v>1193</v>
      </c>
      <c r="J1194">
        <v>11</v>
      </c>
      <c r="K1194" t="s">
        <v>2086</v>
      </c>
      <c r="L1194">
        <v>2410900</v>
      </c>
      <c r="M1194">
        <v>1</v>
      </c>
    </row>
    <row r="1195" spans="1:13" x14ac:dyDescent="0.25">
      <c r="A1195">
        <v>1194</v>
      </c>
      <c r="J1195">
        <v>11</v>
      </c>
      <c r="K1195" t="s">
        <v>2087</v>
      </c>
      <c r="L1195">
        <v>2411007</v>
      </c>
      <c r="M1195">
        <v>1</v>
      </c>
    </row>
    <row r="1196" spans="1:13" x14ac:dyDescent="0.25">
      <c r="A1196">
        <v>1195</v>
      </c>
      <c r="J1196">
        <v>11</v>
      </c>
      <c r="K1196" t="s">
        <v>2088</v>
      </c>
      <c r="L1196">
        <v>2411056</v>
      </c>
      <c r="M1196">
        <v>1</v>
      </c>
    </row>
    <row r="1197" spans="1:13" x14ac:dyDescent="0.25">
      <c r="A1197">
        <v>1196</v>
      </c>
      <c r="J1197">
        <v>11</v>
      </c>
      <c r="K1197" t="s">
        <v>2089</v>
      </c>
      <c r="L1197">
        <v>2411106</v>
      </c>
      <c r="M1197">
        <v>1</v>
      </c>
    </row>
    <row r="1198" spans="1:13" x14ac:dyDescent="0.25">
      <c r="A1198">
        <v>1197</v>
      </c>
      <c r="J1198">
        <v>11</v>
      </c>
      <c r="K1198" t="s">
        <v>2090</v>
      </c>
      <c r="L1198">
        <v>2411205</v>
      </c>
      <c r="M1198">
        <v>1</v>
      </c>
    </row>
    <row r="1199" spans="1:13" x14ac:dyDescent="0.25">
      <c r="A1199">
        <v>1198</v>
      </c>
      <c r="J1199">
        <v>11</v>
      </c>
      <c r="K1199" t="s">
        <v>2091</v>
      </c>
      <c r="L1199">
        <v>2411403</v>
      </c>
      <c r="M1199">
        <v>1</v>
      </c>
    </row>
    <row r="1200" spans="1:13" x14ac:dyDescent="0.25">
      <c r="A1200">
        <v>1199</v>
      </c>
      <c r="J1200">
        <v>11</v>
      </c>
      <c r="K1200" t="s">
        <v>2092</v>
      </c>
      <c r="L1200">
        <v>2411429</v>
      </c>
      <c r="M1200">
        <v>1</v>
      </c>
    </row>
    <row r="1201" spans="1:13" x14ac:dyDescent="0.25">
      <c r="A1201">
        <v>1200</v>
      </c>
      <c r="J1201">
        <v>11</v>
      </c>
      <c r="K1201" t="s">
        <v>2093</v>
      </c>
      <c r="L1201">
        <v>2411502</v>
      </c>
      <c r="M1201">
        <v>1</v>
      </c>
    </row>
    <row r="1202" spans="1:13" x14ac:dyDescent="0.25">
      <c r="A1202">
        <v>1201</v>
      </c>
      <c r="J1202">
        <v>11</v>
      </c>
      <c r="K1202" t="s">
        <v>2094</v>
      </c>
      <c r="L1202">
        <v>2411601</v>
      </c>
      <c r="M1202">
        <v>1</v>
      </c>
    </row>
    <row r="1203" spans="1:13" x14ac:dyDescent="0.25">
      <c r="A1203">
        <v>1202</v>
      </c>
      <c r="J1203">
        <v>11</v>
      </c>
      <c r="K1203" t="s">
        <v>2095</v>
      </c>
      <c r="L1203">
        <v>2411700</v>
      </c>
      <c r="M1203">
        <v>1</v>
      </c>
    </row>
    <row r="1204" spans="1:13" x14ac:dyDescent="0.25">
      <c r="A1204">
        <v>1203</v>
      </c>
      <c r="J1204">
        <v>11</v>
      </c>
      <c r="K1204" t="s">
        <v>2096</v>
      </c>
      <c r="L1204">
        <v>2411809</v>
      </c>
      <c r="M1204">
        <v>1</v>
      </c>
    </row>
    <row r="1205" spans="1:13" x14ac:dyDescent="0.25">
      <c r="A1205">
        <v>1204</v>
      </c>
      <c r="J1205">
        <v>11</v>
      </c>
      <c r="K1205" t="s">
        <v>2097</v>
      </c>
      <c r="L1205">
        <v>2411908</v>
      </c>
      <c r="M1205">
        <v>1</v>
      </c>
    </row>
    <row r="1206" spans="1:13" x14ac:dyDescent="0.25">
      <c r="A1206">
        <v>1205</v>
      </c>
      <c r="J1206">
        <v>11</v>
      </c>
      <c r="K1206" t="s">
        <v>1950</v>
      </c>
      <c r="L1206">
        <v>2412005</v>
      </c>
      <c r="M1206">
        <v>1</v>
      </c>
    </row>
    <row r="1207" spans="1:13" x14ac:dyDescent="0.25">
      <c r="A1207">
        <v>1206</v>
      </c>
      <c r="J1207">
        <v>11</v>
      </c>
      <c r="K1207" t="s">
        <v>2098</v>
      </c>
      <c r="L1207">
        <v>2412104</v>
      </c>
      <c r="M1207">
        <v>1</v>
      </c>
    </row>
    <row r="1208" spans="1:13" x14ac:dyDescent="0.25">
      <c r="A1208">
        <v>1207</v>
      </c>
      <c r="J1208">
        <v>11</v>
      </c>
      <c r="K1208" t="s">
        <v>2099</v>
      </c>
      <c r="L1208">
        <v>2412203</v>
      </c>
      <c r="M1208">
        <v>1</v>
      </c>
    </row>
    <row r="1209" spans="1:13" x14ac:dyDescent="0.25">
      <c r="A1209">
        <v>1208</v>
      </c>
      <c r="J1209">
        <v>11</v>
      </c>
      <c r="K1209" t="s">
        <v>2100</v>
      </c>
      <c r="L1209">
        <v>2412302</v>
      </c>
      <c r="M1209">
        <v>1</v>
      </c>
    </row>
    <row r="1210" spans="1:13" x14ac:dyDescent="0.25">
      <c r="A1210">
        <v>1209</v>
      </c>
      <c r="J1210">
        <v>11</v>
      </c>
      <c r="K1210" t="s">
        <v>2101</v>
      </c>
      <c r="L1210">
        <v>2412401</v>
      </c>
      <c r="M1210">
        <v>1</v>
      </c>
    </row>
    <row r="1211" spans="1:13" x14ac:dyDescent="0.25">
      <c r="A1211">
        <v>1210</v>
      </c>
      <c r="J1211">
        <v>11</v>
      </c>
      <c r="K1211" t="s">
        <v>2102</v>
      </c>
      <c r="L1211">
        <v>2412500</v>
      </c>
      <c r="M1211">
        <v>1</v>
      </c>
    </row>
    <row r="1212" spans="1:13" x14ac:dyDescent="0.25">
      <c r="A1212">
        <v>1211</v>
      </c>
      <c r="J1212">
        <v>11</v>
      </c>
      <c r="K1212" t="s">
        <v>2103</v>
      </c>
      <c r="L1212">
        <v>2412559</v>
      </c>
      <c r="M1212">
        <v>1</v>
      </c>
    </row>
    <row r="1213" spans="1:13" x14ac:dyDescent="0.25">
      <c r="A1213">
        <v>1212</v>
      </c>
      <c r="J1213">
        <v>11</v>
      </c>
      <c r="K1213" t="s">
        <v>2104</v>
      </c>
      <c r="L1213">
        <v>2412609</v>
      </c>
      <c r="M1213">
        <v>1</v>
      </c>
    </row>
    <row r="1214" spans="1:13" x14ac:dyDescent="0.25">
      <c r="A1214">
        <v>1213</v>
      </c>
      <c r="J1214">
        <v>11</v>
      </c>
      <c r="K1214" t="s">
        <v>2105</v>
      </c>
      <c r="L1214">
        <v>2412708</v>
      </c>
      <c r="M1214">
        <v>1</v>
      </c>
    </row>
    <row r="1215" spans="1:13" x14ac:dyDescent="0.25">
      <c r="A1215">
        <v>1214</v>
      </c>
      <c r="J1215">
        <v>11</v>
      </c>
      <c r="K1215" t="s">
        <v>2106</v>
      </c>
      <c r="L1215">
        <v>2412807</v>
      </c>
      <c r="M1215">
        <v>1</v>
      </c>
    </row>
    <row r="1216" spans="1:13" x14ac:dyDescent="0.25">
      <c r="A1216">
        <v>1215</v>
      </c>
      <c r="J1216">
        <v>11</v>
      </c>
      <c r="K1216" t="s">
        <v>2107</v>
      </c>
      <c r="L1216">
        <v>2412906</v>
      </c>
      <c r="M1216">
        <v>1</v>
      </c>
    </row>
    <row r="1217" spans="1:13" x14ac:dyDescent="0.25">
      <c r="A1217">
        <v>1216</v>
      </c>
      <c r="J1217">
        <v>11</v>
      </c>
      <c r="K1217" t="s">
        <v>2108</v>
      </c>
      <c r="L1217">
        <v>2413003</v>
      </c>
      <c r="M1217">
        <v>1</v>
      </c>
    </row>
    <row r="1218" spans="1:13" x14ac:dyDescent="0.25">
      <c r="A1218">
        <v>1217</v>
      </c>
      <c r="J1218">
        <v>11</v>
      </c>
      <c r="K1218" t="s">
        <v>2109</v>
      </c>
      <c r="L1218">
        <v>2413102</v>
      </c>
      <c r="M1218">
        <v>1</v>
      </c>
    </row>
    <row r="1219" spans="1:13" x14ac:dyDescent="0.25">
      <c r="A1219">
        <v>1218</v>
      </c>
      <c r="J1219">
        <v>11</v>
      </c>
      <c r="K1219" t="s">
        <v>2110</v>
      </c>
      <c r="L1219">
        <v>2413201</v>
      </c>
      <c r="M1219">
        <v>1</v>
      </c>
    </row>
    <row r="1220" spans="1:13" x14ac:dyDescent="0.25">
      <c r="A1220">
        <v>1219</v>
      </c>
      <c r="J1220">
        <v>11</v>
      </c>
      <c r="K1220" t="s">
        <v>2111</v>
      </c>
      <c r="L1220">
        <v>2413300</v>
      </c>
      <c r="M1220">
        <v>1</v>
      </c>
    </row>
    <row r="1221" spans="1:13" x14ac:dyDescent="0.25">
      <c r="A1221">
        <v>1220</v>
      </c>
      <c r="J1221">
        <v>11</v>
      </c>
      <c r="K1221" t="s">
        <v>2112</v>
      </c>
      <c r="L1221">
        <v>2413359</v>
      </c>
      <c r="M1221">
        <v>1</v>
      </c>
    </row>
    <row r="1222" spans="1:13" x14ac:dyDescent="0.25">
      <c r="A1222">
        <v>1221</v>
      </c>
      <c r="J1222">
        <v>11</v>
      </c>
      <c r="K1222" t="s">
        <v>2113</v>
      </c>
      <c r="L1222">
        <v>2413409</v>
      </c>
      <c r="M1222">
        <v>1</v>
      </c>
    </row>
    <row r="1223" spans="1:13" x14ac:dyDescent="0.25">
      <c r="A1223">
        <v>1222</v>
      </c>
      <c r="J1223">
        <v>11</v>
      </c>
      <c r="K1223" t="s">
        <v>2114</v>
      </c>
      <c r="L1223">
        <v>2413508</v>
      </c>
      <c r="M1223">
        <v>1</v>
      </c>
    </row>
    <row r="1224" spans="1:13" x14ac:dyDescent="0.25">
      <c r="A1224">
        <v>1223</v>
      </c>
      <c r="J1224">
        <v>11</v>
      </c>
      <c r="K1224" t="s">
        <v>2115</v>
      </c>
      <c r="L1224">
        <v>2413557</v>
      </c>
      <c r="M1224">
        <v>1</v>
      </c>
    </row>
    <row r="1225" spans="1:13" x14ac:dyDescent="0.25">
      <c r="A1225">
        <v>1224</v>
      </c>
      <c r="J1225">
        <v>11</v>
      </c>
      <c r="K1225" t="s">
        <v>2116</v>
      </c>
      <c r="L1225">
        <v>2413607</v>
      </c>
      <c r="M1225">
        <v>1</v>
      </c>
    </row>
    <row r="1226" spans="1:13" x14ac:dyDescent="0.25">
      <c r="A1226">
        <v>1225</v>
      </c>
      <c r="J1226">
        <v>11</v>
      </c>
      <c r="K1226" t="s">
        <v>1551</v>
      </c>
      <c r="L1226">
        <v>2413706</v>
      </c>
      <c r="M1226">
        <v>1</v>
      </c>
    </row>
    <row r="1227" spans="1:13" x14ac:dyDescent="0.25">
      <c r="A1227">
        <v>1226</v>
      </c>
      <c r="J1227">
        <v>11</v>
      </c>
      <c r="K1227" t="s">
        <v>2117</v>
      </c>
      <c r="L1227">
        <v>2413805</v>
      </c>
      <c r="M1227">
        <v>1</v>
      </c>
    </row>
    <row r="1228" spans="1:13" x14ac:dyDescent="0.25">
      <c r="A1228">
        <v>1227</v>
      </c>
      <c r="J1228">
        <v>11</v>
      </c>
      <c r="K1228" t="s">
        <v>2118</v>
      </c>
      <c r="L1228">
        <v>2413904</v>
      </c>
      <c r="M1228">
        <v>1</v>
      </c>
    </row>
    <row r="1229" spans="1:13" x14ac:dyDescent="0.25">
      <c r="A1229">
        <v>1228</v>
      </c>
      <c r="J1229">
        <v>11</v>
      </c>
      <c r="K1229" t="s">
        <v>2119</v>
      </c>
      <c r="L1229">
        <v>2414001</v>
      </c>
      <c r="M1229">
        <v>1</v>
      </c>
    </row>
    <row r="1230" spans="1:13" x14ac:dyDescent="0.25">
      <c r="A1230">
        <v>1229</v>
      </c>
      <c r="J1230">
        <v>11</v>
      </c>
      <c r="K1230" t="s">
        <v>2120</v>
      </c>
      <c r="L1230">
        <v>2414100</v>
      </c>
      <c r="M1230">
        <v>1</v>
      </c>
    </row>
    <row r="1231" spans="1:13" x14ac:dyDescent="0.25">
      <c r="A1231">
        <v>1230</v>
      </c>
      <c r="J1231">
        <v>11</v>
      </c>
      <c r="K1231" t="s">
        <v>2121</v>
      </c>
      <c r="L1231">
        <v>2414159</v>
      </c>
      <c r="M1231">
        <v>1</v>
      </c>
    </row>
    <row r="1232" spans="1:13" x14ac:dyDescent="0.25">
      <c r="A1232">
        <v>1231</v>
      </c>
      <c r="J1232">
        <v>11</v>
      </c>
      <c r="K1232" t="s">
        <v>2122</v>
      </c>
      <c r="L1232">
        <v>2414209</v>
      </c>
      <c r="M1232">
        <v>1</v>
      </c>
    </row>
    <row r="1233" spans="1:13" x14ac:dyDescent="0.25">
      <c r="A1233">
        <v>1232</v>
      </c>
      <c r="J1233">
        <v>11</v>
      </c>
      <c r="K1233" t="s">
        <v>2123</v>
      </c>
      <c r="L1233">
        <v>2414308</v>
      </c>
      <c r="M1233">
        <v>1</v>
      </c>
    </row>
    <row r="1234" spans="1:13" x14ac:dyDescent="0.25">
      <c r="A1234">
        <v>1233</v>
      </c>
      <c r="J1234">
        <v>11</v>
      </c>
      <c r="K1234" t="s">
        <v>2124</v>
      </c>
      <c r="L1234">
        <v>2414407</v>
      </c>
      <c r="M1234">
        <v>1</v>
      </c>
    </row>
    <row r="1235" spans="1:13" x14ac:dyDescent="0.25">
      <c r="A1235">
        <v>1234</v>
      </c>
      <c r="J1235">
        <v>11</v>
      </c>
      <c r="K1235" t="s">
        <v>2125</v>
      </c>
      <c r="L1235">
        <v>2414456</v>
      </c>
      <c r="M1235">
        <v>1</v>
      </c>
    </row>
    <row r="1236" spans="1:13" x14ac:dyDescent="0.25">
      <c r="A1236">
        <v>1235</v>
      </c>
      <c r="J1236">
        <v>11</v>
      </c>
      <c r="K1236" t="s">
        <v>2126</v>
      </c>
      <c r="L1236">
        <v>2414506</v>
      </c>
      <c r="M1236">
        <v>1</v>
      </c>
    </row>
    <row r="1237" spans="1:13" x14ac:dyDescent="0.25">
      <c r="A1237">
        <v>1236</v>
      </c>
      <c r="J1237">
        <v>11</v>
      </c>
      <c r="K1237" t="s">
        <v>2127</v>
      </c>
      <c r="L1237">
        <v>2414605</v>
      </c>
      <c r="M1237">
        <v>1</v>
      </c>
    </row>
    <row r="1238" spans="1:13" x14ac:dyDescent="0.25">
      <c r="A1238">
        <v>1237</v>
      </c>
      <c r="J1238">
        <v>11</v>
      </c>
      <c r="K1238" t="s">
        <v>2128</v>
      </c>
      <c r="L1238">
        <v>2414704</v>
      </c>
      <c r="M1238">
        <v>1</v>
      </c>
    </row>
    <row r="1239" spans="1:13" x14ac:dyDescent="0.25">
      <c r="A1239">
        <v>1238</v>
      </c>
      <c r="J1239">
        <v>11</v>
      </c>
      <c r="K1239" t="s">
        <v>2129</v>
      </c>
      <c r="L1239">
        <v>2414753</v>
      </c>
      <c r="M1239">
        <v>1</v>
      </c>
    </row>
    <row r="1240" spans="1:13" x14ac:dyDescent="0.25">
      <c r="A1240">
        <v>1239</v>
      </c>
      <c r="J1240">
        <v>11</v>
      </c>
      <c r="K1240" t="s">
        <v>2130</v>
      </c>
      <c r="L1240">
        <v>2414803</v>
      </c>
      <c r="M1240">
        <v>1</v>
      </c>
    </row>
    <row r="1241" spans="1:13" x14ac:dyDescent="0.25">
      <c r="A1241">
        <v>1240</v>
      </c>
      <c r="J1241">
        <v>11</v>
      </c>
      <c r="K1241" t="s">
        <v>2131</v>
      </c>
      <c r="L1241">
        <v>2414902</v>
      </c>
      <c r="M1241">
        <v>1</v>
      </c>
    </row>
    <row r="1242" spans="1:13" x14ac:dyDescent="0.25">
      <c r="A1242">
        <v>1241</v>
      </c>
      <c r="J1242">
        <v>11</v>
      </c>
      <c r="K1242" t="s">
        <v>2132</v>
      </c>
      <c r="L1242">
        <v>2415008</v>
      </c>
      <c r="M1242">
        <v>1</v>
      </c>
    </row>
    <row r="1243" spans="1:13" x14ac:dyDescent="0.25">
      <c r="A1243">
        <v>1242</v>
      </c>
      <c r="J1243">
        <v>12</v>
      </c>
      <c r="K1243" t="s">
        <v>1572</v>
      </c>
      <c r="L1243">
        <v>2500106</v>
      </c>
      <c r="M1243">
        <v>1</v>
      </c>
    </row>
    <row r="1244" spans="1:13" x14ac:dyDescent="0.25">
      <c r="A1244">
        <v>1243</v>
      </c>
      <c r="J1244">
        <v>12</v>
      </c>
      <c r="K1244" t="s">
        <v>2133</v>
      </c>
      <c r="L1244">
        <v>2500205</v>
      </c>
      <c r="M1244">
        <v>1</v>
      </c>
    </row>
    <row r="1245" spans="1:13" x14ac:dyDescent="0.25">
      <c r="A1245">
        <v>1244</v>
      </c>
      <c r="J1245">
        <v>12</v>
      </c>
      <c r="K1245" t="s">
        <v>2134</v>
      </c>
      <c r="L1245">
        <v>2500304</v>
      </c>
      <c r="M1245">
        <v>1</v>
      </c>
    </row>
    <row r="1246" spans="1:13" x14ac:dyDescent="0.25">
      <c r="A1246">
        <v>1245</v>
      </c>
      <c r="J1246">
        <v>12</v>
      </c>
      <c r="K1246" t="s">
        <v>2135</v>
      </c>
      <c r="L1246">
        <v>2500403</v>
      </c>
      <c r="M1246">
        <v>1</v>
      </c>
    </row>
    <row r="1247" spans="1:13" x14ac:dyDescent="0.25">
      <c r="A1247">
        <v>1246</v>
      </c>
      <c r="J1247">
        <v>12</v>
      </c>
      <c r="K1247" t="s">
        <v>2136</v>
      </c>
      <c r="L1247">
        <v>2500502</v>
      </c>
      <c r="M1247">
        <v>1</v>
      </c>
    </row>
    <row r="1248" spans="1:13" x14ac:dyDescent="0.25">
      <c r="A1248">
        <v>1247</v>
      </c>
      <c r="J1248">
        <v>12</v>
      </c>
      <c r="K1248" t="s">
        <v>2137</v>
      </c>
      <c r="L1248">
        <v>2500536</v>
      </c>
      <c r="M1248">
        <v>1</v>
      </c>
    </row>
    <row r="1249" spans="1:13" x14ac:dyDescent="0.25">
      <c r="A1249">
        <v>1248</v>
      </c>
      <c r="J1249">
        <v>12</v>
      </c>
      <c r="K1249" t="s">
        <v>2138</v>
      </c>
      <c r="L1249">
        <v>2500577</v>
      </c>
      <c r="M1249">
        <v>1</v>
      </c>
    </row>
    <row r="1250" spans="1:13" x14ac:dyDescent="0.25">
      <c r="A1250">
        <v>1249</v>
      </c>
      <c r="J1250">
        <v>12</v>
      </c>
      <c r="K1250" t="s">
        <v>2139</v>
      </c>
      <c r="L1250">
        <v>2500601</v>
      </c>
      <c r="M1250">
        <v>1</v>
      </c>
    </row>
    <row r="1251" spans="1:13" x14ac:dyDescent="0.25">
      <c r="A1251">
        <v>1250</v>
      </c>
      <c r="J1251">
        <v>12</v>
      </c>
      <c r="K1251" t="s">
        <v>2140</v>
      </c>
      <c r="L1251">
        <v>2500700</v>
      </c>
      <c r="M1251">
        <v>1</v>
      </c>
    </row>
    <row r="1252" spans="1:13" x14ac:dyDescent="0.25">
      <c r="A1252">
        <v>1251</v>
      </c>
      <c r="J1252">
        <v>12</v>
      </c>
      <c r="K1252" t="s">
        <v>2141</v>
      </c>
      <c r="L1252">
        <v>2500734</v>
      </c>
      <c r="M1252">
        <v>1</v>
      </c>
    </row>
    <row r="1253" spans="1:13" x14ac:dyDescent="0.25">
      <c r="A1253">
        <v>1252</v>
      </c>
      <c r="J1253">
        <v>12</v>
      </c>
      <c r="K1253" t="s">
        <v>2142</v>
      </c>
      <c r="L1253">
        <v>2500775</v>
      </c>
      <c r="M1253">
        <v>1</v>
      </c>
    </row>
    <row r="1254" spans="1:13" x14ac:dyDescent="0.25">
      <c r="A1254">
        <v>1253</v>
      </c>
      <c r="J1254">
        <v>12</v>
      </c>
      <c r="K1254" t="s">
        <v>2143</v>
      </c>
      <c r="L1254">
        <v>2500809</v>
      </c>
      <c r="M1254">
        <v>1</v>
      </c>
    </row>
    <row r="1255" spans="1:13" x14ac:dyDescent="0.25">
      <c r="A1255">
        <v>1254</v>
      </c>
      <c r="J1255">
        <v>12</v>
      </c>
      <c r="K1255" t="s">
        <v>2144</v>
      </c>
      <c r="L1255">
        <v>2500908</v>
      </c>
      <c r="M1255">
        <v>1</v>
      </c>
    </row>
    <row r="1256" spans="1:13" x14ac:dyDescent="0.25">
      <c r="A1256">
        <v>1255</v>
      </c>
      <c r="J1256">
        <v>12</v>
      </c>
      <c r="K1256" t="s">
        <v>2145</v>
      </c>
      <c r="L1256">
        <v>2501005</v>
      </c>
      <c r="M1256">
        <v>1</v>
      </c>
    </row>
    <row r="1257" spans="1:13" x14ac:dyDescent="0.25">
      <c r="A1257">
        <v>1256</v>
      </c>
      <c r="J1257">
        <v>12</v>
      </c>
      <c r="K1257" t="s">
        <v>2146</v>
      </c>
      <c r="L1257">
        <v>2501104</v>
      </c>
      <c r="M1257">
        <v>1</v>
      </c>
    </row>
    <row r="1258" spans="1:13" x14ac:dyDescent="0.25">
      <c r="A1258">
        <v>1257</v>
      </c>
      <c r="J1258">
        <v>12</v>
      </c>
      <c r="K1258" t="s">
        <v>2147</v>
      </c>
      <c r="L1258">
        <v>2501153</v>
      </c>
      <c r="M1258">
        <v>1</v>
      </c>
    </row>
    <row r="1259" spans="1:13" x14ac:dyDescent="0.25">
      <c r="A1259">
        <v>1258</v>
      </c>
      <c r="J1259">
        <v>12</v>
      </c>
      <c r="K1259" t="s">
        <v>2148</v>
      </c>
      <c r="L1259">
        <v>2501203</v>
      </c>
      <c r="M1259">
        <v>1</v>
      </c>
    </row>
    <row r="1260" spans="1:13" x14ac:dyDescent="0.25">
      <c r="A1260">
        <v>1259</v>
      </c>
      <c r="J1260">
        <v>12</v>
      </c>
      <c r="K1260" t="s">
        <v>2149</v>
      </c>
      <c r="L1260">
        <v>2501302</v>
      </c>
      <c r="M1260">
        <v>1</v>
      </c>
    </row>
    <row r="1261" spans="1:13" x14ac:dyDescent="0.25">
      <c r="A1261">
        <v>1260</v>
      </c>
      <c r="J1261">
        <v>12</v>
      </c>
      <c r="K1261" t="s">
        <v>2150</v>
      </c>
      <c r="L1261">
        <v>2501351</v>
      </c>
      <c r="M1261">
        <v>1</v>
      </c>
    </row>
    <row r="1262" spans="1:13" x14ac:dyDescent="0.25">
      <c r="A1262">
        <v>1261</v>
      </c>
      <c r="J1262">
        <v>12</v>
      </c>
      <c r="K1262" t="s">
        <v>2151</v>
      </c>
      <c r="L1262">
        <v>2501401</v>
      </c>
      <c r="M1262">
        <v>1</v>
      </c>
    </row>
    <row r="1263" spans="1:13" x14ac:dyDescent="0.25">
      <c r="A1263">
        <v>1262</v>
      </c>
      <c r="J1263">
        <v>12</v>
      </c>
      <c r="K1263" t="s">
        <v>2152</v>
      </c>
      <c r="L1263">
        <v>2501500</v>
      </c>
      <c r="M1263">
        <v>1</v>
      </c>
    </row>
    <row r="1264" spans="1:13" x14ac:dyDescent="0.25">
      <c r="A1264">
        <v>1263</v>
      </c>
      <c r="J1264">
        <v>12</v>
      </c>
      <c r="K1264" t="s">
        <v>1987</v>
      </c>
      <c r="L1264">
        <v>2501534</v>
      </c>
      <c r="M1264">
        <v>1</v>
      </c>
    </row>
    <row r="1265" spans="1:13" x14ac:dyDescent="0.25">
      <c r="A1265">
        <v>1264</v>
      </c>
      <c r="J1265">
        <v>12</v>
      </c>
      <c r="K1265" t="s">
        <v>2153</v>
      </c>
      <c r="L1265">
        <v>2501575</v>
      </c>
      <c r="M1265">
        <v>1</v>
      </c>
    </row>
    <row r="1266" spans="1:13" x14ac:dyDescent="0.25">
      <c r="A1266">
        <v>1265</v>
      </c>
      <c r="J1266">
        <v>12</v>
      </c>
      <c r="K1266" t="s">
        <v>2154</v>
      </c>
      <c r="L1266">
        <v>2501609</v>
      </c>
      <c r="M1266">
        <v>1</v>
      </c>
    </row>
    <row r="1267" spans="1:13" x14ac:dyDescent="0.25">
      <c r="A1267">
        <v>1266</v>
      </c>
      <c r="J1267">
        <v>12</v>
      </c>
      <c r="K1267" t="s">
        <v>2155</v>
      </c>
      <c r="L1267">
        <v>2501708</v>
      </c>
      <c r="M1267">
        <v>1</v>
      </c>
    </row>
    <row r="1268" spans="1:13" x14ac:dyDescent="0.25">
      <c r="A1268">
        <v>1267</v>
      </c>
      <c r="J1268">
        <v>12</v>
      </c>
      <c r="K1268" t="s">
        <v>2156</v>
      </c>
      <c r="L1268">
        <v>2501807</v>
      </c>
      <c r="M1268">
        <v>1</v>
      </c>
    </row>
    <row r="1269" spans="1:13" x14ac:dyDescent="0.25">
      <c r="A1269">
        <v>1268</v>
      </c>
      <c r="J1269">
        <v>12</v>
      </c>
      <c r="K1269" t="s">
        <v>1078</v>
      </c>
      <c r="L1269">
        <v>2501906</v>
      </c>
      <c r="M1269">
        <v>1</v>
      </c>
    </row>
    <row r="1270" spans="1:13" x14ac:dyDescent="0.25">
      <c r="A1270">
        <v>1269</v>
      </c>
      <c r="J1270">
        <v>12</v>
      </c>
      <c r="K1270" t="s">
        <v>2157</v>
      </c>
      <c r="L1270">
        <v>2502003</v>
      </c>
      <c r="M1270">
        <v>1</v>
      </c>
    </row>
    <row r="1271" spans="1:13" x14ac:dyDescent="0.25">
      <c r="A1271">
        <v>1270</v>
      </c>
      <c r="J1271">
        <v>12</v>
      </c>
      <c r="K1271" t="s">
        <v>2158</v>
      </c>
      <c r="L1271">
        <v>2502052</v>
      </c>
      <c r="M1271">
        <v>1</v>
      </c>
    </row>
    <row r="1272" spans="1:13" x14ac:dyDescent="0.25">
      <c r="A1272">
        <v>1271</v>
      </c>
      <c r="J1272">
        <v>12</v>
      </c>
      <c r="K1272" t="s">
        <v>2159</v>
      </c>
      <c r="L1272">
        <v>2502102</v>
      </c>
      <c r="M1272">
        <v>1</v>
      </c>
    </row>
    <row r="1273" spans="1:13" x14ac:dyDescent="0.25">
      <c r="A1273">
        <v>1272</v>
      </c>
      <c r="J1273">
        <v>12</v>
      </c>
      <c r="K1273" t="s">
        <v>1047</v>
      </c>
      <c r="L1273">
        <v>2502151</v>
      </c>
      <c r="M1273">
        <v>1</v>
      </c>
    </row>
    <row r="1274" spans="1:13" x14ac:dyDescent="0.25">
      <c r="A1274">
        <v>1273</v>
      </c>
      <c r="J1274">
        <v>12</v>
      </c>
      <c r="K1274" t="s">
        <v>1600</v>
      </c>
      <c r="L1274">
        <v>2502201</v>
      </c>
      <c r="M1274">
        <v>1</v>
      </c>
    </row>
    <row r="1275" spans="1:13" x14ac:dyDescent="0.25">
      <c r="A1275">
        <v>1274</v>
      </c>
      <c r="J1275">
        <v>12</v>
      </c>
      <c r="K1275" t="s">
        <v>2160</v>
      </c>
      <c r="L1275">
        <v>2502300</v>
      </c>
      <c r="M1275">
        <v>1</v>
      </c>
    </row>
    <row r="1276" spans="1:13" x14ac:dyDescent="0.25">
      <c r="A1276">
        <v>1275</v>
      </c>
      <c r="J1276">
        <v>12</v>
      </c>
      <c r="K1276" t="s">
        <v>2161</v>
      </c>
      <c r="L1276">
        <v>2502409</v>
      </c>
      <c r="M1276">
        <v>1</v>
      </c>
    </row>
    <row r="1277" spans="1:13" x14ac:dyDescent="0.25">
      <c r="A1277">
        <v>1276</v>
      </c>
      <c r="J1277">
        <v>12</v>
      </c>
      <c r="K1277" t="s">
        <v>2162</v>
      </c>
      <c r="L1277">
        <v>2502508</v>
      </c>
      <c r="M1277">
        <v>1</v>
      </c>
    </row>
    <row r="1278" spans="1:13" x14ac:dyDescent="0.25">
      <c r="A1278">
        <v>1277</v>
      </c>
      <c r="J1278">
        <v>12</v>
      </c>
      <c r="K1278" t="s">
        <v>2163</v>
      </c>
      <c r="L1278">
        <v>2502607</v>
      </c>
      <c r="M1278">
        <v>1</v>
      </c>
    </row>
    <row r="1279" spans="1:13" x14ac:dyDescent="0.25">
      <c r="A1279">
        <v>1278</v>
      </c>
      <c r="J1279">
        <v>12</v>
      </c>
      <c r="K1279" t="s">
        <v>2164</v>
      </c>
      <c r="L1279">
        <v>2502706</v>
      </c>
      <c r="M1279">
        <v>1</v>
      </c>
    </row>
    <row r="1280" spans="1:13" x14ac:dyDescent="0.25">
      <c r="A1280">
        <v>1279</v>
      </c>
      <c r="J1280">
        <v>12</v>
      </c>
      <c r="K1280" t="s">
        <v>2165</v>
      </c>
      <c r="L1280">
        <v>2502805</v>
      </c>
      <c r="M1280">
        <v>1</v>
      </c>
    </row>
    <row r="1281" spans="1:13" x14ac:dyDescent="0.25">
      <c r="A1281">
        <v>1280</v>
      </c>
      <c r="J1281">
        <v>12</v>
      </c>
      <c r="K1281" t="s">
        <v>2166</v>
      </c>
      <c r="L1281">
        <v>2502904</v>
      </c>
      <c r="M1281">
        <v>1</v>
      </c>
    </row>
    <row r="1282" spans="1:13" x14ac:dyDescent="0.25">
      <c r="A1282">
        <v>1281</v>
      </c>
      <c r="J1282">
        <v>12</v>
      </c>
      <c r="K1282" t="s">
        <v>2167</v>
      </c>
      <c r="L1282">
        <v>2503001</v>
      </c>
      <c r="M1282">
        <v>1</v>
      </c>
    </row>
    <row r="1283" spans="1:13" x14ac:dyDescent="0.25">
      <c r="A1283">
        <v>1282</v>
      </c>
      <c r="J1283">
        <v>12</v>
      </c>
      <c r="K1283" t="s">
        <v>2168</v>
      </c>
      <c r="L1283">
        <v>2503100</v>
      </c>
      <c r="M1283">
        <v>1</v>
      </c>
    </row>
    <row r="1284" spans="1:13" x14ac:dyDescent="0.25">
      <c r="A1284">
        <v>1283</v>
      </c>
      <c r="J1284">
        <v>12</v>
      </c>
      <c r="K1284" t="s">
        <v>2169</v>
      </c>
      <c r="L1284">
        <v>2503209</v>
      </c>
      <c r="M1284">
        <v>1</v>
      </c>
    </row>
    <row r="1285" spans="1:13" x14ac:dyDescent="0.25">
      <c r="A1285">
        <v>1284</v>
      </c>
      <c r="J1285">
        <v>12</v>
      </c>
      <c r="K1285" t="s">
        <v>2170</v>
      </c>
      <c r="L1285">
        <v>2503308</v>
      </c>
      <c r="M1285">
        <v>1</v>
      </c>
    </row>
    <row r="1286" spans="1:13" x14ac:dyDescent="0.25">
      <c r="A1286">
        <v>1285</v>
      </c>
      <c r="J1286">
        <v>12</v>
      </c>
      <c r="K1286" t="s">
        <v>2171</v>
      </c>
      <c r="L1286">
        <v>2503407</v>
      </c>
      <c r="M1286">
        <v>1</v>
      </c>
    </row>
    <row r="1287" spans="1:13" x14ac:dyDescent="0.25">
      <c r="A1287">
        <v>1286</v>
      </c>
      <c r="J1287">
        <v>12</v>
      </c>
      <c r="K1287" t="s">
        <v>2172</v>
      </c>
      <c r="L1287">
        <v>2503506</v>
      </c>
      <c r="M1287">
        <v>1</v>
      </c>
    </row>
    <row r="1288" spans="1:13" x14ac:dyDescent="0.25">
      <c r="A1288">
        <v>1287</v>
      </c>
      <c r="J1288">
        <v>12</v>
      </c>
      <c r="K1288" t="s">
        <v>2173</v>
      </c>
      <c r="L1288">
        <v>2503555</v>
      </c>
      <c r="M1288">
        <v>1</v>
      </c>
    </row>
    <row r="1289" spans="1:13" x14ac:dyDescent="0.25">
      <c r="A1289">
        <v>1288</v>
      </c>
      <c r="J1289">
        <v>12</v>
      </c>
      <c r="K1289" t="s">
        <v>2174</v>
      </c>
      <c r="L1289">
        <v>2503605</v>
      </c>
      <c r="M1289">
        <v>1</v>
      </c>
    </row>
    <row r="1290" spans="1:13" x14ac:dyDescent="0.25">
      <c r="A1290">
        <v>1289</v>
      </c>
      <c r="J1290">
        <v>12</v>
      </c>
      <c r="K1290" t="s">
        <v>2175</v>
      </c>
      <c r="L1290">
        <v>2503704</v>
      </c>
      <c r="M1290">
        <v>1</v>
      </c>
    </row>
    <row r="1291" spans="1:13" x14ac:dyDescent="0.25">
      <c r="A1291">
        <v>1290</v>
      </c>
      <c r="J1291">
        <v>12</v>
      </c>
      <c r="K1291" t="s">
        <v>2176</v>
      </c>
      <c r="L1291">
        <v>2503753</v>
      </c>
      <c r="M1291">
        <v>1</v>
      </c>
    </row>
    <row r="1292" spans="1:13" x14ac:dyDescent="0.25">
      <c r="A1292">
        <v>1291</v>
      </c>
      <c r="J1292">
        <v>12</v>
      </c>
      <c r="K1292" t="s">
        <v>2177</v>
      </c>
      <c r="L1292">
        <v>2503803</v>
      </c>
      <c r="M1292">
        <v>1</v>
      </c>
    </row>
    <row r="1293" spans="1:13" x14ac:dyDescent="0.25">
      <c r="A1293">
        <v>1292</v>
      </c>
      <c r="J1293">
        <v>12</v>
      </c>
      <c r="K1293" t="s">
        <v>2178</v>
      </c>
      <c r="L1293">
        <v>2503902</v>
      </c>
      <c r="M1293">
        <v>1</v>
      </c>
    </row>
    <row r="1294" spans="1:13" x14ac:dyDescent="0.25">
      <c r="A1294">
        <v>1293</v>
      </c>
      <c r="J1294">
        <v>12</v>
      </c>
      <c r="K1294" t="s">
        <v>2179</v>
      </c>
      <c r="L1294">
        <v>2504009</v>
      </c>
      <c r="M1294">
        <v>1</v>
      </c>
    </row>
    <row r="1295" spans="1:13" x14ac:dyDescent="0.25">
      <c r="A1295">
        <v>1294</v>
      </c>
      <c r="J1295">
        <v>12</v>
      </c>
      <c r="K1295" t="s">
        <v>2180</v>
      </c>
      <c r="L1295">
        <v>2504033</v>
      </c>
      <c r="M1295">
        <v>1</v>
      </c>
    </row>
    <row r="1296" spans="1:13" x14ac:dyDescent="0.25">
      <c r="A1296">
        <v>1295</v>
      </c>
      <c r="J1296">
        <v>12</v>
      </c>
      <c r="K1296" t="s">
        <v>1997</v>
      </c>
      <c r="L1296">
        <v>2504074</v>
      </c>
      <c r="M1296">
        <v>1</v>
      </c>
    </row>
    <row r="1297" spans="1:13" x14ac:dyDescent="0.25">
      <c r="A1297">
        <v>1296</v>
      </c>
      <c r="J1297">
        <v>12</v>
      </c>
      <c r="K1297" t="s">
        <v>2181</v>
      </c>
      <c r="L1297">
        <v>2504108</v>
      </c>
      <c r="M1297">
        <v>1</v>
      </c>
    </row>
    <row r="1298" spans="1:13" x14ac:dyDescent="0.25">
      <c r="A1298">
        <v>1297</v>
      </c>
      <c r="J1298">
        <v>12</v>
      </c>
      <c r="K1298" t="s">
        <v>2182</v>
      </c>
      <c r="L1298">
        <v>2504157</v>
      </c>
      <c r="M1298">
        <v>1</v>
      </c>
    </row>
    <row r="1299" spans="1:13" x14ac:dyDescent="0.25">
      <c r="A1299">
        <v>1298</v>
      </c>
      <c r="J1299">
        <v>12</v>
      </c>
      <c r="K1299" t="s">
        <v>2183</v>
      </c>
      <c r="L1299">
        <v>2504207</v>
      </c>
      <c r="M1299">
        <v>1</v>
      </c>
    </row>
    <row r="1300" spans="1:13" x14ac:dyDescent="0.25">
      <c r="A1300">
        <v>1299</v>
      </c>
      <c r="J1300">
        <v>12</v>
      </c>
      <c r="K1300" t="s">
        <v>2184</v>
      </c>
      <c r="L1300">
        <v>2504306</v>
      </c>
      <c r="M1300">
        <v>1</v>
      </c>
    </row>
    <row r="1301" spans="1:13" x14ac:dyDescent="0.25">
      <c r="A1301">
        <v>1300</v>
      </c>
      <c r="J1301">
        <v>12</v>
      </c>
      <c r="K1301" t="s">
        <v>2185</v>
      </c>
      <c r="L1301">
        <v>2504355</v>
      </c>
      <c r="M1301">
        <v>1</v>
      </c>
    </row>
    <row r="1302" spans="1:13" x14ac:dyDescent="0.25">
      <c r="A1302">
        <v>1301</v>
      </c>
      <c r="J1302">
        <v>12</v>
      </c>
      <c r="K1302" t="s">
        <v>2186</v>
      </c>
      <c r="L1302">
        <v>2504405</v>
      </c>
      <c r="M1302">
        <v>1</v>
      </c>
    </row>
    <row r="1303" spans="1:13" x14ac:dyDescent="0.25">
      <c r="A1303">
        <v>1302</v>
      </c>
      <c r="J1303">
        <v>12</v>
      </c>
      <c r="K1303" t="s">
        <v>2187</v>
      </c>
      <c r="L1303">
        <v>2504504</v>
      </c>
      <c r="M1303">
        <v>1</v>
      </c>
    </row>
    <row r="1304" spans="1:13" x14ac:dyDescent="0.25">
      <c r="A1304">
        <v>1303</v>
      </c>
      <c r="J1304">
        <v>12</v>
      </c>
      <c r="K1304" t="s">
        <v>2188</v>
      </c>
      <c r="L1304">
        <v>2504603</v>
      </c>
      <c r="M1304">
        <v>1</v>
      </c>
    </row>
    <row r="1305" spans="1:13" x14ac:dyDescent="0.25">
      <c r="A1305">
        <v>1304</v>
      </c>
      <c r="J1305">
        <v>12</v>
      </c>
      <c r="K1305" t="s">
        <v>2189</v>
      </c>
      <c r="L1305">
        <v>2504702</v>
      </c>
      <c r="M1305">
        <v>1</v>
      </c>
    </row>
    <row r="1306" spans="1:13" x14ac:dyDescent="0.25">
      <c r="A1306">
        <v>1305</v>
      </c>
      <c r="J1306">
        <v>12</v>
      </c>
      <c r="K1306" t="s">
        <v>2190</v>
      </c>
      <c r="L1306">
        <v>2504801</v>
      </c>
      <c r="M1306">
        <v>1</v>
      </c>
    </row>
    <row r="1307" spans="1:13" x14ac:dyDescent="0.25">
      <c r="A1307">
        <v>1306</v>
      </c>
      <c r="J1307">
        <v>12</v>
      </c>
      <c r="K1307" t="s">
        <v>2191</v>
      </c>
      <c r="L1307">
        <v>2504850</v>
      </c>
      <c r="M1307">
        <v>1</v>
      </c>
    </row>
    <row r="1308" spans="1:13" x14ac:dyDescent="0.25">
      <c r="A1308">
        <v>1307</v>
      </c>
      <c r="J1308">
        <v>12</v>
      </c>
      <c r="K1308" t="s">
        <v>2192</v>
      </c>
      <c r="L1308">
        <v>2504900</v>
      </c>
      <c r="M1308">
        <v>1</v>
      </c>
    </row>
    <row r="1309" spans="1:13" x14ac:dyDescent="0.25">
      <c r="A1309">
        <v>1308</v>
      </c>
      <c r="J1309">
        <v>12</v>
      </c>
      <c r="K1309" t="s">
        <v>2193</v>
      </c>
      <c r="L1309">
        <v>2505006</v>
      </c>
      <c r="M1309">
        <v>1</v>
      </c>
    </row>
    <row r="1310" spans="1:13" x14ac:dyDescent="0.25">
      <c r="A1310">
        <v>1309</v>
      </c>
      <c r="J1310">
        <v>12</v>
      </c>
      <c r="K1310" t="s">
        <v>2194</v>
      </c>
      <c r="L1310">
        <v>2505105</v>
      </c>
      <c r="M1310">
        <v>1</v>
      </c>
    </row>
    <row r="1311" spans="1:13" x14ac:dyDescent="0.25">
      <c r="A1311">
        <v>1310</v>
      </c>
      <c r="J1311">
        <v>12</v>
      </c>
      <c r="K1311" t="s">
        <v>2195</v>
      </c>
      <c r="L1311">
        <v>2505204</v>
      </c>
      <c r="M1311">
        <v>1</v>
      </c>
    </row>
    <row r="1312" spans="1:13" x14ac:dyDescent="0.25">
      <c r="A1312">
        <v>1311</v>
      </c>
      <c r="J1312">
        <v>12</v>
      </c>
      <c r="K1312" t="s">
        <v>2196</v>
      </c>
      <c r="L1312">
        <v>2505238</v>
      </c>
      <c r="M1312">
        <v>1</v>
      </c>
    </row>
    <row r="1313" spans="1:13" x14ac:dyDescent="0.25">
      <c r="A1313">
        <v>1312</v>
      </c>
      <c r="J1313">
        <v>12</v>
      </c>
      <c r="K1313" t="s">
        <v>2197</v>
      </c>
      <c r="L1313">
        <v>2505279</v>
      </c>
      <c r="M1313">
        <v>1</v>
      </c>
    </row>
    <row r="1314" spans="1:13" x14ac:dyDescent="0.25">
      <c r="A1314">
        <v>1313</v>
      </c>
      <c r="J1314">
        <v>12</v>
      </c>
      <c r="K1314" t="s">
        <v>2198</v>
      </c>
      <c r="L1314">
        <v>2505303</v>
      </c>
      <c r="M1314">
        <v>1</v>
      </c>
    </row>
    <row r="1315" spans="1:13" x14ac:dyDescent="0.25">
      <c r="A1315">
        <v>1314</v>
      </c>
      <c r="J1315">
        <v>12</v>
      </c>
      <c r="K1315" t="s">
        <v>2199</v>
      </c>
      <c r="L1315">
        <v>2505352</v>
      </c>
      <c r="M1315">
        <v>1</v>
      </c>
    </row>
    <row r="1316" spans="1:13" x14ac:dyDescent="0.25">
      <c r="A1316">
        <v>1315</v>
      </c>
      <c r="J1316">
        <v>12</v>
      </c>
      <c r="K1316" t="s">
        <v>2200</v>
      </c>
      <c r="L1316">
        <v>2505402</v>
      </c>
      <c r="M1316">
        <v>1</v>
      </c>
    </row>
    <row r="1317" spans="1:13" x14ac:dyDescent="0.25">
      <c r="A1317">
        <v>1316</v>
      </c>
      <c r="J1317">
        <v>12</v>
      </c>
      <c r="K1317" t="s">
        <v>2201</v>
      </c>
      <c r="L1317">
        <v>2505501</v>
      </c>
      <c r="M1317">
        <v>1</v>
      </c>
    </row>
    <row r="1318" spans="1:13" x14ac:dyDescent="0.25">
      <c r="A1318">
        <v>1317</v>
      </c>
      <c r="J1318">
        <v>12</v>
      </c>
      <c r="K1318" t="s">
        <v>2202</v>
      </c>
      <c r="L1318">
        <v>2505600</v>
      </c>
      <c r="M1318">
        <v>1</v>
      </c>
    </row>
    <row r="1319" spans="1:13" x14ac:dyDescent="0.25">
      <c r="A1319">
        <v>1318</v>
      </c>
      <c r="J1319">
        <v>12</v>
      </c>
      <c r="K1319" t="s">
        <v>2203</v>
      </c>
      <c r="L1319">
        <v>2505709</v>
      </c>
      <c r="M1319">
        <v>1</v>
      </c>
    </row>
    <row r="1320" spans="1:13" x14ac:dyDescent="0.25">
      <c r="A1320">
        <v>1319</v>
      </c>
      <c r="J1320">
        <v>12</v>
      </c>
      <c r="K1320" t="s">
        <v>2204</v>
      </c>
      <c r="L1320">
        <v>2505808</v>
      </c>
      <c r="M1320">
        <v>1</v>
      </c>
    </row>
    <row r="1321" spans="1:13" x14ac:dyDescent="0.25">
      <c r="A1321">
        <v>1320</v>
      </c>
      <c r="J1321">
        <v>12</v>
      </c>
      <c r="K1321" t="s">
        <v>2205</v>
      </c>
      <c r="L1321">
        <v>2505907</v>
      </c>
      <c r="M1321">
        <v>1</v>
      </c>
    </row>
    <row r="1322" spans="1:13" x14ac:dyDescent="0.25">
      <c r="A1322">
        <v>1321</v>
      </c>
      <c r="J1322">
        <v>12</v>
      </c>
      <c r="K1322" t="s">
        <v>2206</v>
      </c>
      <c r="L1322">
        <v>2506004</v>
      </c>
      <c r="M1322">
        <v>1</v>
      </c>
    </row>
    <row r="1323" spans="1:13" x14ac:dyDescent="0.25">
      <c r="A1323">
        <v>1322</v>
      </c>
      <c r="J1323">
        <v>12</v>
      </c>
      <c r="K1323" t="s">
        <v>2207</v>
      </c>
      <c r="L1323">
        <v>2506103</v>
      </c>
      <c r="M1323">
        <v>1</v>
      </c>
    </row>
    <row r="1324" spans="1:13" x14ac:dyDescent="0.25">
      <c r="A1324">
        <v>1323</v>
      </c>
      <c r="J1324">
        <v>12</v>
      </c>
      <c r="K1324" t="s">
        <v>2208</v>
      </c>
      <c r="L1324">
        <v>2506202</v>
      </c>
      <c r="M1324">
        <v>1</v>
      </c>
    </row>
    <row r="1325" spans="1:13" x14ac:dyDescent="0.25">
      <c r="A1325">
        <v>1324</v>
      </c>
      <c r="J1325">
        <v>12</v>
      </c>
      <c r="K1325" t="s">
        <v>2209</v>
      </c>
      <c r="L1325">
        <v>2506251</v>
      </c>
      <c r="M1325">
        <v>1</v>
      </c>
    </row>
    <row r="1326" spans="1:13" x14ac:dyDescent="0.25">
      <c r="A1326">
        <v>1325</v>
      </c>
      <c r="J1326">
        <v>12</v>
      </c>
      <c r="K1326" t="s">
        <v>2210</v>
      </c>
      <c r="L1326">
        <v>2506301</v>
      </c>
      <c r="M1326">
        <v>1</v>
      </c>
    </row>
    <row r="1327" spans="1:13" x14ac:dyDescent="0.25">
      <c r="A1327">
        <v>1326</v>
      </c>
      <c r="J1327">
        <v>12</v>
      </c>
      <c r="K1327" t="s">
        <v>2211</v>
      </c>
      <c r="L1327">
        <v>2506400</v>
      </c>
      <c r="M1327">
        <v>1</v>
      </c>
    </row>
    <row r="1328" spans="1:13" x14ac:dyDescent="0.25">
      <c r="A1328">
        <v>1327</v>
      </c>
      <c r="J1328">
        <v>12</v>
      </c>
      <c r="K1328" t="s">
        <v>2212</v>
      </c>
      <c r="L1328">
        <v>2506509</v>
      </c>
      <c r="M1328">
        <v>1</v>
      </c>
    </row>
    <row r="1329" spans="1:13" x14ac:dyDescent="0.25">
      <c r="A1329">
        <v>1328</v>
      </c>
      <c r="J1329">
        <v>12</v>
      </c>
      <c r="K1329" t="s">
        <v>2213</v>
      </c>
      <c r="L1329">
        <v>2506608</v>
      </c>
      <c r="M1329">
        <v>1</v>
      </c>
    </row>
    <row r="1330" spans="1:13" x14ac:dyDescent="0.25">
      <c r="A1330">
        <v>1329</v>
      </c>
      <c r="J1330">
        <v>12</v>
      </c>
      <c r="K1330" t="s">
        <v>2214</v>
      </c>
      <c r="L1330">
        <v>2506707</v>
      </c>
      <c r="M1330">
        <v>1</v>
      </c>
    </row>
    <row r="1331" spans="1:13" x14ac:dyDescent="0.25">
      <c r="A1331">
        <v>1330</v>
      </c>
      <c r="J1331">
        <v>12</v>
      </c>
      <c r="K1331" t="s">
        <v>2215</v>
      </c>
      <c r="L1331">
        <v>2506806</v>
      </c>
      <c r="M1331">
        <v>1</v>
      </c>
    </row>
    <row r="1332" spans="1:13" x14ac:dyDescent="0.25">
      <c r="A1332">
        <v>1331</v>
      </c>
      <c r="J1332">
        <v>12</v>
      </c>
      <c r="K1332" t="s">
        <v>2216</v>
      </c>
      <c r="L1332">
        <v>2506905</v>
      </c>
      <c r="M1332">
        <v>1</v>
      </c>
    </row>
    <row r="1333" spans="1:13" x14ac:dyDescent="0.25">
      <c r="A1333">
        <v>1332</v>
      </c>
      <c r="J1333">
        <v>12</v>
      </c>
      <c r="K1333" t="s">
        <v>2217</v>
      </c>
      <c r="L1333">
        <v>2507002</v>
      </c>
      <c r="M1333">
        <v>1</v>
      </c>
    </row>
    <row r="1334" spans="1:13" x14ac:dyDescent="0.25">
      <c r="A1334">
        <v>1333</v>
      </c>
      <c r="J1334">
        <v>12</v>
      </c>
      <c r="K1334" t="s">
        <v>2218</v>
      </c>
      <c r="L1334">
        <v>2507101</v>
      </c>
      <c r="M1334">
        <v>1</v>
      </c>
    </row>
    <row r="1335" spans="1:13" x14ac:dyDescent="0.25">
      <c r="A1335">
        <v>1334</v>
      </c>
      <c r="J1335">
        <v>12</v>
      </c>
      <c r="K1335" t="s">
        <v>2219</v>
      </c>
      <c r="L1335">
        <v>2507200</v>
      </c>
      <c r="M1335">
        <v>1</v>
      </c>
    </row>
    <row r="1336" spans="1:13" x14ac:dyDescent="0.25">
      <c r="A1336">
        <v>1335</v>
      </c>
      <c r="J1336">
        <v>12</v>
      </c>
      <c r="K1336" t="s">
        <v>2220</v>
      </c>
      <c r="L1336">
        <v>2507309</v>
      </c>
      <c r="M1336">
        <v>1</v>
      </c>
    </row>
    <row r="1337" spans="1:13" x14ac:dyDescent="0.25">
      <c r="A1337">
        <v>1336</v>
      </c>
      <c r="J1337">
        <v>12</v>
      </c>
      <c r="K1337" t="s">
        <v>2221</v>
      </c>
      <c r="L1337">
        <v>2507408</v>
      </c>
      <c r="M1337">
        <v>1</v>
      </c>
    </row>
    <row r="1338" spans="1:13" x14ac:dyDescent="0.25">
      <c r="A1338">
        <v>1337</v>
      </c>
      <c r="J1338">
        <v>12</v>
      </c>
      <c r="K1338" t="s">
        <v>2222</v>
      </c>
      <c r="L1338">
        <v>2507507</v>
      </c>
      <c r="M1338">
        <v>1</v>
      </c>
    </row>
    <row r="1339" spans="1:13" x14ac:dyDescent="0.25">
      <c r="A1339">
        <v>1338</v>
      </c>
      <c r="J1339">
        <v>12</v>
      </c>
      <c r="K1339" t="s">
        <v>2223</v>
      </c>
      <c r="L1339">
        <v>2507606</v>
      </c>
      <c r="M1339">
        <v>1</v>
      </c>
    </row>
    <row r="1340" spans="1:13" x14ac:dyDescent="0.25">
      <c r="A1340">
        <v>1339</v>
      </c>
      <c r="J1340">
        <v>12</v>
      </c>
      <c r="K1340" t="s">
        <v>2224</v>
      </c>
      <c r="L1340">
        <v>2507705</v>
      </c>
      <c r="M1340">
        <v>1</v>
      </c>
    </row>
    <row r="1341" spans="1:13" x14ac:dyDescent="0.25">
      <c r="A1341">
        <v>1340</v>
      </c>
      <c r="J1341">
        <v>12</v>
      </c>
      <c r="K1341" t="s">
        <v>2225</v>
      </c>
      <c r="L1341">
        <v>2507804</v>
      </c>
      <c r="M1341">
        <v>1</v>
      </c>
    </row>
    <row r="1342" spans="1:13" x14ac:dyDescent="0.25">
      <c r="A1342">
        <v>1341</v>
      </c>
      <c r="J1342">
        <v>12</v>
      </c>
      <c r="K1342" t="s">
        <v>2226</v>
      </c>
      <c r="L1342">
        <v>2507903</v>
      </c>
      <c r="M1342">
        <v>1</v>
      </c>
    </row>
    <row r="1343" spans="1:13" x14ac:dyDescent="0.25">
      <c r="A1343">
        <v>1342</v>
      </c>
      <c r="J1343">
        <v>12</v>
      </c>
      <c r="K1343" t="s">
        <v>2227</v>
      </c>
      <c r="L1343">
        <v>2508000</v>
      </c>
      <c r="M1343">
        <v>1</v>
      </c>
    </row>
    <row r="1344" spans="1:13" x14ac:dyDescent="0.25">
      <c r="A1344">
        <v>1343</v>
      </c>
      <c r="J1344">
        <v>12</v>
      </c>
      <c r="K1344" t="s">
        <v>2228</v>
      </c>
      <c r="L1344">
        <v>2508109</v>
      </c>
      <c r="M1344">
        <v>1</v>
      </c>
    </row>
    <row r="1345" spans="1:13" x14ac:dyDescent="0.25">
      <c r="A1345">
        <v>1344</v>
      </c>
      <c r="J1345">
        <v>12</v>
      </c>
      <c r="K1345" t="s">
        <v>2229</v>
      </c>
      <c r="L1345">
        <v>2508208</v>
      </c>
      <c r="M1345">
        <v>1</v>
      </c>
    </row>
    <row r="1346" spans="1:13" x14ac:dyDescent="0.25">
      <c r="A1346">
        <v>1345</v>
      </c>
      <c r="J1346">
        <v>12</v>
      </c>
      <c r="K1346" t="s">
        <v>2230</v>
      </c>
      <c r="L1346">
        <v>2508307</v>
      </c>
      <c r="M1346">
        <v>1</v>
      </c>
    </row>
    <row r="1347" spans="1:13" x14ac:dyDescent="0.25">
      <c r="A1347">
        <v>1346</v>
      </c>
      <c r="J1347">
        <v>12</v>
      </c>
      <c r="K1347" t="s">
        <v>2231</v>
      </c>
      <c r="L1347">
        <v>2508406</v>
      </c>
      <c r="M1347">
        <v>1</v>
      </c>
    </row>
    <row r="1348" spans="1:13" x14ac:dyDescent="0.25">
      <c r="A1348">
        <v>1347</v>
      </c>
      <c r="J1348">
        <v>12</v>
      </c>
      <c r="K1348" t="s">
        <v>2232</v>
      </c>
      <c r="L1348">
        <v>2508505</v>
      </c>
      <c r="M1348">
        <v>1</v>
      </c>
    </row>
    <row r="1349" spans="1:13" x14ac:dyDescent="0.25">
      <c r="A1349">
        <v>1348</v>
      </c>
      <c r="J1349">
        <v>12</v>
      </c>
      <c r="K1349" t="s">
        <v>2233</v>
      </c>
      <c r="L1349">
        <v>2508554</v>
      </c>
      <c r="M1349">
        <v>1</v>
      </c>
    </row>
    <row r="1350" spans="1:13" x14ac:dyDescent="0.25">
      <c r="A1350">
        <v>1349</v>
      </c>
      <c r="J1350">
        <v>12</v>
      </c>
      <c r="K1350" t="s">
        <v>2234</v>
      </c>
      <c r="L1350">
        <v>2508604</v>
      </c>
      <c r="M1350">
        <v>1</v>
      </c>
    </row>
    <row r="1351" spans="1:13" x14ac:dyDescent="0.25">
      <c r="A1351">
        <v>1350</v>
      </c>
      <c r="J1351">
        <v>12</v>
      </c>
      <c r="K1351" t="s">
        <v>2235</v>
      </c>
      <c r="L1351">
        <v>2508703</v>
      </c>
      <c r="M1351">
        <v>1</v>
      </c>
    </row>
    <row r="1352" spans="1:13" x14ac:dyDescent="0.25">
      <c r="A1352">
        <v>1351</v>
      </c>
      <c r="J1352">
        <v>12</v>
      </c>
      <c r="K1352" t="s">
        <v>2236</v>
      </c>
      <c r="L1352">
        <v>2508802</v>
      </c>
      <c r="M1352">
        <v>1</v>
      </c>
    </row>
    <row r="1353" spans="1:13" x14ac:dyDescent="0.25">
      <c r="A1353">
        <v>1352</v>
      </c>
      <c r="J1353">
        <v>12</v>
      </c>
      <c r="K1353" t="s">
        <v>2237</v>
      </c>
      <c r="L1353">
        <v>2508901</v>
      </c>
      <c r="M1353">
        <v>1</v>
      </c>
    </row>
    <row r="1354" spans="1:13" x14ac:dyDescent="0.25">
      <c r="A1354">
        <v>1353</v>
      </c>
      <c r="J1354">
        <v>12</v>
      </c>
      <c r="K1354" t="s">
        <v>2238</v>
      </c>
      <c r="L1354">
        <v>2509008</v>
      </c>
      <c r="M1354">
        <v>1</v>
      </c>
    </row>
    <row r="1355" spans="1:13" x14ac:dyDescent="0.25">
      <c r="A1355">
        <v>1354</v>
      </c>
      <c r="J1355">
        <v>12</v>
      </c>
      <c r="K1355" t="s">
        <v>2239</v>
      </c>
      <c r="L1355">
        <v>2509057</v>
      </c>
      <c r="M1355">
        <v>1</v>
      </c>
    </row>
    <row r="1356" spans="1:13" x14ac:dyDescent="0.25">
      <c r="A1356">
        <v>1355</v>
      </c>
      <c r="J1356">
        <v>12</v>
      </c>
      <c r="K1356" t="s">
        <v>2240</v>
      </c>
      <c r="L1356">
        <v>2509107</v>
      </c>
      <c r="M1356">
        <v>1</v>
      </c>
    </row>
    <row r="1357" spans="1:13" x14ac:dyDescent="0.25">
      <c r="A1357">
        <v>1356</v>
      </c>
      <c r="J1357">
        <v>12</v>
      </c>
      <c r="K1357" t="s">
        <v>2241</v>
      </c>
      <c r="L1357">
        <v>2509156</v>
      </c>
      <c r="M1357">
        <v>1</v>
      </c>
    </row>
    <row r="1358" spans="1:13" x14ac:dyDescent="0.25">
      <c r="A1358">
        <v>1357</v>
      </c>
      <c r="J1358">
        <v>12</v>
      </c>
      <c r="K1358" t="s">
        <v>2242</v>
      </c>
      <c r="L1358">
        <v>2509206</v>
      </c>
      <c r="M1358">
        <v>1</v>
      </c>
    </row>
    <row r="1359" spans="1:13" x14ac:dyDescent="0.25">
      <c r="A1359">
        <v>1358</v>
      </c>
      <c r="J1359">
        <v>12</v>
      </c>
      <c r="K1359" t="s">
        <v>2243</v>
      </c>
      <c r="L1359">
        <v>2509305</v>
      </c>
      <c r="M1359">
        <v>1</v>
      </c>
    </row>
    <row r="1360" spans="1:13" x14ac:dyDescent="0.25">
      <c r="A1360">
        <v>1359</v>
      </c>
      <c r="J1360">
        <v>12</v>
      </c>
      <c r="K1360" t="s">
        <v>2244</v>
      </c>
      <c r="L1360">
        <v>2509339</v>
      </c>
      <c r="M1360">
        <v>1</v>
      </c>
    </row>
    <row r="1361" spans="1:13" x14ac:dyDescent="0.25">
      <c r="A1361">
        <v>1360</v>
      </c>
      <c r="J1361">
        <v>12</v>
      </c>
      <c r="K1361" t="s">
        <v>888</v>
      </c>
      <c r="L1361">
        <v>2509370</v>
      </c>
      <c r="M1361">
        <v>1</v>
      </c>
    </row>
    <row r="1362" spans="1:13" x14ac:dyDescent="0.25">
      <c r="A1362">
        <v>1361</v>
      </c>
      <c r="J1362">
        <v>12</v>
      </c>
      <c r="K1362" t="s">
        <v>2245</v>
      </c>
      <c r="L1362">
        <v>2509396</v>
      </c>
      <c r="M1362">
        <v>1</v>
      </c>
    </row>
    <row r="1363" spans="1:13" x14ac:dyDescent="0.25">
      <c r="A1363">
        <v>1362</v>
      </c>
      <c r="J1363">
        <v>12</v>
      </c>
      <c r="K1363" t="s">
        <v>2246</v>
      </c>
      <c r="L1363">
        <v>2509404</v>
      </c>
      <c r="M1363">
        <v>1</v>
      </c>
    </row>
    <row r="1364" spans="1:13" x14ac:dyDescent="0.25">
      <c r="A1364">
        <v>1363</v>
      </c>
      <c r="J1364">
        <v>12</v>
      </c>
      <c r="K1364" t="s">
        <v>2247</v>
      </c>
      <c r="L1364">
        <v>2509503</v>
      </c>
      <c r="M1364">
        <v>1</v>
      </c>
    </row>
    <row r="1365" spans="1:13" x14ac:dyDescent="0.25">
      <c r="A1365">
        <v>1364</v>
      </c>
      <c r="J1365">
        <v>12</v>
      </c>
      <c r="K1365" t="s">
        <v>2248</v>
      </c>
      <c r="L1365">
        <v>2509602</v>
      </c>
      <c r="M1365">
        <v>1</v>
      </c>
    </row>
    <row r="1366" spans="1:13" x14ac:dyDescent="0.25">
      <c r="A1366">
        <v>1365</v>
      </c>
      <c r="J1366">
        <v>12</v>
      </c>
      <c r="K1366" t="s">
        <v>2249</v>
      </c>
      <c r="L1366">
        <v>2509701</v>
      </c>
      <c r="M1366">
        <v>1</v>
      </c>
    </row>
    <row r="1367" spans="1:13" x14ac:dyDescent="0.25">
      <c r="A1367">
        <v>1366</v>
      </c>
      <c r="J1367">
        <v>12</v>
      </c>
      <c r="K1367" t="s">
        <v>1911</v>
      </c>
      <c r="L1367">
        <v>2509800</v>
      </c>
      <c r="M1367">
        <v>1</v>
      </c>
    </row>
    <row r="1368" spans="1:13" x14ac:dyDescent="0.25">
      <c r="A1368">
        <v>1367</v>
      </c>
      <c r="J1368">
        <v>12</v>
      </c>
      <c r="K1368" t="s">
        <v>2250</v>
      </c>
      <c r="L1368">
        <v>2509909</v>
      </c>
      <c r="M1368">
        <v>1</v>
      </c>
    </row>
    <row r="1369" spans="1:13" x14ac:dyDescent="0.25">
      <c r="A1369">
        <v>1368</v>
      </c>
      <c r="J1369">
        <v>12</v>
      </c>
      <c r="K1369" t="s">
        <v>2251</v>
      </c>
      <c r="L1369">
        <v>2510006</v>
      </c>
      <c r="M1369">
        <v>1</v>
      </c>
    </row>
    <row r="1370" spans="1:13" x14ac:dyDescent="0.25">
      <c r="A1370">
        <v>1369</v>
      </c>
      <c r="J1370">
        <v>12</v>
      </c>
      <c r="K1370" t="s">
        <v>2252</v>
      </c>
      <c r="L1370">
        <v>2510105</v>
      </c>
      <c r="M1370">
        <v>1</v>
      </c>
    </row>
    <row r="1371" spans="1:13" x14ac:dyDescent="0.25">
      <c r="A1371">
        <v>1370</v>
      </c>
      <c r="J1371">
        <v>12</v>
      </c>
      <c r="K1371" t="s">
        <v>1299</v>
      </c>
      <c r="L1371">
        <v>2510204</v>
      </c>
      <c r="M1371">
        <v>1</v>
      </c>
    </row>
    <row r="1372" spans="1:13" x14ac:dyDescent="0.25">
      <c r="A1372">
        <v>1371</v>
      </c>
      <c r="J1372">
        <v>12</v>
      </c>
      <c r="K1372" t="s">
        <v>2253</v>
      </c>
      <c r="L1372">
        <v>2510303</v>
      </c>
      <c r="M1372">
        <v>1</v>
      </c>
    </row>
    <row r="1373" spans="1:13" x14ac:dyDescent="0.25">
      <c r="A1373">
        <v>1372</v>
      </c>
      <c r="J1373">
        <v>12</v>
      </c>
      <c r="K1373" t="s">
        <v>2254</v>
      </c>
      <c r="L1373">
        <v>2510402</v>
      </c>
      <c r="M1373">
        <v>1</v>
      </c>
    </row>
    <row r="1374" spans="1:13" x14ac:dyDescent="0.25">
      <c r="A1374">
        <v>1373</v>
      </c>
      <c r="J1374">
        <v>12</v>
      </c>
      <c r="K1374" t="s">
        <v>2255</v>
      </c>
      <c r="L1374">
        <v>2510501</v>
      </c>
      <c r="M1374">
        <v>1</v>
      </c>
    </row>
    <row r="1375" spans="1:13" x14ac:dyDescent="0.25">
      <c r="A1375">
        <v>1374</v>
      </c>
      <c r="J1375">
        <v>12</v>
      </c>
      <c r="K1375" t="s">
        <v>2256</v>
      </c>
      <c r="L1375">
        <v>2510600</v>
      </c>
      <c r="M1375">
        <v>1</v>
      </c>
    </row>
    <row r="1376" spans="1:13" x14ac:dyDescent="0.25">
      <c r="A1376">
        <v>1375</v>
      </c>
      <c r="J1376">
        <v>12</v>
      </c>
      <c r="K1376" t="s">
        <v>2257</v>
      </c>
      <c r="L1376">
        <v>2510659</v>
      </c>
      <c r="M1376">
        <v>1</v>
      </c>
    </row>
    <row r="1377" spans="1:13" x14ac:dyDescent="0.25">
      <c r="A1377">
        <v>1376</v>
      </c>
      <c r="J1377">
        <v>12</v>
      </c>
      <c r="K1377" t="s">
        <v>2068</v>
      </c>
      <c r="L1377">
        <v>2510709</v>
      </c>
      <c r="M1377">
        <v>1</v>
      </c>
    </row>
    <row r="1378" spans="1:13" x14ac:dyDescent="0.25">
      <c r="A1378">
        <v>1377</v>
      </c>
      <c r="J1378">
        <v>12</v>
      </c>
      <c r="K1378" t="s">
        <v>2258</v>
      </c>
      <c r="L1378">
        <v>2510808</v>
      </c>
      <c r="M1378">
        <v>1</v>
      </c>
    </row>
    <row r="1379" spans="1:13" x14ac:dyDescent="0.25">
      <c r="A1379">
        <v>1378</v>
      </c>
      <c r="J1379">
        <v>12</v>
      </c>
      <c r="K1379" t="s">
        <v>2259</v>
      </c>
      <c r="L1379">
        <v>2510907</v>
      </c>
      <c r="M1379">
        <v>1</v>
      </c>
    </row>
    <row r="1380" spans="1:13" x14ac:dyDescent="0.25">
      <c r="A1380">
        <v>1379</v>
      </c>
      <c r="J1380">
        <v>12</v>
      </c>
      <c r="K1380" t="s">
        <v>1926</v>
      </c>
      <c r="L1380">
        <v>2511004</v>
      </c>
      <c r="M1380">
        <v>1</v>
      </c>
    </row>
    <row r="1381" spans="1:13" x14ac:dyDescent="0.25">
      <c r="A1381">
        <v>1380</v>
      </c>
      <c r="J1381">
        <v>12</v>
      </c>
      <c r="K1381" t="s">
        <v>2260</v>
      </c>
      <c r="L1381">
        <v>2511103</v>
      </c>
      <c r="M1381">
        <v>1</v>
      </c>
    </row>
    <row r="1382" spans="1:13" x14ac:dyDescent="0.25">
      <c r="A1382">
        <v>1381</v>
      </c>
      <c r="J1382">
        <v>12</v>
      </c>
      <c r="K1382" t="s">
        <v>2261</v>
      </c>
      <c r="L1382">
        <v>2511202</v>
      </c>
      <c r="M1382">
        <v>1</v>
      </c>
    </row>
    <row r="1383" spans="1:13" x14ac:dyDescent="0.25">
      <c r="A1383">
        <v>1382</v>
      </c>
      <c r="J1383">
        <v>12</v>
      </c>
      <c r="K1383" t="s">
        <v>2262</v>
      </c>
      <c r="L1383">
        <v>2511301</v>
      </c>
      <c r="M1383">
        <v>1</v>
      </c>
    </row>
    <row r="1384" spans="1:13" x14ac:dyDescent="0.25">
      <c r="A1384">
        <v>1383</v>
      </c>
      <c r="J1384">
        <v>12</v>
      </c>
      <c r="K1384" t="s">
        <v>2263</v>
      </c>
      <c r="L1384">
        <v>2511400</v>
      </c>
      <c r="M1384">
        <v>1</v>
      </c>
    </row>
    <row r="1385" spans="1:13" x14ac:dyDescent="0.25">
      <c r="A1385">
        <v>1384</v>
      </c>
      <c r="J1385">
        <v>12</v>
      </c>
      <c r="K1385" t="s">
        <v>2264</v>
      </c>
      <c r="L1385">
        <v>2511509</v>
      </c>
      <c r="M1385">
        <v>1</v>
      </c>
    </row>
    <row r="1386" spans="1:13" x14ac:dyDescent="0.25">
      <c r="A1386">
        <v>1385</v>
      </c>
      <c r="J1386">
        <v>12</v>
      </c>
      <c r="K1386" t="s">
        <v>2077</v>
      </c>
      <c r="L1386">
        <v>2511608</v>
      </c>
      <c r="M1386">
        <v>1</v>
      </c>
    </row>
    <row r="1387" spans="1:13" x14ac:dyDescent="0.25">
      <c r="A1387">
        <v>1386</v>
      </c>
      <c r="J1387">
        <v>12</v>
      </c>
      <c r="K1387" t="s">
        <v>2265</v>
      </c>
      <c r="L1387">
        <v>2511707</v>
      </c>
      <c r="M1387">
        <v>1</v>
      </c>
    </row>
    <row r="1388" spans="1:13" x14ac:dyDescent="0.25">
      <c r="A1388">
        <v>1387</v>
      </c>
      <c r="J1388">
        <v>12</v>
      </c>
      <c r="K1388" t="s">
        <v>2266</v>
      </c>
      <c r="L1388">
        <v>2511806</v>
      </c>
      <c r="M1388">
        <v>1</v>
      </c>
    </row>
    <row r="1389" spans="1:13" x14ac:dyDescent="0.25">
      <c r="A1389">
        <v>1388</v>
      </c>
      <c r="J1389">
        <v>12</v>
      </c>
      <c r="K1389" t="s">
        <v>2267</v>
      </c>
      <c r="L1389">
        <v>2511905</v>
      </c>
      <c r="M1389">
        <v>1</v>
      </c>
    </row>
    <row r="1390" spans="1:13" x14ac:dyDescent="0.25">
      <c r="A1390">
        <v>1389</v>
      </c>
      <c r="J1390">
        <v>12</v>
      </c>
      <c r="K1390" t="s">
        <v>2268</v>
      </c>
      <c r="L1390">
        <v>2512002</v>
      </c>
      <c r="M1390">
        <v>1</v>
      </c>
    </row>
    <row r="1391" spans="1:13" x14ac:dyDescent="0.25">
      <c r="A1391">
        <v>1390</v>
      </c>
      <c r="J1391">
        <v>12</v>
      </c>
      <c r="K1391" t="s">
        <v>2269</v>
      </c>
      <c r="L1391">
        <v>2512036</v>
      </c>
      <c r="M1391">
        <v>1</v>
      </c>
    </row>
    <row r="1392" spans="1:13" x14ac:dyDescent="0.25">
      <c r="A1392">
        <v>1391</v>
      </c>
      <c r="J1392">
        <v>12</v>
      </c>
      <c r="K1392" t="s">
        <v>2270</v>
      </c>
      <c r="L1392">
        <v>2512077</v>
      </c>
      <c r="M1392">
        <v>1</v>
      </c>
    </row>
    <row r="1393" spans="1:13" x14ac:dyDescent="0.25">
      <c r="A1393">
        <v>1392</v>
      </c>
      <c r="J1393">
        <v>12</v>
      </c>
      <c r="K1393" t="s">
        <v>2271</v>
      </c>
      <c r="L1393">
        <v>2512101</v>
      </c>
      <c r="M1393">
        <v>1</v>
      </c>
    </row>
    <row r="1394" spans="1:13" x14ac:dyDescent="0.25">
      <c r="A1394">
        <v>1393</v>
      </c>
      <c r="J1394">
        <v>12</v>
      </c>
      <c r="K1394" t="s">
        <v>2272</v>
      </c>
      <c r="L1394">
        <v>2512200</v>
      </c>
      <c r="M1394">
        <v>1</v>
      </c>
    </row>
    <row r="1395" spans="1:13" x14ac:dyDescent="0.25">
      <c r="A1395">
        <v>1394</v>
      </c>
      <c r="J1395">
        <v>12</v>
      </c>
      <c r="K1395" t="s">
        <v>2273</v>
      </c>
      <c r="L1395">
        <v>2512309</v>
      </c>
      <c r="M1395">
        <v>1</v>
      </c>
    </row>
    <row r="1396" spans="1:13" x14ac:dyDescent="0.25">
      <c r="A1396">
        <v>1395</v>
      </c>
      <c r="J1396">
        <v>12</v>
      </c>
      <c r="K1396" t="s">
        <v>2274</v>
      </c>
      <c r="L1396">
        <v>2512408</v>
      </c>
      <c r="M1396">
        <v>1</v>
      </c>
    </row>
    <row r="1397" spans="1:13" x14ac:dyDescent="0.25">
      <c r="A1397">
        <v>1396</v>
      </c>
      <c r="J1397">
        <v>12</v>
      </c>
      <c r="K1397" t="s">
        <v>2275</v>
      </c>
      <c r="L1397">
        <v>2512507</v>
      </c>
      <c r="M1397">
        <v>1</v>
      </c>
    </row>
    <row r="1398" spans="1:13" x14ac:dyDescent="0.25">
      <c r="A1398">
        <v>1397</v>
      </c>
      <c r="J1398">
        <v>12</v>
      </c>
      <c r="K1398" t="s">
        <v>2276</v>
      </c>
      <c r="L1398">
        <v>2512606</v>
      </c>
      <c r="M1398">
        <v>1</v>
      </c>
    </row>
    <row r="1399" spans="1:13" x14ac:dyDescent="0.25">
      <c r="A1399">
        <v>1398</v>
      </c>
      <c r="J1399">
        <v>12</v>
      </c>
      <c r="K1399" t="s">
        <v>2277</v>
      </c>
      <c r="L1399">
        <v>2512705</v>
      </c>
      <c r="M1399">
        <v>1</v>
      </c>
    </row>
    <row r="1400" spans="1:13" x14ac:dyDescent="0.25">
      <c r="A1400">
        <v>1399</v>
      </c>
      <c r="J1400">
        <v>12</v>
      </c>
      <c r="K1400" t="s">
        <v>2278</v>
      </c>
      <c r="L1400">
        <v>2512721</v>
      </c>
      <c r="M1400">
        <v>1</v>
      </c>
    </row>
    <row r="1401" spans="1:13" x14ac:dyDescent="0.25">
      <c r="A1401">
        <v>1400</v>
      </c>
      <c r="J1401">
        <v>12</v>
      </c>
      <c r="K1401" t="s">
        <v>1509</v>
      </c>
      <c r="L1401">
        <v>2512747</v>
      </c>
      <c r="M1401">
        <v>1</v>
      </c>
    </row>
    <row r="1402" spans="1:13" x14ac:dyDescent="0.25">
      <c r="A1402">
        <v>1401</v>
      </c>
      <c r="J1402">
        <v>12</v>
      </c>
      <c r="K1402" t="s">
        <v>2279</v>
      </c>
      <c r="L1402">
        <v>2512754</v>
      </c>
      <c r="M1402">
        <v>1</v>
      </c>
    </row>
    <row r="1403" spans="1:13" x14ac:dyDescent="0.25">
      <c r="A1403">
        <v>1402</v>
      </c>
      <c r="J1403">
        <v>12</v>
      </c>
      <c r="K1403" t="s">
        <v>2280</v>
      </c>
      <c r="L1403">
        <v>2512762</v>
      </c>
      <c r="M1403">
        <v>1</v>
      </c>
    </row>
    <row r="1404" spans="1:13" x14ac:dyDescent="0.25">
      <c r="A1404">
        <v>1403</v>
      </c>
      <c r="J1404">
        <v>12</v>
      </c>
      <c r="K1404" t="s">
        <v>2281</v>
      </c>
      <c r="L1404">
        <v>2512788</v>
      </c>
      <c r="M1404">
        <v>1</v>
      </c>
    </row>
    <row r="1405" spans="1:13" x14ac:dyDescent="0.25">
      <c r="A1405">
        <v>1404</v>
      </c>
      <c r="J1405">
        <v>12</v>
      </c>
      <c r="K1405" t="s">
        <v>2282</v>
      </c>
      <c r="L1405">
        <v>2512804</v>
      </c>
      <c r="M1405">
        <v>1</v>
      </c>
    </row>
    <row r="1406" spans="1:13" x14ac:dyDescent="0.25">
      <c r="A1406">
        <v>1405</v>
      </c>
      <c r="J1406">
        <v>12</v>
      </c>
      <c r="K1406" t="s">
        <v>2283</v>
      </c>
      <c r="L1406">
        <v>2512903</v>
      </c>
      <c r="M1406">
        <v>1</v>
      </c>
    </row>
    <row r="1407" spans="1:13" x14ac:dyDescent="0.25">
      <c r="A1407">
        <v>1406</v>
      </c>
      <c r="J1407">
        <v>12</v>
      </c>
      <c r="K1407" t="s">
        <v>2284</v>
      </c>
      <c r="L1407">
        <v>2513000</v>
      </c>
      <c r="M1407">
        <v>1</v>
      </c>
    </row>
    <row r="1408" spans="1:13" x14ac:dyDescent="0.25">
      <c r="A1408">
        <v>1407</v>
      </c>
      <c r="J1408">
        <v>12</v>
      </c>
      <c r="K1408" t="s">
        <v>2285</v>
      </c>
      <c r="L1408">
        <v>2513109</v>
      </c>
      <c r="M1408">
        <v>1</v>
      </c>
    </row>
    <row r="1409" spans="1:13" x14ac:dyDescent="0.25">
      <c r="A1409">
        <v>1408</v>
      </c>
      <c r="J1409">
        <v>12</v>
      </c>
      <c r="K1409" t="s">
        <v>2286</v>
      </c>
      <c r="L1409">
        <v>2513158</v>
      </c>
      <c r="M1409">
        <v>1</v>
      </c>
    </row>
    <row r="1410" spans="1:13" x14ac:dyDescent="0.25">
      <c r="A1410">
        <v>1409</v>
      </c>
      <c r="J1410">
        <v>12</v>
      </c>
      <c r="K1410" t="s">
        <v>2090</v>
      </c>
      <c r="L1410">
        <v>2513208</v>
      </c>
      <c r="M1410">
        <v>1</v>
      </c>
    </row>
    <row r="1411" spans="1:13" x14ac:dyDescent="0.25">
      <c r="A1411">
        <v>1410</v>
      </c>
      <c r="J1411">
        <v>12</v>
      </c>
      <c r="K1411" t="s">
        <v>1514</v>
      </c>
      <c r="L1411">
        <v>2513307</v>
      </c>
      <c r="M1411">
        <v>1</v>
      </c>
    </row>
    <row r="1412" spans="1:13" x14ac:dyDescent="0.25">
      <c r="A1412">
        <v>1411</v>
      </c>
      <c r="J1412">
        <v>12</v>
      </c>
      <c r="K1412" t="s">
        <v>1515</v>
      </c>
      <c r="L1412">
        <v>2513356</v>
      </c>
      <c r="M1412">
        <v>1</v>
      </c>
    </row>
    <row r="1413" spans="1:13" x14ac:dyDescent="0.25">
      <c r="A1413">
        <v>1412</v>
      </c>
      <c r="J1413">
        <v>12</v>
      </c>
      <c r="K1413" t="s">
        <v>1516</v>
      </c>
      <c r="L1413">
        <v>2513406</v>
      </c>
      <c r="M1413">
        <v>1</v>
      </c>
    </row>
    <row r="1414" spans="1:13" x14ac:dyDescent="0.25">
      <c r="A1414">
        <v>1413</v>
      </c>
      <c r="J1414">
        <v>12</v>
      </c>
      <c r="K1414" t="s">
        <v>2287</v>
      </c>
      <c r="L1414">
        <v>2513505</v>
      </c>
      <c r="M1414">
        <v>1</v>
      </c>
    </row>
    <row r="1415" spans="1:13" x14ac:dyDescent="0.25">
      <c r="A1415">
        <v>1414</v>
      </c>
      <c r="J1415">
        <v>12</v>
      </c>
      <c r="K1415" t="s">
        <v>2288</v>
      </c>
      <c r="L1415">
        <v>2513604</v>
      </c>
      <c r="M1415">
        <v>1</v>
      </c>
    </row>
    <row r="1416" spans="1:13" x14ac:dyDescent="0.25">
      <c r="A1416">
        <v>1415</v>
      </c>
      <c r="J1416">
        <v>12</v>
      </c>
      <c r="K1416" t="s">
        <v>1172</v>
      </c>
      <c r="L1416">
        <v>2513653</v>
      </c>
      <c r="M1416">
        <v>1</v>
      </c>
    </row>
    <row r="1417" spans="1:13" x14ac:dyDescent="0.25">
      <c r="A1417">
        <v>1416</v>
      </c>
      <c r="J1417">
        <v>12</v>
      </c>
      <c r="K1417" t="s">
        <v>1519</v>
      </c>
      <c r="L1417">
        <v>2513703</v>
      </c>
      <c r="M1417">
        <v>1</v>
      </c>
    </row>
    <row r="1418" spans="1:13" x14ac:dyDescent="0.25">
      <c r="A1418">
        <v>1417</v>
      </c>
      <c r="J1418">
        <v>12</v>
      </c>
      <c r="K1418" t="s">
        <v>2289</v>
      </c>
      <c r="L1418">
        <v>2513802</v>
      </c>
      <c r="M1418">
        <v>1</v>
      </c>
    </row>
    <row r="1419" spans="1:13" x14ac:dyDescent="0.25">
      <c r="A1419">
        <v>1418</v>
      </c>
      <c r="J1419">
        <v>12</v>
      </c>
      <c r="K1419" t="s">
        <v>2290</v>
      </c>
      <c r="L1419">
        <v>2513851</v>
      </c>
      <c r="M1419">
        <v>1</v>
      </c>
    </row>
    <row r="1420" spans="1:13" x14ac:dyDescent="0.25">
      <c r="A1420">
        <v>1419</v>
      </c>
      <c r="J1420">
        <v>12</v>
      </c>
      <c r="K1420" t="s">
        <v>1524</v>
      </c>
      <c r="L1420">
        <v>2513901</v>
      </c>
      <c r="M1420">
        <v>1</v>
      </c>
    </row>
    <row r="1421" spans="1:13" x14ac:dyDescent="0.25">
      <c r="A1421">
        <v>1420</v>
      </c>
      <c r="J1421">
        <v>12</v>
      </c>
      <c r="K1421" t="s">
        <v>2291</v>
      </c>
      <c r="L1421">
        <v>2513927</v>
      </c>
      <c r="M1421">
        <v>1</v>
      </c>
    </row>
    <row r="1422" spans="1:13" x14ac:dyDescent="0.25">
      <c r="A1422">
        <v>1421</v>
      </c>
      <c r="J1422">
        <v>12</v>
      </c>
      <c r="K1422" t="s">
        <v>2292</v>
      </c>
      <c r="L1422">
        <v>2513943</v>
      </c>
      <c r="M1422">
        <v>1</v>
      </c>
    </row>
    <row r="1423" spans="1:13" x14ac:dyDescent="0.25">
      <c r="A1423">
        <v>1422</v>
      </c>
      <c r="J1423">
        <v>12</v>
      </c>
      <c r="K1423" t="s">
        <v>2293</v>
      </c>
      <c r="L1423">
        <v>2513968</v>
      </c>
      <c r="M1423">
        <v>1</v>
      </c>
    </row>
    <row r="1424" spans="1:13" x14ac:dyDescent="0.25">
      <c r="A1424">
        <v>1423</v>
      </c>
      <c r="J1424">
        <v>12</v>
      </c>
      <c r="K1424" t="s">
        <v>2294</v>
      </c>
      <c r="L1424">
        <v>2513984</v>
      </c>
      <c r="M1424">
        <v>1</v>
      </c>
    </row>
    <row r="1425" spans="1:13" x14ac:dyDescent="0.25">
      <c r="A1425">
        <v>1424</v>
      </c>
      <c r="J1425">
        <v>12</v>
      </c>
      <c r="K1425" t="s">
        <v>2295</v>
      </c>
      <c r="L1425">
        <v>2514008</v>
      </c>
      <c r="M1425">
        <v>1</v>
      </c>
    </row>
    <row r="1426" spans="1:13" x14ac:dyDescent="0.25">
      <c r="A1426">
        <v>1425</v>
      </c>
      <c r="J1426">
        <v>12</v>
      </c>
      <c r="K1426" t="s">
        <v>2296</v>
      </c>
      <c r="L1426">
        <v>2514107</v>
      </c>
      <c r="M1426">
        <v>1</v>
      </c>
    </row>
    <row r="1427" spans="1:13" x14ac:dyDescent="0.25">
      <c r="A1427">
        <v>1426</v>
      </c>
      <c r="J1427">
        <v>12</v>
      </c>
      <c r="K1427" t="s">
        <v>2297</v>
      </c>
      <c r="L1427">
        <v>2514206</v>
      </c>
      <c r="M1427">
        <v>1</v>
      </c>
    </row>
    <row r="1428" spans="1:13" x14ac:dyDescent="0.25">
      <c r="A1428">
        <v>1427</v>
      </c>
      <c r="J1428">
        <v>12</v>
      </c>
      <c r="K1428" t="s">
        <v>2298</v>
      </c>
      <c r="L1428">
        <v>2514305</v>
      </c>
      <c r="M1428">
        <v>1</v>
      </c>
    </row>
    <row r="1429" spans="1:13" x14ac:dyDescent="0.25">
      <c r="A1429">
        <v>1428</v>
      </c>
      <c r="J1429">
        <v>12</v>
      </c>
      <c r="K1429" t="s">
        <v>2299</v>
      </c>
      <c r="L1429">
        <v>2514404</v>
      </c>
      <c r="M1429">
        <v>1</v>
      </c>
    </row>
    <row r="1430" spans="1:13" x14ac:dyDescent="0.25">
      <c r="A1430">
        <v>1429</v>
      </c>
      <c r="J1430">
        <v>12</v>
      </c>
      <c r="K1430" t="s">
        <v>2300</v>
      </c>
      <c r="L1430">
        <v>2514453</v>
      </c>
      <c r="M1430">
        <v>1</v>
      </c>
    </row>
    <row r="1431" spans="1:13" x14ac:dyDescent="0.25">
      <c r="A1431">
        <v>1430</v>
      </c>
      <c r="J1431">
        <v>12</v>
      </c>
      <c r="K1431" t="s">
        <v>2301</v>
      </c>
      <c r="L1431">
        <v>2514503</v>
      </c>
      <c r="M1431">
        <v>1</v>
      </c>
    </row>
    <row r="1432" spans="1:13" x14ac:dyDescent="0.25">
      <c r="A1432">
        <v>1431</v>
      </c>
      <c r="J1432">
        <v>12</v>
      </c>
      <c r="K1432" t="s">
        <v>2302</v>
      </c>
      <c r="L1432">
        <v>2514552</v>
      </c>
      <c r="M1432">
        <v>1</v>
      </c>
    </row>
    <row r="1433" spans="1:13" x14ac:dyDescent="0.25">
      <c r="A1433">
        <v>1432</v>
      </c>
      <c r="J1433">
        <v>12</v>
      </c>
      <c r="K1433" t="s">
        <v>2303</v>
      </c>
      <c r="L1433">
        <v>2514602</v>
      </c>
      <c r="M1433">
        <v>1</v>
      </c>
    </row>
    <row r="1434" spans="1:13" x14ac:dyDescent="0.25">
      <c r="A1434">
        <v>1433</v>
      </c>
      <c r="J1434">
        <v>12</v>
      </c>
      <c r="K1434" t="s">
        <v>2304</v>
      </c>
      <c r="L1434">
        <v>2514651</v>
      </c>
      <c r="M1434">
        <v>1</v>
      </c>
    </row>
    <row r="1435" spans="1:13" x14ac:dyDescent="0.25">
      <c r="A1435">
        <v>1434</v>
      </c>
      <c r="J1435">
        <v>12</v>
      </c>
      <c r="K1435" t="s">
        <v>2305</v>
      </c>
      <c r="L1435">
        <v>2514701</v>
      </c>
      <c r="M1435">
        <v>1</v>
      </c>
    </row>
    <row r="1436" spans="1:13" x14ac:dyDescent="0.25">
      <c r="A1436">
        <v>1435</v>
      </c>
      <c r="J1436">
        <v>12</v>
      </c>
      <c r="K1436" t="s">
        <v>2306</v>
      </c>
      <c r="L1436">
        <v>2514800</v>
      </c>
      <c r="M1436">
        <v>1</v>
      </c>
    </row>
    <row r="1437" spans="1:13" x14ac:dyDescent="0.25">
      <c r="A1437">
        <v>1436</v>
      </c>
      <c r="J1437">
        <v>12</v>
      </c>
      <c r="K1437" t="s">
        <v>2307</v>
      </c>
      <c r="L1437">
        <v>2514909</v>
      </c>
      <c r="M1437">
        <v>1</v>
      </c>
    </row>
    <row r="1438" spans="1:13" x14ac:dyDescent="0.25">
      <c r="A1438">
        <v>1437</v>
      </c>
      <c r="J1438">
        <v>12</v>
      </c>
      <c r="K1438" t="s">
        <v>2308</v>
      </c>
      <c r="L1438">
        <v>2515005</v>
      </c>
      <c r="M1438">
        <v>1</v>
      </c>
    </row>
    <row r="1439" spans="1:13" x14ac:dyDescent="0.25">
      <c r="A1439">
        <v>1438</v>
      </c>
      <c r="J1439">
        <v>12</v>
      </c>
      <c r="K1439" t="s">
        <v>2309</v>
      </c>
      <c r="L1439">
        <v>2515104</v>
      </c>
      <c r="M1439">
        <v>1</v>
      </c>
    </row>
    <row r="1440" spans="1:13" x14ac:dyDescent="0.25">
      <c r="A1440">
        <v>1439</v>
      </c>
      <c r="J1440">
        <v>12</v>
      </c>
      <c r="K1440" t="s">
        <v>2310</v>
      </c>
      <c r="L1440">
        <v>2515203</v>
      </c>
      <c r="M1440">
        <v>1</v>
      </c>
    </row>
    <row r="1441" spans="1:13" x14ac:dyDescent="0.25">
      <c r="A1441">
        <v>1440</v>
      </c>
      <c r="J1441">
        <v>12</v>
      </c>
      <c r="K1441" t="s">
        <v>2311</v>
      </c>
      <c r="L1441">
        <v>2515302</v>
      </c>
      <c r="M1441">
        <v>1</v>
      </c>
    </row>
    <row r="1442" spans="1:13" x14ac:dyDescent="0.25">
      <c r="A1442">
        <v>1441</v>
      </c>
      <c r="J1442">
        <v>12</v>
      </c>
      <c r="K1442" t="s">
        <v>2312</v>
      </c>
      <c r="L1442">
        <v>2515401</v>
      </c>
      <c r="M1442">
        <v>1</v>
      </c>
    </row>
    <row r="1443" spans="1:13" x14ac:dyDescent="0.25">
      <c r="A1443">
        <v>1442</v>
      </c>
      <c r="J1443">
        <v>12</v>
      </c>
      <c r="K1443" t="s">
        <v>2313</v>
      </c>
      <c r="L1443">
        <v>2515500</v>
      </c>
      <c r="M1443">
        <v>1</v>
      </c>
    </row>
    <row r="1444" spans="1:13" x14ac:dyDescent="0.25">
      <c r="A1444">
        <v>1443</v>
      </c>
      <c r="J1444">
        <v>12</v>
      </c>
      <c r="K1444" t="s">
        <v>2314</v>
      </c>
      <c r="L1444">
        <v>2515609</v>
      </c>
      <c r="M1444">
        <v>1</v>
      </c>
    </row>
    <row r="1445" spans="1:13" x14ac:dyDescent="0.25">
      <c r="A1445">
        <v>1444</v>
      </c>
      <c r="J1445">
        <v>12</v>
      </c>
      <c r="K1445" t="s">
        <v>2315</v>
      </c>
      <c r="L1445">
        <v>2515708</v>
      </c>
      <c r="M1445">
        <v>1</v>
      </c>
    </row>
    <row r="1446" spans="1:13" x14ac:dyDescent="0.25">
      <c r="A1446">
        <v>1445</v>
      </c>
      <c r="J1446">
        <v>12</v>
      </c>
      <c r="K1446" t="s">
        <v>2316</v>
      </c>
      <c r="L1446">
        <v>2515807</v>
      </c>
      <c r="M1446">
        <v>1</v>
      </c>
    </row>
    <row r="1447" spans="1:13" x14ac:dyDescent="0.25">
      <c r="A1447">
        <v>1446</v>
      </c>
      <c r="J1447">
        <v>12</v>
      </c>
      <c r="K1447" t="s">
        <v>2317</v>
      </c>
      <c r="L1447">
        <v>2515906</v>
      </c>
      <c r="M1447">
        <v>1</v>
      </c>
    </row>
    <row r="1448" spans="1:13" x14ac:dyDescent="0.25">
      <c r="A1448">
        <v>1447</v>
      </c>
      <c r="J1448">
        <v>12</v>
      </c>
      <c r="K1448" t="s">
        <v>2318</v>
      </c>
      <c r="L1448">
        <v>2515930</v>
      </c>
      <c r="M1448">
        <v>1</v>
      </c>
    </row>
    <row r="1449" spans="1:13" x14ac:dyDescent="0.25">
      <c r="A1449">
        <v>1448</v>
      </c>
      <c r="J1449">
        <v>12</v>
      </c>
      <c r="K1449" t="s">
        <v>2319</v>
      </c>
      <c r="L1449">
        <v>2515971</v>
      </c>
      <c r="M1449">
        <v>1</v>
      </c>
    </row>
    <row r="1450" spans="1:13" x14ac:dyDescent="0.25">
      <c r="A1450">
        <v>1449</v>
      </c>
      <c r="J1450">
        <v>12</v>
      </c>
      <c r="K1450" t="s">
        <v>2320</v>
      </c>
      <c r="L1450">
        <v>2516003</v>
      </c>
      <c r="M1450">
        <v>1</v>
      </c>
    </row>
    <row r="1451" spans="1:13" x14ac:dyDescent="0.25">
      <c r="A1451">
        <v>1450</v>
      </c>
      <c r="J1451">
        <v>12</v>
      </c>
      <c r="K1451" t="s">
        <v>2321</v>
      </c>
      <c r="L1451">
        <v>2516102</v>
      </c>
      <c r="M1451">
        <v>1</v>
      </c>
    </row>
    <row r="1452" spans="1:13" x14ac:dyDescent="0.25">
      <c r="A1452">
        <v>1451</v>
      </c>
      <c r="J1452">
        <v>12</v>
      </c>
      <c r="K1452" t="s">
        <v>2322</v>
      </c>
      <c r="L1452">
        <v>2516151</v>
      </c>
      <c r="M1452">
        <v>1</v>
      </c>
    </row>
    <row r="1453" spans="1:13" x14ac:dyDescent="0.25">
      <c r="A1453">
        <v>1452</v>
      </c>
      <c r="J1453">
        <v>12</v>
      </c>
      <c r="K1453" t="s">
        <v>2323</v>
      </c>
      <c r="L1453">
        <v>2516201</v>
      </c>
      <c r="M1453">
        <v>1</v>
      </c>
    </row>
    <row r="1454" spans="1:13" x14ac:dyDescent="0.25">
      <c r="A1454">
        <v>1453</v>
      </c>
      <c r="J1454">
        <v>12</v>
      </c>
      <c r="K1454" t="s">
        <v>2324</v>
      </c>
      <c r="L1454">
        <v>2516300</v>
      </c>
      <c r="M1454">
        <v>1</v>
      </c>
    </row>
    <row r="1455" spans="1:13" x14ac:dyDescent="0.25">
      <c r="A1455">
        <v>1454</v>
      </c>
      <c r="J1455">
        <v>12</v>
      </c>
      <c r="K1455" t="s">
        <v>2325</v>
      </c>
      <c r="L1455">
        <v>2516409</v>
      </c>
      <c r="M1455">
        <v>1</v>
      </c>
    </row>
    <row r="1456" spans="1:13" x14ac:dyDescent="0.25">
      <c r="A1456">
        <v>1455</v>
      </c>
      <c r="J1456">
        <v>12</v>
      </c>
      <c r="K1456" t="s">
        <v>2326</v>
      </c>
      <c r="L1456">
        <v>2516508</v>
      </c>
      <c r="M1456">
        <v>1</v>
      </c>
    </row>
    <row r="1457" spans="1:13" x14ac:dyDescent="0.25">
      <c r="A1457">
        <v>1456</v>
      </c>
      <c r="J1457">
        <v>12</v>
      </c>
      <c r="K1457" t="s">
        <v>2327</v>
      </c>
      <c r="L1457">
        <v>2516607</v>
      </c>
      <c r="M1457">
        <v>1</v>
      </c>
    </row>
    <row r="1458" spans="1:13" x14ac:dyDescent="0.25">
      <c r="A1458">
        <v>1457</v>
      </c>
      <c r="J1458">
        <v>12</v>
      </c>
      <c r="K1458" t="s">
        <v>2328</v>
      </c>
      <c r="L1458">
        <v>2516706</v>
      </c>
      <c r="M1458">
        <v>1</v>
      </c>
    </row>
    <row r="1459" spans="1:13" x14ac:dyDescent="0.25">
      <c r="A1459">
        <v>1458</v>
      </c>
      <c r="J1459">
        <v>12</v>
      </c>
      <c r="K1459" t="s">
        <v>2329</v>
      </c>
      <c r="L1459">
        <v>2516755</v>
      </c>
      <c r="M1459">
        <v>1</v>
      </c>
    </row>
    <row r="1460" spans="1:13" x14ac:dyDescent="0.25">
      <c r="A1460">
        <v>1459</v>
      </c>
      <c r="J1460">
        <v>12</v>
      </c>
      <c r="K1460" t="s">
        <v>2330</v>
      </c>
      <c r="L1460">
        <v>2516805</v>
      </c>
      <c r="M1460">
        <v>1</v>
      </c>
    </row>
    <row r="1461" spans="1:13" x14ac:dyDescent="0.25">
      <c r="A1461">
        <v>1460</v>
      </c>
      <c r="J1461">
        <v>12</v>
      </c>
      <c r="K1461" t="s">
        <v>2331</v>
      </c>
      <c r="L1461">
        <v>2516904</v>
      </c>
      <c r="M1461">
        <v>1</v>
      </c>
    </row>
    <row r="1462" spans="1:13" x14ac:dyDescent="0.25">
      <c r="A1462">
        <v>1461</v>
      </c>
      <c r="J1462">
        <v>12</v>
      </c>
      <c r="K1462" t="s">
        <v>2332</v>
      </c>
      <c r="L1462">
        <v>2517001</v>
      </c>
      <c r="M1462">
        <v>1</v>
      </c>
    </row>
    <row r="1463" spans="1:13" x14ac:dyDescent="0.25">
      <c r="A1463">
        <v>1462</v>
      </c>
      <c r="J1463">
        <v>12</v>
      </c>
      <c r="K1463" t="s">
        <v>2128</v>
      </c>
      <c r="L1463">
        <v>2517100</v>
      </c>
      <c r="M1463">
        <v>1</v>
      </c>
    </row>
    <row r="1464" spans="1:13" x14ac:dyDescent="0.25">
      <c r="A1464">
        <v>1463</v>
      </c>
      <c r="J1464">
        <v>12</v>
      </c>
      <c r="K1464" t="s">
        <v>2333</v>
      </c>
      <c r="L1464">
        <v>2517209</v>
      </c>
      <c r="M1464">
        <v>1</v>
      </c>
    </row>
    <row r="1465" spans="1:13" x14ac:dyDescent="0.25">
      <c r="A1465">
        <v>1464</v>
      </c>
      <c r="J1465">
        <v>12</v>
      </c>
      <c r="K1465" t="s">
        <v>2334</v>
      </c>
      <c r="L1465">
        <v>2517407</v>
      </c>
      <c r="M1465">
        <v>1</v>
      </c>
    </row>
    <row r="1466" spans="1:13" x14ac:dyDescent="0.25">
      <c r="A1466">
        <v>1465</v>
      </c>
      <c r="J1466">
        <v>13</v>
      </c>
      <c r="K1466" t="s">
        <v>2335</v>
      </c>
      <c r="L1466">
        <v>2600054</v>
      </c>
      <c r="M1466">
        <v>1</v>
      </c>
    </row>
    <row r="1467" spans="1:13" x14ac:dyDescent="0.25">
      <c r="A1467">
        <v>1466</v>
      </c>
      <c r="J1467">
        <v>13</v>
      </c>
      <c r="K1467" t="s">
        <v>2336</v>
      </c>
      <c r="L1467">
        <v>2600104</v>
      </c>
      <c r="M1467">
        <v>1</v>
      </c>
    </row>
    <row r="1468" spans="1:13" x14ac:dyDescent="0.25">
      <c r="A1468">
        <v>1467</v>
      </c>
      <c r="J1468">
        <v>13</v>
      </c>
      <c r="K1468" t="s">
        <v>2337</v>
      </c>
      <c r="L1468">
        <v>2600203</v>
      </c>
      <c r="M1468">
        <v>1</v>
      </c>
    </row>
    <row r="1469" spans="1:13" x14ac:dyDescent="0.25">
      <c r="A1469">
        <v>1468</v>
      </c>
      <c r="J1469">
        <v>13</v>
      </c>
      <c r="K1469" t="s">
        <v>2338</v>
      </c>
      <c r="L1469">
        <v>2600302</v>
      </c>
      <c r="M1469">
        <v>1</v>
      </c>
    </row>
    <row r="1470" spans="1:13" x14ac:dyDescent="0.25">
      <c r="A1470">
        <v>1469</v>
      </c>
      <c r="J1470">
        <v>13</v>
      </c>
      <c r="K1470" t="s">
        <v>2339</v>
      </c>
      <c r="L1470">
        <v>2600401</v>
      </c>
      <c r="M1470">
        <v>1</v>
      </c>
    </row>
    <row r="1471" spans="1:13" x14ac:dyDescent="0.25">
      <c r="A1471">
        <v>1470</v>
      </c>
      <c r="J1471">
        <v>13</v>
      </c>
      <c r="K1471" t="s">
        <v>2340</v>
      </c>
      <c r="L1471">
        <v>2600500</v>
      </c>
      <c r="M1471">
        <v>1</v>
      </c>
    </row>
    <row r="1472" spans="1:13" x14ac:dyDescent="0.25">
      <c r="A1472">
        <v>1471</v>
      </c>
      <c r="J1472">
        <v>13</v>
      </c>
      <c r="K1472" t="s">
        <v>2136</v>
      </c>
      <c r="L1472">
        <v>2600609</v>
      </c>
      <c r="M1472">
        <v>1</v>
      </c>
    </row>
    <row r="1473" spans="1:13" x14ac:dyDescent="0.25">
      <c r="A1473">
        <v>1472</v>
      </c>
      <c r="J1473">
        <v>13</v>
      </c>
      <c r="K1473" t="s">
        <v>2341</v>
      </c>
      <c r="L1473">
        <v>2600708</v>
      </c>
      <c r="M1473">
        <v>1</v>
      </c>
    </row>
    <row r="1474" spans="1:13" x14ac:dyDescent="0.25">
      <c r="A1474">
        <v>1473</v>
      </c>
      <c r="J1474">
        <v>13</v>
      </c>
      <c r="K1474" t="s">
        <v>2342</v>
      </c>
      <c r="L1474">
        <v>2600807</v>
      </c>
      <c r="M1474">
        <v>1</v>
      </c>
    </row>
    <row r="1475" spans="1:13" x14ac:dyDescent="0.25">
      <c r="A1475">
        <v>1474</v>
      </c>
      <c r="J1475">
        <v>13</v>
      </c>
      <c r="K1475" t="s">
        <v>2343</v>
      </c>
      <c r="L1475">
        <v>2600906</v>
      </c>
      <c r="M1475">
        <v>1</v>
      </c>
    </row>
    <row r="1476" spans="1:13" x14ac:dyDescent="0.25">
      <c r="A1476">
        <v>1475</v>
      </c>
      <c r="J1476">
        <v>13</v>
      </c>
      <c r="K1476" t="s">
        <v>2344</v>
      </c>
      <c r="L1476">
        <v>2601003</v>
      </c>
      <c r="M1476">
        <v>1</v>
      </c>
    </row>
    <row r="1477" spans="1:13" x14ac:dyDescent="0.25">
      <c r="A1477">
        <v>1476</v>
      </c>
      <c r="J1477">
        <v>13</v>
      </c>
      <c r="K1477" t="s">
        <v>2345</v>
      </c>
      <c r="L1477">
        <v>2601052</v>
      </c>
      <c r="M1477">
        <v>1</v>
      </c>
    </row>
    <row r="1478" spans="1:13" x14ac:dyDescent="0.25">
      <c r="A1478">
        <v>1477</v>
      </c>
      <c r="J1478">
        <v>13</v>
      </c>
      <c r="K1478" t="s">
        <v>2346</v>
      </c>
      <c r="L1478">
        <v>2601102</v>
      </c>
      <c r="M1478">
        <v>1</v>
      </c>
    </row>
    <row r="1479" spans="1:13" x14ac:dyDescent="0.25">
      <c r="A1479">
        <v>1478</v>
      </c>
      <c r="J1479">
        <v>13</v>
      </c>
      <c r="K1479" t="s">
        <v>2347</v>
      </c>
      <c r="L1479">
        <v>2601201</v>
      </c>
      <c r="M1479">
        <v>1</v>
      </c>
    </row>
    <row r="1480" spans="1:13" x14ac:dyDescent="0.25">
      <c r="A1480">
        <v>1479</v>
      </c>
      <c r="J1480">
        <v>13</v>
      </c>
      <c r="K1480" t="s">
        <v>2348</v>
      </c>
      <c r="L1480">
        <v>2601300</v>
      </c>
      <c r="M1480">
        <v>1</v>
      </c>
    </row>
    <row r="1481" spans="1:13" x14ac:dyDescent="0.25">
      <c r="A1481">
        <v>1480</v>
      </c>
      <c r="J1481">
        <v>13</v>
      </c>
      <c r="K1481" t="s">
        <v>2349</v>
      </c>
      <c r="L1481">
        <v>2601409</v>
      </c>
      <c r="M1481">
        <v>1</v>
      </c>
    </row>
    <row r="1482" spans="1:13" x14ac:dyDescent="0.25">
      <c r="A1482">
        <v>1481</v>
      </c>
      <c r="J1482">
        <v>13</v>
      </c>
      <c r="K1482" t="s">
        <v>2350</v>
      </c>
      <c r="L1482">
        <v>2601508</v>
      </c>
      <c r="M1482">
        <v>1</v>
      </c>
    </row>
    <row r="1483" spans="1:13" x14ac:dyDescent="0.25">
      <c r="A1483">
        <v>1482</v>
      </c>
      <c r="J1483">
        <v>13</v>
      </c>
      <c r="K1483" t="s">
        <v>2351</v>
      </c>
      <c r="L1483">
        <v>2601607</v>
      </c>
      <c r="M1483">
        <v>1</v>
      </c>
    </row>
    <row r="1484" spans="1:13" x14ac:dyDescent="0.25">
      <c r="A1484">
        <v>1483</v>
      </c>
      <c r="J1484">
        <v>13</v>
      </c>
      <c r="K1484" t="s">
        <v>2352</v>
      </c>
      <c r="L1484">
        <v>2601706</v>
      </c>
      <c r="M1484">
        <v>1</v>
      </c>
    </row>
    <row r="1485" spans="1:13" x14ac:dyDescent="0.25">
      <c r="A1485">
        <v>1484</v>
      </c>
      <c r="J1485">
        <v>13</v>
      </c>
      <c r="K1485" t="s">
        <v>2353</v>
      </c>
      <c r="L1485">
        <v>2601805</v>
      </c>
      <c r="M1485">
        <v>1</v>
      </c>
    </row>
    <row r="1486" spans="1:13" x14ac:dyDescent="0.25">
      <c r="A1486">
        <v>1485</v>
      </c>
      <c r="J1486">
        <v>13</v>
      </c>
      <c r="K1486" t="s">
        <v>2354</v>
      </c>
      <c r="L1486">
        <v>2601904</v>
      </c>
      <c r="M1486">
        <v>1</v>
      </c>
    </row>
    <row r="1487" spans="1:13" x14ac:dyDescent="0.25">
      <c r="A1487">
        <v>1486</v>
      </c>
      <c r="J1487">
        <v>13</v>
      </c>
      <c r="K1487" t="s">
        <v>2355</v>
      </c>
      <c r="L1487">
        <v>2602001</v>
      </c>
      <c r="M1487">
        <v>1</v>
      </c>
    </row>
    <row r="1488" spans="1:13" x14ac:dyDescent="0.25">
      <c r="A1488">
        <v>1487</v>
      </c>
      <c r="J1488">
        <v>13</v>
      </c>
      <c r="K1488" t="s">
        <v>2356</v>
      </c>
      <c r="L1488">
        <v>2602100</v>
      </c>
      <c r="M1488">
        <v>1</v>
      </c>
    </row>
    <row r="1489" spans="1:13" x14ac:dyDescent="0.25">
      <c r="A1489">
        <v>1488</v>
      </c>
      <c r="J1489">
        <v>13</v>
      </c>
      <c r="K1489" t="s">
        <v>1387</v>
      </c>
      <c r="L1489">
        <v>2602209</v>
      </c>
      <c r="M1489">
        <v>1</v>
      </c>
    </row>
    <row r="1490" spans="1:13" x14ac:dyDescent="0.25">
      <c r="A1490">
        <v>1489</v>
      </c>
      <c r="J1490">
        <v>13</v>
      </c>
      <c r="K1490" t="s">
        <v>1082</v>
      </c>
      <c r="L1490">
        <v>2602308</v>
      </c>
      <c r="M1490">
        <v>1</v>
      </c>
    </row>
    <row r="1491" spans="1:13" x14ac:dyDescent="0.25">
      <c r="A1491">
        <v>1490</v>
      </c>
      <c r="J1491">
        <v>13</v>
      </c>
      <c r="K1491" t="s">
        <v>2357</v>
      </c>
      <c r="L1491">
        <v>2602407</v>
      </c>
      <c r="M1491">
        <v>1</v>
      </c>
    </row>
    <row r="1492" spans="1:13" x14ac:dyDescent="0.25">
      <c r="A1492">
        <v>1491</v>
      </c>
      <c r="J1492">
        <v>13</v>
      </c>
      <c r="K1492" t="s">
        <v>1991</v>
      </c>
      <c r="L1492">
        <v>2602506</v>
      </c>
      <c r="M1492">
        <v>1</v>
      </c>
    </row>
    <row r="1493" spans="1:13" x14ac:dyDescent="0.25">
      <c r="A1493">
        <v>1492</v>
      </c>
      <c r="J1493">
        <v>13</v>
      </c>
      <c r="K1493" t="s">
        <v>2358</v>
      </c>
      <c r="L1493">
        <v>2602605</v>
      </c>
      <c r="M1493">
        <v>1</v>
      </c>
    </row>
    <row r="1494" spans="1:13" x14ac:dyDescent="0.25">
      <c r="A1494">
        <v>1493</v>
      </c>
      <c r="J1494">
        <v>13</v>
      </c>
      <c r="K1494" t="s">
        <v>2359</v>
      </c>
      <c r="L1494">
        <v>2602704</v>
      </c>
      <c r="M1494">
        <v>1</v>
      </c>
    </row>
    <row r="1495" spans="1:13" x14ac:dyDescent="0.25">
      <c r="A1495">
        <v>1494</v>
      </c>
      <c r="J1495">
        <v>13</v>
      </c>
      <c r="K1495" t="s">
        <v>2360</v>
      </c>
      <c r="L1495">
        <v>2602803</v>
      </c>
      <c r="M1495">
        <v>1</v>
      </c>
    </row>
    <row r="1496" spans="1:13" x14ac:dyDescent="0.25">
      <c r="A1496">
        <v>1495</v>
      </c>
      <c r="J1496">
        <v>13</v>
      </c>
      <c r="K1496" t="s">
        <v>2361</v>
      </c>
      <c r="L1496">
        <v>2602902</v>
      </c>
      <c r="M1496">
        <v>1</v>
      </c>
    </row>
    <row r="1497" spans="1:13" x14ac:dyDescent="0.25">
      <c r="A1497">
        <v>1496</v>
      </c>
      <c r="J1497">
        <v>13</v>
      </c>
      <c r="K1497" t="s">
        <v>2362</v>
      </c>
      <c r="L1497">
        <v>2603009</v>
      </c>
      <c r="M1497">
        <v>1</v>
      </c>
    </row>
    <row r="1498" spans="1:13" x14ac:dyDescent="0.25">
      <c r="A1498">
        <v>1497</v>
      </c>
      <c r="J1498">
        <v>13</v>
      </c>
      <c r="K1498" t="s">
        <v>1245</v>
      </c>
      <c r="L1498">
        <v>2603108</v>
      </c>
      <c r="M1498">
        <v>1</v>
      </c>
    </row>
    <row r="1499" spans="1:13" x14ac:dyDescent="0.25">
      <c r="A1499">
        <v>1498</v>
      </c>
      <c r="J1499">
        <v>13</v>
      </c>
      <c r="K1499" t="s">
        <v>2363</v>
      </c>
      <c r="L1499">
        <v>2603207</v>
      </c>
      <c r="M1499">
        <v>1</v>
      </c>
    </row>
    <row r="1500" spans="1:13" x14ac:dyDescent="0.25">
      <c r="A1500">
        <v>1499</v>
      </c>
      <c r="J1500">
        <v>13</v>
      </c>
      <c r="K1500" t="s">
        <v>2364</v>
      </c>
      <c r="L1500">
        <v>2603306</v>
      </c>
      <c r="M1500">
        <v>1</v>
      </c>
    </row>
    <row r="1501" spans="1:13" x14ac:dyDescent="0.25">
      <c r="A1501">
        <v>1500</v>
      </c>
      <c r="J1501">
        <v>13</v>
      </c>
      <c r="K1501" t="s">
        <v>2365</v>
      </c>
      <c r="L1501">
        <v>2603405</v>
      </c>
      <c r="M1501">
        <v>1</v>
      </c>
    </row>
    <row r="1502" spans="1:13" x14ac:dyDescent="0.25">
      <c r="A1502">
        <v>1501</v>
      </c>
      <c r="J1502">
        <v>13</v>
      </c>
      <c r="K1502" t="s">
        <v>2366</v>
      </c>
      <c r="L1502">
        <v>2603454</v>
      </c>
      <c r="M1502">
        <v>1</v>
      </c>
    </row>
    <row r="1503" spans="1:13" x14ac:dyDescent="0.25">
      <c r="A1503">
        <v>1502</v>
      </c>
      <c r="J1503">
        <v>13</v>
      </c>
      <c r="K1503" t="s">
        <v>2367</v>
      </c>
      <c r="L1503">
        <v>2603504</v>
      </c>
      <c r="M1503">
        <v>1</v>
      </c>
    </row>
    <row r="1504" spans="1:13" x14ac:dyDescent="0.25">
      <c r="A1504">
        <v>1503</v>
      </c>
      <c r="J1504">
        <v>13</v>
      </c>
      <c r="K1504" t="s">
        <v>2368</v>
      </c>
      <c r="L1504">
        <v>2603603</v>
      </c>
      <c r="M1504">
        <v>1</v>
      </c>
    </row>
    <row r="1505" spans="1:13" x14ac:dyDescent="0.25">
      <c r="A1505">
        <v>1504</v>
      </c>
      <c r="J1505">
        <v>13</v>
      </c>
      <c r="K1505" t="s">
        <v>2369</v>
      </c>
      <c r="L1505">
        <v>2603702</v>
      </c>
      <c r="M1505">
        <v>1</v>
      </c>
    </row>
    <row r="1506" spans="1:13" x14ac:dyDescent="0.25">
      <c r="A1506">
        <v>1505</v>
      </c>
      <c r="J1506">
        <v>13</v>
      </c>
      <c r="K1506" t="s">
        <v>2370</v>
      </c>
      <c r="L1506">
        <v>2603801</v>
      </c>
      <c r="M1506">
        <v>1</v>
      </c>
    </row>
    <row r="1507" spans="1:13" x14ac:dyDescent="0.25">
      <c r="A1507">
        <v>1506</v>
      </c>
      <c r="J1507">
        <v>13</v>
      </c>
      <c r="K1507" t="s">
        <v>2371</v>
      </c>
      <c r="L1507">
        <v>2603900</v>
      </c>
      <c r="M1507">
        <v>1</v>
      </c>
    </row>
    <row r="1508" spans="1:13" x14ac:dyDescent="0.25">
      <c r="A1508">
        <v>1507</v>
      </c>
      <c r="J1508">
        <v>13</v>
      </c>
      <c r="K1508" t="s">
        <v>2372</v>
      </c>
      <c r="L1508">
        <v>2603926</v>
      </c>
      <c r="M1508">
        <v>1</v>
      </c>
    </row>
    <row r="1509" spans="1:13" x14ac:dyDescent="0.25">
      <c r="A1509">
        <v>1508</v>
      </c>
      <c r="J1509">
        <v>13</v>
      </c>
      <c r="K1509" t="s">
        <v>2373</v>
      </c>
      <c r="L1509">
        <v>2604007</v>
      </c>
      <c r="M1509">
        <v>1</v>
      </c>
    </row>
    <row r="1510" spans="1:13" x14ac:dyDescent="0.25">
      <c r="A1510">
        <v>1509</v>
      </c>
      <c r="J1510">
        <v>13</v>
      </c>
      <c r="K1510" t="s">
        <v>2374</v>
      </c>
      <c r="L1510">
        <v>2604106</v>
      </c>
      <c r="M1510">
        <v>1</v>
      </c>
    </row>
    <row r="1511" spans="1:13" x14ac:dyDescent="0.25">
      <c r="A1511">
        <v>1510</v>
      </c>
      <c r="J1511">
        <v>13</v>
      </c>
      <c r="K1511" t="s">
        <v>2375</v>
      </c>
      <c r="L1511">
        <v>2604155</v>
      </c>
      <c r="M1511">
        <v>1</v>
      </c>
    </row>
    <row r="1512" spans="1:13" x14ac:dyDescent="0.25">
      <c r="A1512">
        <v>1511</v>
      </c>
      <c r="J1512">
        <v>13</v>
      </c>
      <c r="K1512" t="s">
        <v>2376</v>
      </c>
      <c r="L1512">
        <v>2604205</v>
      </c>
      <c r="M1512">
        <v>1</v>
      </c>
    </row>
    <row r="1513" spans="1:13" x14ac:dyDescent="0.25">
      <c r="A1513">
        <v>1512</v>
      </c>
      <c r="J1513">
        <v>13</v>
      </c>
      <c r="K1513" t="s">
        <v>1837</v>
      </c>
      <c r="L1513">
        <v>2604304</v>
      </c>
      <c r="M1513">
        <v>1</v>
      </c>
    </row>
    <row r="1514" spans="1:13" x14ac:dyDescent="0.25">
      <c r="A1514">
        <v>1513</v>
      </c>
      <c r="J1514">
        <v>13</v>
      </c>
      <c r="K1514" t="s">
        <v>2377</v>
      </c>
      <c r="L1514">
        <v>2604403</v>
      </c>
      <c r="M1514">
        <v>1</v>
      </c>
    </row>
    <row r="1515" spans="1:13" x14ac:dyDescent="0.25">
      <c r="A1515">
        <v>1514</v>
      </c>
      <c r="J1515">
        <v>13</v>
      </c>
      <c r="K1515" t="s">
        <v>2378</v>
      </c>
      <c r="L1515">
        <v>2604502</v>
      </c>
      <c r="M1515">
        <v>1</v>
      </c>
    </row>
    <row r="1516" spans="1:13" x14ac:dyDescent="0.25">
      <c r="A1516">
        <v>1515</v>
      </c>
      <c r="J1516">
        <v>13</v>
      </c>
      <c r="K1516" t="s">
        <v>2187</v>
      </c>
      <c r="L1516">
        <v>2604601</v>
      </c>
      <c r="M1516">
        <v>1</v>
      </c>
    </row>
    <row r="1517" spans="1:13" x14ac:dyDescent="0.25">
      <c r="A1517">
        <v>1516</v>
      </c>
      <c r="J1517">
        <v>13</v>
      </c>
      <c r="K1517" t="s">
        <v>2379</v>
      </c>
      <c r="L1517">
        <v>2604700</v>
      </c>
      <c r="M1517">
        <v>1</v>
      </c>
    </row>
    <row r="1518" spans="1:13" x14ac:dyDescent="0.25">
      <c r="A1518">
        <v>1517</v>
      </c>
      <c r="J1518">
        <v>13</v>
      </c>
      <c r="K1518" t="s">
        <v>2380</v>
      </c>
      <c r="L1518">
        <v>2604809</v>
      </c>
      <c r="M1518">
        <v>1</v>
      </c>
    </row>
    <row r="1519" spans="1:13" x14ac:dyDescent="0.25">
      <c r="A1519">
        <v>1518</v>
      </c>
      <c r="J1519">
        <v>13</v>
      </c>
      <c r="K1519" t="s">
        <v>2381</v>
      </c>
      <c r="L1519">
        <v>2604908</v>
      </c>
      <c r="M1519">
        <v>1</v>
      </c>
    </row>
    <row r="1520" spans="1:13" x14ac:dyDescent="0.25">
      <c r="A1520">
        <v>1519</v>
      </c>
      <c r="J1520">
        <v>13</v>
      </c>
      <c r="K1520" t="s">
        <v>2382</v>
      </c>
      <c r="L1520">
        <v>2605004</v>
      </c>
      <c r="M1520">
        <v>1</v>
      </c>
    </row>
    <row r="1521" spans="1:13" x14ac:dyDescent="0.25">
      <c r="A1521">
        <v>1520</v>
      </c>
      <c r="J1521">
        <v>13</v>
      </c>
      <c r="K1521" t="s">
        <v>2383</v>
      </c>
      <c r="L1521">
        <v>2605103</v>
      </c>
      <c r="M1521">
        <v>1</v>
      </c>
    </row>
    <row r="1522" spans="1:13" x14ac:dyDescent="0.25">
      <c r="A1522">
        <v>1521</v>
      </c>
      <c r="J1522">
        <v>13</v>
      </c>
      <c r="K1522" t="s">
        <v>2384</v>
      </c>
      <c r="L1522">
        <v>2605152</v>
      </c>
      <c r="M1522">
        <v>1</v>
      </c>
    </row>
    <row r="1523" spans="1:13" x14ac:dyDescent="0.25">
      <c r="A1523">
        <v>1522</v>
      </c>
      <c r="J1523">
        <v>13</v>
      </c>
      <c r="K1523" t="s">
        <v>2385</v>
      </c>
      <c r="L1523">
        <v>2605202</v>
      </c>
      <c r="M1523">
        <v>1</v>
      </c>
    </row>
    <row r="1524" spans="1:13" x14ac:dyDescent="0.25">
      <c r="A1524">
        <v>1523</v>
      </c>
      <c r="J1524">
        <v>13</v>
      </c>
      <c r="K1524" t="s">
        <v>2386</v>
      </c>
      <c r="L1524">
        <v>2605301</v>
      </c>
      <c r="M1524">
        <v>1</v>
      </c>
    </row>
    <row r="1525" spans="1:13" x14ac:dyDescent="0.25">
      <c r="A1525">
        <v>1524</v>
      </c>
      <c r="J1525">
        <v>13</v>
      </c>
      <c r="K1525" t="s">
        <v>2387</v>
      </c>
      <c r="L1525">
        <v>2605400</v>
      </c>
      <c r="M1525">
        <v>1</v>
      </c>
    </row>
    <row r="1526" spans="1:13" x14ac:dyDescent="0.25">
      <c r="A1526">
        <v>1525</v>
      </c>
      <c r="J1526">
        <v>13</v>
      </c>
      <c r="K1526" t="s">
        <v>2388</v>
      </c>
      <c r="L1526">
        <v>2605459</v>
      </c>
      <c r="M1526">
        <v>1</v>
      </c>
    </row>
    <row r="1527" spans="1:13" x14ac:dyDescent="0.25">
      <c r="A1527">
        <v>1526</v>
      </c>
      <c r="J1527">
        <v>13</v>
      </c>
      <c r="K1527" t="s">
        <v>2389</v>
      </c>
      <c r="L1527">
        <v>2605509</v>
      </c>
      <c r="M1527">
        <v>1</v>
      </c>
    </row>
    <row r="1528" spans="1:13" x14ac:dyDescent="0.25">
      <c r="A1528">
        <v>1527</v>
      </c>
      <c r="J1528">
        <v>13</v>
      </c>
      <c r="K1528" t="s">
        <v>2390</v>
      </c>
      <c r="L1528">
        <v>2605608</v>
      </c>
      <c r="M1528">
        <v>1</v>
      </c>
    </row>
    <row r="1529" spans="1:13" x14ac:dyDescent="0.25">
      <c r="A1529">
        <v>1528</v>
      </c>
      <c r="J1529">
        <v>13</v>
      </c>
      <c r="K1529" t="s">
        <v>2391</v>
      </c>
      <c r="L1529">
        <v>2605707</v>
      </c>
      <c r="M1529">
        <v>1</v>
      </c>
    </row>
    <row r="1530" spans="1:13" x14ac:dyDescent="0.25">
      <c r="A1530">
        <v>1529</v>
      </c>
      <c r="J1530">
        <v>13</v>
      </c>
      <c r="K1530" t="s">
        <v>2392</v>
      </c>
      <c r="L1530">
        <v>2605806</v>
      </c>
      <c r="M1530">
        <v>1</v>
      </c>
    </row>
    <row r="1531" spans="1:13" x14ac:dyDescent="0.25">
      <c r="A1531">
        <v>1530</v>
      </c>
      <c r="J1531">
        <v>13</v>
      </c>
      <c r="K1531" t="s">
        <v>2393</v>
      </c>
      <c r="L1531">
        <v>2605905</v>
      </c>
      <c r="M1531">
        <v>1</v>
      </c>
    </row>
    <row r="1532" spans="1:13" x14ac:dyDescent="0.25">
      <c r="A1532">
        <v>1531</v>
      </c>
      <c r="J1532">
        <v>13</v>
      </c>
      <c r="K1532" t="s">
        <v>2394</v>
      </c>
      <c r="L1532">
        <v>2606002</v>
      </c>
      <c r="M1532">
        <v>1</v>
      </c>
    </row>
    <row r="1533" spans="1:13" x14ac:dyDescent="0.25">
      <c r="A1533">
        <v>1532</v>
      </c>
      <c r="J1533">
        <v>13</v>
      </c>
      <c r="K1533" t="s">
        <v>2395</v>
      </c>
      <c r="L1533">
        <v>2606101</v>
      </c>
      <c r="M1533">
        <v>1</v>
      </c>
    </row>
    <row r="1534" spans="1:13" x14ac:dyDescent="0.25">
      <c r="A1534">
        <v>1533</v>
      </c>
      <c r="J1534">
        <v>13</v>
      </c>
      <c r="K1534" t="s">
        <v>2396</v>
      </c>
      <c r="L1534">
        <v>2606200</v>
      </c>
      <c r="M1534">
        <v>1</v>
      </c>
    </row>
    <row r="1535" spans="1:13" x14ac:dyDescent="0.25">
      <c r="A1535">
        <v>1534</v>
      </c>
      <c r="J1535">
        <v>13</v>
      </c>
      <c r="K1535" t="s">
        <v>2397</v>
      </c>
      <c r="L1535">
        <v>2606309</v>
      </c>
      <c r="M1535">
        <v>1</v>
      </c>
    </row>
    <row r="1536" spans="1:13" x14ac:dyDescent="0.25">
      <c r="A1536">
        <v>1535</v>
      </c>
      <c r="J1536">
        <v>13</v>
      </c>
      <c r="K1536" t="s">
        <v>2398</v>
      </c>
      <c r="L1536">
        <v>2606408</v>
      </c>
      <c r="M1536">
        <v>1</v>
      </c>
    </row>
    <row r="1537" spans="1:13" x14ac:dyDescent="0.25">
      <c r="A1537">
        <v>1536</v>
      </c>
      <c r="J1537">
        <v>13</v>
      </c>
      <c r="K1537" t="s">
        <v>2399</v>
      </c>
      <c r="L1537">
        <v>2606507</v>
      </c>
      <c r="M1537">
        <v>1</v>
      </c>
    </row>
    <row r="1538" spans="1:13" x14ac:dyDescent="0.25">
      <c r="A1538">
        <v>1537</v>
      </c>
      <c r="J1538">
        <v>13</v>
      </c>
      <c r="K1538" t="s">
        <v>2400</v>
      </c>
      <c r="L1538">
        <v>2606606</v>
      </c>
      <c r="M1538">
        <v>1</v>
      </c>
    </row>
    <row r="1539" spans="1:13" x14ac:dyDescent="0.25">
      <c r="A1539">
        <v>1538</v>
      </c>
      <c r="J1539">
        <v>13</v>
      </c>
      <c r="K1539" t="s">
        <v>2401</v>
      </c>
      <c r="L1539">
        <v>2606705</v>
      </c>
      <c r="M1539">
        <v>1</v>
      </c>
    </row>
    <row r="1540" spans="1:13" x14ac:dyDescent="0.25">
      <c r="A1540">
        <v>1539</v>
      </c>
      <c r="J1540">
        <v>13</v>
      </c>
      <c r="K1540" t="s">
        <v>2402</v>
      </c>
      <c r="L1540">
        <v>2606804</v>
      </c>
      <c r="M1540">
        <v>1</v>
      </c>
    </row>
    <row r="1541" spans="1:13" x14ac:dyDescent="0.25">
      <c r="A1541">
        <v>1540</v>
      </c>
      <c r="J1541">
        <v>13</v>
      </c>
      <c r="K1541" t="s">
        <v>2403</v>
      </c>
      <c r="L1541">
        <v>2606903</v>
      </c>
      <c r="M1541">
        <v>1</v>
      </c>
    </row>
    <row r="1542" spans="1:13" x14ac:dyDescent="0.25">
      <c r="A1542">
        <v>1541</v>
      </c>
      <c r="J1542">
        <v>13</v>
      </c>
      <c r="K1542" t="s">
        <v>2404</v>
      </c>
      <c r="L1542">
        <v>2607000</v>
      </c>
      <c r="M1542">
        <v>1</v>
      </c>
    </row>
    <row r="1543" spans="1:13" x14ac:dyDescent="0.25">
      <c r="A1543">
        <v>1542</v>
      </c>
      <c r="J1543">
        <v>13</v>
      </c>
      <c r="K1543" t="s">
        <v>2405</v>
      </c>
      <c r="L1543">
        <v>2607109</v>
      </c>
      <c r="M1543">
        <v>1</v>
      </c>
    </row>
    <row r="1544" spans="1:13" x14ac:dyDescent="0.25">
      <c r="A1544">
        <v>1543</v>
      </c>
      <c r="J1544">
        <v>13</v>
      </c>
      <c r="K1544" t="s">
        <v>2406</v>
      </c>
      <c r="L1544">
        <v>2607208</v>
      </c>
      <c r="M1544">
        <v>1</v>
      </c>
    </row>
    <row r="1545" spans="1:13" x14ac:dyDescent="0.25">
      <c r="A1545">
        <v>1544</v>
      </c>
      <c r="J1545">
        <v>13</v>
      </c>
      <c r="K1545" t="s">
        <v>2407</v>
      </c>
      <c r="L1545">
        <v>2607307</v>
      </c>
      <c r="M1545">
        <v>1</v>
      </c>
    </row>
    <row r="1546" spans="1:13" x14ac:dyDescent="0.25">
      <c r="A1546">
        <v>1545</v>
      </c>
      <c r="J1546">
        <v>13</v>
      </c>
      <c r="K1546" t="s">
        <v>2408</v>
      </c>
      <c r="L1546">
        <v>2607406</v>
      </c>
      <c r="M1546">
        <v>1</v>
      </c>
    </row>
    <row r="1547" spans="1:13" x14ac:dyDescent="0.25">
      <c r="A1547">
        <v>1546</v>
      </c>
      <c r="J1547">
        <v>13</v>
      </c>
      <c r="K1547" t="s">
        <v>2409</v>
      </c>
      <c r="L1547">
        <v>2607505</v>
      </c>
      <c r="M1547">
        <v>1</v>
      </c>
    </row>
    <row r="1548" spans="1:13" x14ac:dyDescent="0.25">
      <c r="A1548">
        <v>1547</v>
      </c>
      <c r="J1548">
        <v>13</v>
      </c>
      <c r="K1548" t="s">
        <v>2410</v>
      </c>
      <c r="L1548">
        <v>2607604</v>
      </c>
      <c r="M1548">
        <v>1</v>
      </c>
    </row>
    <row r="1549" spans="1:13" x14ac:dyDescent="0.25">
      <c r="A1549">
        <v>1548</v>
      </c>
      <c r="J1549">
        <v>13</v>
      </c>
      <c r="K1549" t="s">
        <v>2411</v>
      </c>
      <c r="L1549">
        <v>2607653</v>
      </c>
      <c r="M1549">
        <v>1</v>
      </c>
    </row>
    <row r="1550" spans="1:13" x14ac:dyDescent="0.25">
      <c r="A1550">
        <v>1549</v>
      </c>
      <c r="J1550">
        <v>13</v>
      </c>
      <c r="K1550" t="s">
        <v>2412</v>
      </c>
      <c r="L1550">
        <v>2607703</v>
      </c>
      <c r="M1550">
        <v>1</v>
      </c>
    </row>
    <row r="1551" spans="1:13" x14ac:dyDescent="0.25">
      <c r="A1551">
        <v>1550</v>
      </c>
      <c r="J1551">
        <v>13</v>
      </c>
      <c r="K1551" t="s">
        <v>2413</v>
      </c>
      <c r="L1551">
        <v>2607752</v>
      </c>
      <c r="M1551">
        <v>1</v>
      </c>
    </row>
    <row r="1552" spans="1:13" x14ac:dyDescent="0.25">
      <c r="A1552">
        <v>1551</v>
      </c>
      <c r="J1552">
        <v>13</v>
      </c>
      <c r="K1552" t="s">
        <v>2414</v>
      </c>
      <c r="L1552">
        <v>2607802</v>
      </c>
      <c r="M1552">
        <v>1</v>
      </c>
    </row>
    <row r="1553" spans="1:13" x14ac:dyDescent="0.25">
      <c r="A1553">
        <v>1552</v>
      </c>
      <c r="J1553">
        <v>13</v>
      </c>
      <c r="K1553" t="s">
        <v>2415</v>
      </c>
      <c r="L1553">
        <v>2607901</v>
      </c>
      <c r="M1553">
        <v>1</v>
      </c>
    </row>
    <row r="1554" spans="1:13" x14ac:dyDescent="0.25">
      <c r="A1554">
        <v>1553</v>
      </c>
      <c r="J1554">
        <v>13</v>
      </c>
      <c r="K1554" t="s">
        <v>2416</v>
      </c>
      <c r="L1554">
        <v>2607950</v>
      </c>
      <c r="M1554">
        <v>1</v>
      </c>
    </row>
    <row r="1555" spans="1:13" x14ac:dyDescent="0.25">
      <c r="A1555">
        <v>1554</v>
      </c>
      <c r="J1555">
        <v>13</v>
      </c>
      <c r="K1555" t="s">
        <v>2417</v>
      </c>
      <c r="L1555">
        <v>2608008</v>
      </c>
      <c r="M1555">
        <v>1</v>
      </c>
    </row>
    <row r="1556" spans="1:13" x14ac:dyDescent="0.25">
      <c r="A1556">
        <v>1555</v>
      </c>
      <c r="J1556">
        <v>13</v>
      </c>
      <c r="K1556" t="s">
        <v>1447</v>
      </c>
      <c r="L1556">
        <v>2608057</v>
      </c>
      <c r="M1556">
        <v>1</v>
      </c>
    </row>
    <row r="1557" spans="1:13" x14ac:dyDescent="0.25">
      <c r="A1557">
        <v>1556</v>
      </c>
      <c r="J1557">
        <v>13</v>
      </c>
      <c r="K1557" t="s">
        <v>2418</v>
      </c>
      <c r="L1557">
        <v>2608107</v>
      </c>
      <c r="M1557">
        <v>1</v>
      </c>
    </row>
    <row r="1558" spans="1:13" x14ac:dyDescent="0.25">
      <c r="A1558">
        <v>1557</v>
      </c>
      <c r="J1558">
        <v>13</v>
      </c>
      <c r="K1558" t="s">
        <v>2419</v>
      </c>
      <c r="L1558">
        <v>2608206</v>
      </c>
      <c r="M1558">
        <v>1</v>
      </c>
    </row>
    <row r="1559" spans="1:13" x14ac:dyDescent="0.25">
      <c r="A1559">
        <v>1558</v>
      </c>
      <c r="J1559">
        <v>13</v>
      </c>
      <c r="K1559" t="s">
        <v>2420</v>
      </c>
      <c r="L1559">
        <v>2608255</v>
      </c>
      <c r="M1559">
        <v>1</v>
      </c>
    </row>
    <row r="1560" spans="1:13" x14ac:dyDescent="0.25">
      <c r="A1560">
        <v>1559</v>
      </c>
      <c r="J1560">
        <v>13</v>
      </c>
      <c r="K1560" t="s">
        <v>2421</v>
      </c>
      <c r="L1560">
        <v>2608305</v>
      </c>
      <c r="M1560">
        <v>1</v>
      </c>
    </row>
    <row r="1561" spans="1:13" x14ac:dyDescent="0.25">
      <c r="A1561">
        <v>1560</v>
      </c>
      <c r="J1561">
        <v>13</v>
      </c>
      <c r="K1561" t="s">
        <v>1679</v>
      </c>
      <c r="L1561">
        <v>2608404</v>
      </c>
      <c r="M1561">
        <v>1</v>
      </c>
    </row>
    <row r="1562" spans="1:13" x14ac:dyDescent="0.25">
      <c r="A1562">
        <v>1561</v>
      </c>
      <c r="J1562">
        <v>13</v>
      </c>
      <c r="K1562" t="s">
        <v>2422</v>
      </c>
      <c r="L1562">
        <v>2608453</v>
      </c>
      <c r="M1562">
        <v>1</v>
      </c>
    </row>
    <row r="1563" spans="1:13" x14ac:dyDescent="0.25">
      <c r="A1563">
        <v>1562</v>
      </c>
      <c r="J1563">
        <v>13</v>
      </c>
      <c r="K1563" t="s">
        <v>2423</v>
      </c>
      <c r="L1563">
        <v>2608503</v>
      </c>
      <c r="M1563">
        <v>1</v>
      </c>
    </row>
    <row r="1564" spans="1:13" x14ac:dyDescent="0.25">
      <c r="A1564">
        <v>1563</v>
      </c>
      <c r="J1564">
        <v>13</v>
      </c>
      <c r="K1564" t="s">
        <v>2424</v>
      </c>
      <c r="L1564">
        <v>2608602</v>
      </c>
      <c r="M1564">
        <v>1</v>
      </c>
    </row>
    <row r="1565" spans="1:13" x14ac:dyDescent="0.25">
      <c r="A1565">
        <v>1564</v>
      </c>
      <c r="J1565">
        <v>13</v>
      </c>
      <c r="K1565" t="s">
        <v>2425</v>
      </c>
      <c r="L1565">
        <v>2608701</v>
      </c>
      <c r="M1565">
        <v>1</v>
      </c>
    </row>
    <row r="1566" spans="1:13" x14ac:dyDescent="0.25">
      <c r="A1566">
        <v>1565</v>
      </c>
      <c r="J1566">
        <v>13</v>
      </c>
      <c r="K1566" t="s">
        <v>2426</v>
      </c>
      <c r="L1566">
        <v>2608750</v>
      </c>
      <c r="M1566">
        <v>1</v>
      </c>
    </row>
    <row r="1567" spans="1:13" x14ac:dyDescent="0.25">
      <c r="A1567">
        <v>1566</v>
      </c>
      <c r="J1567">
        <v>13</v>
      </c>
      <c r="K1567" t="s">
        <v>2427</v>
      </c>
      <c r="L1567">
        <v>2608800</v>
      </c>
      <c r="M1567">
        <v>1</v>
      </c>
    </row>
    <row r="1568" spans="1:13" x14ac:dyDescent="0.25">
      <c r="A1568">
        <v>1567</v>
      </c>
      <c r="J1568">
        <v>13</v>
      </c>
      <c r="K1568" t="s">
        <v>2428</v>
      </c>
      <c r="L1568">
        <v>2608909</v>
      </c>
      <c r="M1568">
        <v>1</v>
      </c>
    </row>
    <row r="1569" spans="1:13" x14ac:dyDescent="0.25">
      <c r="A1569">
        <v>1568</v>
      </c>
      <c r="J1569">
        <v>13</v>
      </c>
      <c r="K1569" t="s">
        <v>2429</v>
      </c>
      <c r="L1569">
        <v>2609006</v>
      </c>
      <c r="M1569">
        <v>1</v>
      </c>
    </row>
    <row r="1570" spans="1:13" x14ac:dyDescent="0.25">
      <c r="A1570">
        <v>1569</v>
      </c>
      <c r="J1570">
        <v>13</v>
      </c>
      <c r="K1570" t="s">
        <v>2430</v>
      </c>
      <c r="L1570">
        <v>2609105</v>
      </c>
      <c r="M1570">
        <v>1</v>
      </c>
    </row>
    <row r="1571" spans="1:13" x14ac:dyDescent="0.25">
      <c r="A1571">
        <v>1570</v>
      </c>
      <c r="J1571">
        <v>13</v>
      </c>
      <c r="K1571" t="s">
        <v>2431</v>
      </c>
      <c r="L1571">
        <v>2609154</v>
      </c>
      <c r="M1571">
        <v>1</v>
      </c>
    </row>
    <row r="1572" spans="1:13" x14ac:dyDescent="0.25">
      <c r="A1572">
        <v>1571</v>
      </c>
      <c r="J1572">
        <v>13</v>
      </c>
      <c r="K1572" t="s">
        <v>2432</v>
      </c>
      <c r="L1572">
        <v>2609204</v>
      </c>
      <c r="M1572">
        <v>1</v>
      </c>
    </row>
    <row r="1573" spans="1:13" x14ac:dyDescent="0.25">
      <c r="A1573">
        <v>1572</v>
      </c>
      <c r="J1573">
        <v>13</v>
      </c>
      <c r="K1573" t="s">
        <v>2433</v>
      </c>
      <c r="L1573">
        <v>2609303</v>
      </c>
      <c r="M1573">
        <v>1</v>
      </c>
    </row>
    <row r="1574" spans="1:13" x14ac:dyDescent="0.25">
      <c r="A1574">
        <v>1573</v>
      </c>
      <c r="J1574">
        <v>13</v>
      </c>
      <c r="K1574" t="s">
        <v>2434</v>
      </c>
      <c r="L1574">
        <v>2609402</v>
      </c>
      <c r="M1574">
        <v>1</v>
      </c>
    </row>
    <row r="1575" spans="1:13" x14ac:dyDescent="0.25">
      <c r="A1575">
        <v>1574</v>
      </c>
      <c r="J1575">
        <v>13</v>
      </c>
      <c r="K1575" t="s">
        <v>2435</v>
      </c>
      <c r="L1575">
        <v>2609501</v>
      </c>
      <c r="M1575">
        <v>1</v>
      </c>
    </row>
    <row r="1576" spans="1:13" x14ac:dyDescent="0.25">
      <c r="A1576">
        <v>1575</v>
      </c>
      <c r="J1576">
        <v>13</v>
      </c>
      <c r="K1576" t="s">
        <v>2436</v>
      </c>
      <c r="L1576">
        <v>2609600</v>
      </c>
      <c r="M1576">
        <v>1</v>
      </c>
    </row>
    <row r="1577" spans="1:13" x14ac:dyDescent="0.25">
      <c r="A1577">
        <v>1576</v>
      </c>
      <c r="J1577">
        <v>13</v>
      </c>
      <c r="K1577" t="s">
        <v>2437</v>
      </c>
      <c r="L1577">
        <v>2609709</v>
      </c>
      <c r="M1577">
        <v>1</v>
      </c>
    </row>
    <row r="1578" spans="1:13" x14ac:dyDescent="0.25">
      <c r="A1578">
        <v>1577</v>
      </c>
      <c r="J1578">
        <v>13</v>
      </c>
      <c r="K1578" t="s">
        <v>2438</v>
      </c>
      <c r="L1578">
        <v>2609808</v>
      </c>
      <c r="M1578">
        <v>1</v>
      </c>
    </row>
    <row r="1579" spans="1:13" x14ac:dyDescent="0.25">
      <c r="A1579">
        <v>1578</v>
      </c>
      <c r="J1579">
        <v>13</v>
      </c>
      <c r="K1579" t="s">
        <v>2439</v>
      </c>
      <c r="L1579">
        <v>2609907</v>
      </c>
      <c r="M1579">
        <v>1</v>
      </c>
    </row>
    <row r="1580" spans="1:13" x14ac:dyDescent="0.25">
      <c r="A1580">
        <v>1579</v>
      </c>
      <c r="J1580">
        <v>13</v>
      </c>
      <c r="K1580" t="s">
        <v>2440</v>
      </c>
      <c r="L1580">
        <v>2610004</v>
      </c>
      <c r="M1580">
        <v>1</v>
      </c>
    </row>
    <row r="1581" spans="1:13" x14ac:dyDescent="0.25">
      <c r="A1581">
        <v>1580</v>
      </c>
      <c r="J1581">
        <v>13</v>
      </c>
      <c r="K1581" t="s">
        <v>2441</v>
      </c>
      <c r="L1581">
        <v>2610103</v>
      </c>
      <c r="M1581">
        <v>1</v>
      </c>
    </row>
    <row r="1582" spans="1:13" x14ac:dyDescent="0.25">
      <c r="A1582">
        <v>1581</v>
      </c>
      <c r="J1582">
        <v>13</v>
      </c>
      <c r="K1582" t="s">
        <v>2442</v>
      </c>
      <c r="L1582">
        <v>2610202</v>
      </c>
      <c r="M1582">
        <v>1</v>
      </c>
    </row>
    <row r="1583" spans="1:13" x14ac:dyDescent="0.25">
      <c r="A1583">
        <v>1582</v>
      </c>
      <c r="J1583">
        <v>13</v>
      </c>
      <c r="K1583" t="s">
        <v>2443</v>
      </c>
      <c r="L1583">
        <v>2610301</v>
      </c>
      <c r="M1583">
        <v>1</v>
      </c>
    </row>
    <row r="1584" spans="1:13" x14ac:dyDescent="0.25">
      <c r="A1584">
        <v>1583</v>
      </c>
      <c r="J1584">
        <v>13</v>
      </c>
      <c r="K1584" t="s">
        <v>2007</v>
      </c>
      <c r="L1584">
        <v>2610400</v>
      </c>
      <c r="M1584">
        <v>1</v>
      </c>
    </row>
    <row r="1585" spans="1:13" x14ac:dyDescent="0.25">
      <c r="A1585">
        <v>1584</v>
      </c>
      <c r="J1585">
        <v>13</v>
      </c>
      <c r="K1585" t="s">
        <v>2444</v>
      </c>
      <c r="L1585">
        <v>2610509</v>
      </c>
      <c r="M1585">
        <v>1</v>
      </c>
    </row>
    <row r="1586" spans="1:13" x14ac:dyDescent="0.25">
      <c r="A1586">
        <v>1585</v>
      </c>
      <c r="J1586">
        <v>13</v>
      </c>
      <c r="K1586" t="s">
        <v>2445</v>
      </c>
      <c r="L1586">
        <v>2610608</v>
      </c>
      <c r="M1586">
        <v>1</v>
      </c>
    </row>
    <row r="1587" spans="1:13" x14ac:dyDescent="0.25">
      <c r="A1587">
        <v>1586</v>
      </c>
      <c r="J1587">
        <v>13</v>
      </c>
      <c r="K1587" t="s">
        <v>2259</v>
      </c>
      <c r="L1587">
        <v>2610707</v>
      </c>
      <c r="M1587">
        <v>1</v>
      </c>
    </row>
    <row r="1588" spans="1:13" x14ac:dyDescent="0.25">
      <c r="A1588">
        <v>1587</v>
      </c>
      <c r="J1588">
        <v>13</v>
      </c>
      <c r="K1588" t="s">
        <v>2446</v>
      </c>
      <c r="L1588">
        <v>2610806</v>
      </c>
      <c r="M1588">
        <v>1</v>
      </c>
    </row>
    <row r="1589" spans="1:13" x14ac:dyDescent="0.25">
      <c r="A1589">
        <v>1588</v>
      </c>
      <c r="J1589">
        <v>13</v>
      </c>
      <c r="K1589" t="s">
        <v>2447</v>
      </c>
      <c r="L1589">
        <v>2610905</v>
      </c>
      <c r="M1589">
        <v>1</v>
      </c>
    </row>
    <row r="1590" spans="1:13" x14ac:dyDescent="0.25">
      <c r="A1590">
        <v>1589</v>
      </c>
      <c r="J1590">
        <v>13</v>
      </c>
      <c r="K1590" t="s">
        <v>2448</v>
      </c>
      <c r="L1590">
        <v>2611002</v>
      </c>
      <c r="M1590">
        <v>1</v>
      </c>
    </row>
    <row r="1591" spans="1:13" x14ac:dyDescent="0.25">
      <c r="A1591">
        <v>1590</v>
      </c>
      <c r="J1591">
        <v>13</v>
      </c>
      <c r="K1591" t="s">
        <v>2449</v>
      </c>
      <c r="L1591">
        <v>2611101</v>
      </c>
      <c r="M1591">
        <v>1</v>
      </c>
    </row>
    <row r="1592" spans="1:13" x14ac:dyDescent="0.25">
      <c r="A1592">
        <v>1591</v>
      </c>
      <c r="J1592">
        <v>13</v>
      </c>
      <c r="K1592" t="s">
        <v>2450</v>
      </c>
      <c r="L1592">
        <v>2611200</v>
      </c>
      <c r="M1592">
        <v>1</v>
      </c>
    </row>
    <row r="1593" spans="1:13" x14ac:dyDescent="0.25">
      <c r="A1593">
        <v>1592</v>
      </c>
      <c r="J1593">
        <v>13</v>
      </c>
      <c r="K1593" t="s">
        <v>2451</v>
      </c>
      <c r="L1593">
        <v>2611309</v>
      </c>
      <c r="M1593">
        <v>1</v>
      </c>
    </row>
    <row r="1594" spans="1:13" x14ac:dyDescent="0.25">
      <c r="A1594">
        <v>1593</v>
      </c>
      <c r="J1594">
        <v>13</v>
      </c>
      <c r="K1594" t="s">
        <v>1157</v>
      </c>
      <c r="L1594">
        <v>2611408</v>
      </c>
      <c r="M1594">
        <v>1</v>
      </c>
    </row>
    <row r="1595" spans="1:13" x14ac:dyDescent="0.25">
      <c r="A1595">
        <v>1594</v>
      </c>
      <c r="J1595">
        <v>13</v>
      </c>
      <c r="K1595" t="s">
        <v>2452</v>
      </c>
      <c r="L1595">
        <v>2611507</v>
      </c>
      <c r="M1595">
        <v>1</v>
      </c>
    </row>
    <row r="1596" spans="1:13" x14ac:dyDescent="0.25">
      <c r="A1596">
        <v>1595</v>
      </c>
      <c r="J1596">
        <v>13</v>
      </c>
      <c r="K1596" t="s">
        <v>2453</v>
      </c>
      <c r="L1596">
        <v>2611533</v>
      </c>
      <c r="M1596">
        <v>1</v>
      </c>
    </row>
    <row r="1597" spans="1:13" x14ac:dyDescent="0.25">
      <c r="A1597">
        <v>1596</v>
      </c>
      <c r="J1597">
        <v>13</v>
      </c>
      <c r="K1597" t="s">
        <v>2454</v>
      </c>
      <c r="L1597">
        <v>2611606</v>
      </c>
      <c r="M1597">
        <v>1</v>
      </c>
    </row>
    <row r="1598" spans="1:13" x14ac:dyDescent="0.25">
      <c r="A1598">
        <v>1597</v>
      </c>
      <c r="J1598">
        <v>13</v>
      </c>
      <c r="K1598" t="s">
        <v>2455</v>
      </c>
      <c r="L1598">
        <v>2611705</v>
      </c>
      <c r="M1598">
        <v>1</v>
      </c>
    </row>
    <row r="1599" spans="1:13" x14ac:dyDescent="0.25">
      <c r="A1599">
        <v>1598</v>
      </c>
      <c r="J1599">
        <v>13</v>
      </c>
      <c r="K1599" t="s">
        <v>2456</v>
      </c>
      <c r="L1599">
        <v>2611804</v>
      </c>
      <c r="M1599">
        <v>1</v>
      </c>
    </row>
    <row r="1600" spans="1:13" x14ac:dyDescent="0.25">
      <c r="A1600">
        <v>1599</v>
      </c>
      <c r="J1600">
        <v>13</v>
      </c>
      <c r="K1600" t="s">
        <v>2457</v>
      </c>
      <c r="L1600">
        <v>2611903</v>
      </c>
      <c r="M1600">
        <v>1</v>
      </c>
    </row>
    <row r="1601" spans="1:13" x14ac:dyDescent="0.25">
      <c r="A1601">
        <v>1600</v>
      </c>
      <c r="J1601">
        <v>13</v>
      </c>
      <c r="K1601" t="s">
        <v>2458</v>
      </c>
      <c r="L1601">
        <v>2612000</v>
      </c>
      <c r="M1601">
        <v>1</v>
      </c>
    </row>
    <row r="1602" spans="1:13" x14ac:dyDescent="0.25">
      <c r="A1602">
        <v>1601</v>
      </c>
      <c r="J1602">
        <v>13</v>
      </c>
      <c r="K1602" t="s">
        <v>2284</v>
      </c>
      <c r="L1602">
        <v>2612109</v>
      </c>
      <c r="M1602">
        <v>1</v>
      </c>
    </row>
    <row r="1603" spans="1:13" x14ac:dyDescent="0.25">
      <c r="A1603">
        <v>1602</v>
      </c>
      <c r="J1603">
        <v>13</v>
      </c>
      <c r="K1603" t="s">
        <v>2459</v>
      </c>
      <c r="L1603">
        <v>2612208</v>
      </c>
      <c r="M1603">
        <v>1</v>
      </c>
    </row>
    <row r="1604" spans="1:13" x14ac:dyDescent="0.25">
      <c r="A1604">
        <v>1603</v>
      </c>
      <c r="J1604">
        <v>13</v>
      </c>
      <c r="K1604" t="s">
        <v>2460</v>
      </c>
      <c r="L1604">
        <v>2612307</v>
      </c>
      <c r="M1604">
        <v>1</v>
      </c>
    </row>
    <row r="1605" spans="1:13" x14ac:dyDescent="0.25">
      <c r="A1605">
        <v>1604</v>
      </c>
      <c r="J1605">
        <v>13</v>
      </c>
      <c r="K1605" t="s">
        <v>2461</v>
      </c>
      <c r="L1605">
        <v>2612406</v>
      </c>
      <c r="M1605">
        <v>1</v>
      </c>
    </row>
    <row r="1606" spans="1:13" x14ac:dyDescent="0.25">
      <c r="A1606">
        <v>1605</v>
      </c>
      <c r="J1606">
        <v>13</v>
      </c>
      <c r="K1606" t="s">
        <v>2090</v>
      </c>
      <c r="L1606">
        <v>2612455</v>
      </c>
      <c r="M1606">
        <v>1</v>
      </c>
    </row>
    <row r="1607" spans="1:13" x14ac:dyDescent="0.25">
      <c r="A1607">
        <v>1606</v>
      </c>
      <c r="J1607">
        <v>13</v>
      </c>
      <c r="K1607" t="s">
        <v>2462</v>
      </c>
      <c r="L1607">
        <v>2612471</v>
      </c>
      <c r="M1607">
        <v>1</v>
      </c>
    </row>
    <row r="1608" spans="1:13" x14ac:dyDescent="0.25">
      <c r="A1608">
        <v>1607</v>
      </c>
      <c r="J1608">
        <v>13</v>
      </c>
      <c r="K1608" t="s">
        <v>2463</v>
      </c>
      <c r="L1608">
        <v>2612505</v>
      </c>
      <c r="M1608">
        <v>1</v>
      </c>
    </row>
    <row r="1609" spans="1:13" x14ac:dyDescent="0.25">
      <c r="A1609">
        <v>1608</v>
      </c>
      <c r="J1609">
        <v>13</v>
      </c>
      <c r="K1609" t="s">
        <v>1745</v>
      </c>
      <c r="L1609">
        <v>2612554</v>
      </c>
      <c r="M1609">
        <v>1</v>
      </c>
    </row>
    <row r="1610" spans="1:13" x14ac:dyDescent="0.25">
      <c r="A1610">
        <v>1609</v>
      </c>
      <c r="J1610">
        <v>13</v>
      </c>
      <c r="K1610" t="s">
        <v>2464</v>
      </c>
      <c r="L1610">
        <v>2612604</v>
      </c>
      <c r="M1610">
        <v>1</v>
      </c>
    </row>
    <row r="1611" spans="1:13" x14ac:dyDescent="0.25">
      <c r="A1611">
        <v>1610</v>
      </c>
      <c r="J1611">
        <v>13</v>
      </c>
      <c r="K1611" t="s">
        <v>2465</v>
      </c>
      <c r="L1611">
        <v>2612703</v>
      </c>
      <c r="M1611">
        <v>1</v>
      </c>
    </row>
    <row r="1612" spans="1:13" x14ac:dyDescent="0.25">
      <c r="A1612">
        <v>1611</v>
      </c>
      <c r="J1612">
        <v>13</v>
      </c>
      <c r="K1612" t="s">
        <v>2466</v>
      </c>
      <c r="L1612">
        <v>2612802</v>
      </c>
      <c r="M1612">
        <v>1</v>
      </c>
    </row>
    <row r="1613" spans="1:13" x14ac:dyDescent="0.25">
      <c r="A1613">
        <v>1612</v>
      </c>
      <c r="J1613">
        <v>13</v>
      </c>
      <c r="K1613" t="s">
        <v>2467</v>
      </c>
      <c r="L1613">
        <v>2612901</v>
      </c>
      <c r="M1613">
        <v>1</v>
      </c>
    </row>
    <row r="1614" spans="1:13" x14ac:dyDescent="0.25">
      <c r="A1614">
        <v>1613</v>
      </c>
      <c r="J1614">
        <v>13</v>
      </c>
      <c r="K1614" t="s">
        <v>2468</v>
      </c>
      <c r="L1614">
        <v>2613008</v>
      </c>
      <c r="M1614">
        <v>1</v>
      </c>
    </row>
    <row r="1615" spans="1:13" x14ac:dyDescent="0.25">
      <c r="A1615">
        <v>1614</v>
      </c>
      <c r="J1615">
        <v>13</v>
      </c>
      <c r="K1615" t="s">
        <v>2469</v>
      </c>
      <c r="L1615">
        <v>2613107</v>
      </c>
      <c r="M1615">
        <v>1</v>
      </c>
    </row>
    <row r="1616" spans="1:13" x14ac:dyDescent="0.25">
      <c r="A1616">
        <v>1615</v>
      </c>
      <c r="J1616">
        <v>13</v>
      </c>
      <c r="K1616" t="s">
        <v>2470</v>
      </c>
      <c r="L1616">
        <v>2613206</v>
      </c>
      <c r="M1616">
        <v>1</v>
      </c>
    </row>
    <row r="1617" spans="1:13" x14ac:dyDescent="0.25">
      <c r="A1617">
        <v>1616</v>
      </c>
      <c r="J1617">
        <v>13</v>
      </c>
      <c r="K1617" t="s">
        <v>2471</v>
      </c>
      <c r="L1617">
        <v>2613305</v>
      </c>
      <c r="M1617">
        <v>1</v>
      </c>
    </row>
    <row r="1618" spans="1:13" x14ac:dyDescent="0.25">
      <c r="A1618">
        <v>1617</v>
      </c>
      <c r="J1618">
        <v>13</v>
      </c>
      <c r="K1618" t="s">
        <v>2472</v>
      </c>
      <c r="L1618">
        <v>2613404</v>
      </c>
      <c r="M1618">
        <v>1</v>
      </c>
    </row>
    <row r="1619" spans="1:13" x14ac:dyDescent="0.25">
      <c r="A1619">
        <v>1618</v>
      </c>
      <c r="J1619">
        <v>13</v>
      </c>
      <c r="K1619" t="s">
        <v>2473</v>
      </c>
      <c r="L1619">
        <v>2613503</v>
      </c>
      <c r="M1619">
        <v>1</v>
      </c>
    </row>
    <row r="1620" spans="1:13" x14ac:dyDescent="0.25">
      <c r="A1620">
        <v>1619</v>
      </c>
      <c r="J1620">
        <v>13</v>
      </c>
      <c r="K1620" t="s">
        <v>2474</v>
      </c>
      <c r="L1620">
        <v>2613602</v>
      </c>
      <c r="M1620">
        <v>1</v>
      </c>
    </row>
    <row r="1621" spans="1:13" x14ac:dyDescent="0.25">
      <c r="A1621">
        <v>1620</v>
      </c>
      <c r="J1621">
        <v>13</v>
      </c>
      <c r="K1621" t="s">
        <v>2475</v>
      </c>
      <c r="L1621">
        <v>2613701</v>
      </c>
      <c r="M1621">
        <v>1</v>
      </c>
    </row>
    <row r="1622" spans="1:13" x14ac:dyDescent="0.25">
      <c r="A1622">
        <v>1621</v>
      </c>
      <c r="J1622">
        <v>13</v>
      </c>
      <c r="K1622" t="s">
        <v>1546</v>
      </c>
      <c r="L1622">
        <v>2613800</v>
      </c>
      <c r="M1622">
        <v>1</v>
      </c>
    </row>
    <row r="1623" spans="1:13" x14ac:dyDescent="0.25">
      <c r="A1623">
        <v>1622</v>
      </c>
      <c r="J1623">
        <v>13</v>
      </c>
      <c r="K1623" t="s">
        <v>2476</v>
      </c>
      <c r="L1623">
        <v>2613909</v>
      </c>
      <c r="M1623">
        <v>1</v>
      </c>
    </row>
    <row r="1624" spans="1:13" x14ac:dyDescent="0.25">
      <c r="A1624">
        <v>1623</v>
      </c>
      <c r="J1624">
        <v>13</v>
      </c>
      <c r="K1624" t="s">
        <v>2477</v>
      </c>
      <c r="L1624">
        <v>2614006</v>
      </c>
      <c r="M1624">
        <v>1</v>
      </c>
    </row>
    <row r="1625" spans="1:13" x14ac:dyDescent="0.25">
      <c r="A1625">
        <v>1624</v>
      </c>
      <c r="J1625">
        <v>13</v>
      </c>
      <c r="K1625" t="s">
        <v>2478</v>
      </c>
      <c r="L1625">
        <v>2614105</v>
      </c>
      <c r="M1625">
        <v>1</v>
      </c>
    </row>
    <row r="1626" spans="1:13" x14ac:dyDescent="0.25">
      <c r="A1626">
        <v>1625</v>
      </c>
      <c r="J1626">
        <v>13</v>
      </c>
      <c r="K1626" t="s">
        <v>2479</v>
      </c>
      <c r="L1626">
        <v>2614204</v>
      </c>
      <c r="M1626">
        <v>1</v>
      </c>
    </row>
    <row r="1627" spans="1:13" x14ac:dyDescent="0.25">
      <c r="A1627">
        <v>1626</v>
      </c>
      <c r="J1627">
        <v>13</v>
      </c>
      <c r="K1627" t="s">
        <v>2480</v>
      </c>
      <c r="L1627">
        <v>2614303</v>
      </c>
      <c r="M1627">
        <v>1</v>
      </c>
    </row>
    <row r="1628" spans="1:13" x14ac:dyDescent="0.25">
      <c r="A1628">
        <v>1627</v>
      </c>
      <c r="J1628">
        <v>13</v>
      </c>
      <c r="K1628" t="s">
        <v>2481</v>
      </c>
      <c r="L1628">
        <v>2614402</v>
      </c>
      <c r="M1628">
        <v>1</v>
      </c>
    </row>
    <row r="1629" spans="1:13" x14ac:dyDescent="0.25">
      <c r="A1629">
        <v>1628</v>
      </c>
      <c r="J1629">
        <v>13</v>
      </c>
      <c r="K1629" t="s">
        <v>2482</v>
      </c>
      <c r="L1629">
        <v>2614501</v>
      </c>
      <c r="M1629">
        <v>1</v>
      </c>
    </row>
    <row r="1630" spans="1:13" x14ac:dyDescent="0.25">
      <c r="A1630">
        <v>1629</v>
      </c>
      <c r="J1630">
        <v>13</v>
      </c>
      <c r="K1630" t="s">
        <v>2483</v>
      </c>
      <c r="L1630">
        <v>2614600</v>
      </c>
      <c r="M1630">
        <v>1</v>
      </c>
    </row>
    <row r="1631" spans="1:13" x14ac:dyDescent="0.25">
      <c r="A1631">
        <v>1630</v>
      </c>
      <c r="J1631">
        <v>13</v>
      </c>
      <c r="K1631" t="s">
        <v>2484</v>
      </c>
      <c r="L1631">
        <v>2614709</v>
      </c>
      <c r="M1631">
        <v>1</v>
      </c>
    </row>
    <row r="1632" spans="1:13" x14ac:dyDescent="0.25">
      <c r="A1632">
        <v>1631</v>
      </c>
      <c r="J1632">
        <v>13</v>
      </c>
      <c r="K1632" t="s">
        <v>2485</v>
      </c>
      <c r="L1632">
        <v>2614808</v>
      </c>
      <c r="M1632">
        <v>1</v>
      </c>
    </row>
    <row r="1633" spans="1:13" x14ac:dyDescent="0.25">
      <c r="A1633">
        <v>1632</v>
      </c>
      <c r="J1633">
        <v>13</v>
      </c>
      <c r="K1633" t="s">
        <v>2486</v>
      </c>
      <c r="L1633">
        <v>2614857</v>
      </c>
      <c r="M1633">
        <v>1</v>
      </c>
    </row>
    <row r="1634" spans="1:13" x14ac:dyDescent="0.25">
      <c r="A1634">
        <v>1633</v>
      </c>
      <c r="J1634">
        <v>13</v>
      </c>
      <c r="K1634" t="s">
        <v>2487</v>
      </c>
      <c r="L1634">
        <v>2615003</v>
      </c>
      <c r="M1634">
        <v>1</v>
      </c>
    </row>
    <row r="1635" spans="1:13" x14ac:dyDescent="0.25">
      <c r="A1635">
        <v>1634</v>
      </c>
      <c r="J1635">
        <v>13</v>
      </c>
      <c r="K1635" t="s">
        <v>2488</v>
      </c>
      <c r="L1635">
        <v>2615102</v>
      </c>
      <c r="M1635">
        <v>1</v>
      </c>
    </row>
    <row r="1636" spans="1:13" x14ac:dyDescent="0.25">
      <c r="A1636">
        <v>1635</v>
      </c>
      <c r="J1636">
        <v>13</v>
      </c>
      <c r="K1636" t="s">
        <v>2489</v>
      </c>
      <c r="L1636">
        <v>2615201</v>
      </c>
      <c r="M1636">
        <v>1</v>
      </c>
    </row>
    <row r="1637" spans="1:13" x14ac:dyDescent="0.25">
      <c r="A1637">
        <v>1636</v>
      </c>
      <c r="J1637">
        <v>13</v>
      </c>
      <c r="K1637" t="s">
        <v>2490</v>
      </c>
      <c r="L1637">
        <v>2615300</v>
      </c>
      <c r="M1637">
        <v>1</v>
      </c>
    </row>
    <row r="1638" spans="1:13" x14ac:dyDescent="0.25">
      <c r="A1638">
        <v>1637</v>
      </c>
      <c r="J1638">
        <v>13</v>
      </c>
      <c r="K1638" t="s">
        <v>2491</v>
      </c>
      <c r="L1638">
        <v>2615409</v>
      </c>
      <c r="M1638">
        <v>1</v>
      </c>
    </row>
    <row r="1639" spans="1:13" x14ac:dyDescent="0.25">
      <c r="A1639">
        <v>1638</v>
      </c>
      <c r="J1639">
        <v>13</v>
      </c>
      <c r="K1639" t="s">
        <v>2492</v>
      </c>
      <c r="L1639">
        <v>2615508</v>
      </c>
      <c r="M1639">
        <v>1</v>
      </c>
    </row>
    <row r="1640" spans="1:13" x14ac:dyDescent="0.25">
      <c r="A1640">
        <v>1639</v>
      </c>
      <c r="J1640">
        <v>13</v>
      </c>
      <c r="K1640" t="s">
        <v>2493</v>
      </c>
      <c r="L1640">
        <v>2615607</v>
      </c>
      <c r="M1640">
        <v>1</v>
      </c>
    </row>
    <row r="1641" spans="1:13" x14ac:dyDescent="0.25">
      <c r="A1641">
        <v>1640</v>
      </c>
      <c r="J1641">
        <v>13</v>
      </c>
      <c r="K1641" t="s">
        <v>2330</v>
      </c>
      <c r="L1641">
        <v>2615706</v>
      </c>
      <c r="M1641">
        <v>1</v>
      </c>
    </row>
    <row r="1642" spans="1:13" x14ac:dyDescent="0.25">
      <c r="A1642">
        <v>1641</v>
      </c>
      <c r="J1642">
        <v>13</v>
      </c>
      <c r="K1642" t="s">
        <v>2494</v>
      </c>
      <c r="L1642">
        <v>2615805</v>
      </c>
      <c r="M1642">
        <v>1</v>
      </c>
    </row>
    <row r="1643" spans="1:13" x14ac:dyDescent="0.25">
      <c r="A1643">
        <v>1642</v>
      </c>
      <c r="J1643">
        <v>13</v>
      </c>
      <c r="K1643" t="s">
        <v>2495</v>
      </c>
      <c r="L1643">
        <v>2615904</v>
      </c>
      <c r="M1643">
        <v>1</v>
      </c>
    </row>
    <row r="1644" spans="1:13" x14ac:dyDescent="0.25">
      <c r="A1644">
        <v>1643</v>
      </c>
      <c r="J1644">
        <v>13</v>
      </c>
      <c r="K1644" t="s">
        <v>2496</v>
      </c>
      <c r="L1644">
        <v>2616001</v>
      </c>
      <c r="M1644">
        <v>1</v>
      </c>
    </row>
    <row r="1645" spans="1:13" x14ac:dyDescent="0.25">
      <c r="A1645">
        <v>1644</v>
      </c>
      <c r="J1645">
        <v>13</v>
      </c>
      <c r="K1645" t="s">
        <v>2497</v>
      </c>
      <c r="L1645">
        <v>2616100</v>
      </c>
      <c r="M1645">
        <v>1</v>
      </c>
    </row>
    <row r="1646" spans="1:13" x14ac:dyDescent="0.25">
      <c r="A1646">
        <v>1645</v>
      </c>
      <c r="J1646">
        <v>13</v>
      </c>
      <c r="K1646" t="s">
        <v>2498</v>
      </c>
      <c r="L1646">
        <v>2616183</v>
      </c>
      <c r="M1646">
        <v>1</v>
      </c>
    </row>
    <row r="1647" spans="1:13" x14ac:dyDescent="0.25">
      <c r="A1647">
        <v>1646</v>
      </c>
      <c r="J1647">
        <v>13</v>
      </c>
      <c r="K1647" t="s">
        <v>2499</v>
      </c>
      <c r="L1647">
        <v>2616209</v>
      </c>
      <c r="M1647">
        <v>1</v>
      </c>
    </row>
    <row r="1648" spans="1:13" x14ac:dyDescent="0.25">
      <c r="A1648">
        <v>1647</v>
      </c>
      <c r="J1648">
        <v>13</v>
      </c>
      <c r="K1648" t="s">
        <v>2500</v>
      </c>
      <c r="L1648">
        <v>2616308</v>
      </c>
      <c r="M1648">
        <v>1</v>
      </c>
    </row>
    <row r="1649" spans="1:13" x14ac:dyDescent="0.25">
      <c r="A1649">
        <v>1648</v>
      </c>
      <c r="J1649">
        <v>13</v>
      </c>
      <c r="K1649" t="s">
        <v>2501</v>
      </c>
      <c r="L1649">
        <v>2616407</v>
      </c>
      <c r="M1649">
        <v>1</v>
      </c>
    </row>
    <row r="1650" spans="1:13" x14ac:dyDescent="0.25">
      <c r="A1650">
        <v>1649</v>
      </c>
      <c r="J1650">
        <v>13</v>
      </c>
      <c r="K1650" t="s">
        <v>2502</v>
      </c>
      <c r="L1650">
        <v>2616506</v>
      </c>
      <c r="M1650">
        <v>1</v>
      </c>
    </row>
    <row r="1651" spans="1:13" x14ac:dyDescent="0.25">
      <c r="A1651">
        <v>1650</v>
      </c>
      <c r="J1651">
        <v>14</v>
      </c>
      <c r="K1651" t="s">
        <v>1572</v>
      </c>
      <c r="L1651">
        <v>2700102</v>
      </c>
      <c r="M1651">
        <v>1</v>
      </c>
    </row>
    <row r="1652" spans="1:13" x14ac:dyDescent="0.25">
      <c r="A1652">
        <v>1651</v>
      </c>
      <c r="J1652">
        <v>14</v>
      </c>
      <c r="K1652" t="s">
        <v>2503</v>
      </c>
      <c r="L1652">
        <v>2700201</v>
      </c>
      <c r="M1652">
        <v>1</v>
      </c>
    </row>
    <row r="1653" spans="1:13" x14ac:dyDescent="0.25">
      <c r="A1653">
        <v>1652</v>
      </c>
      <c r="J1653">
        <v>14</v>
      </c>
      <c r="K1653" t="s">
        <v>2504</v>
      </c>
      <c r="L1653">
        <v>2700300</v>
      </c>
      <c r="M1653">
        <v>1</v>
      </c>
    </row>
    <row r="1654" spans="1:13" x14ac:dyDescent="0.25">
      <c r="A1654">
        <v>1653</v>
      </c>
      <c r="J1654">
        <v>14</v>
      </c>
      <c r="K1654" t="s">
        <v>2505</v>
      </c>
      <c r="L1654">
        <v>2700409</v>
      </c>
      <c r="M1654">
        <v>1</v>
      </c>
    </row>
    <row r="1655" spans="1:13" x14ac:dyDescent="0.25">
      <c r="A1655">
        <v>1654</v>
      </c>
      <c r="J1655">
        <v>14</v>
      </c>
      <c r="K1655" t="s">
        <v>2506</v>
      </c>
      <c r="L1655">
        <v>2700508</v>
      </c>
      <c r="M1655">
        <v>1</v>
      </c>
    </row>
    <row r="1656" spans="1:13" x14ac:dyDescent="0.25">
      <c r="A1656">
        <v>1655</v>
      </c>
      <c r="J1656">
        <v>14</v>
      </c>
      <c r="K1656" t="s">
        <v>2155</v>
      </c>
      <c r="L1656">
        <v>2700607</v>
      </c>
      <c r="M1656">
        <v>1</v>
      </c>
    </row>
    <row r="1657" spans="1:13" x14ac:dyDescent="0.25">
      <c r="A1657">
        <v>1656</v>
      </c>
      <c r="J1657">
        <v>14</v>
      </c>
      <c r="K1657" t="s">
        <v>1592</v>
      </c>
      <c r="L1657">
        <v>2700706</v>
      </c>
      <c r="M1657">
        <v>1</v>
      </c>
    </row>
    <row r="1658" spans="1:13" x14ac:dyDescent="0.25">
      <c r="A1658">
        <v>1657</v>
      </c>
      <c r="J1658">
        <v>14</v>
      </c>
      <c r="K1658" t="s">
        <v>1078</v>
      </c>
      <c r="L1658">
        <v>2700805</v>
      </c>
      <c r="M1658">
        <v>1</v>
      </c>
    </row>
    <row r="1659" spans="1:13" x14ac:dyDescent="0.25">
      <c r="A1659">
        <v>1658</v>
      </c>
      <c r="J1659">
        <v>14</v>
      </c>
      <c r="K1659" t="s">
        <v>2507</v>
      </c>
      <c r="L1659">
        <v>2700904</v>
      </c>
      <c r="M1659">
        <v>1</v>
      </c>
    </row>
    <row r="1660" spans="1:13" x14ac:dyDescent="0.25">
      <c r="A1660">
        <v>1659</v>
      </c>
      <c r="J1660">
        <v>14</v>
      </c>
      <c r="K1660" t="s">
        <v>2508</v>
      </c>
      <c r="L1660">
        <v>2701001</v>
      </c>
      <c r="M1660">
        <v>1</v>
      </c>
    </row>
    <row r="1661" spans="1:13" x14ac:dyDescent="0.25">
      <c r="A1661">
        <v>1660</v>
      </c>
      <c r="J1661">
        <v>14</v>
      </c>
      <c r="K1661" t="s">
        <v>2509</v>
      </c>
      <c r="L1661">
        <v>2701100</v>
      </c>
      <c r="M1661">
        <v>1</v>
      </c>
    </row>
    <row r="1662" spans="1:13" x14ac:dyDescent="0.25">
      <c r="A1662">
        <v>1661</v>
      </c>
      <c r="J1662">
        <v>14</v>
      </c>
      <c r="K1662" t="s">
        <v>2510</v>
      </c>
      <c r="L1662">
        <v>2701209</v>
      </c>
      <c r="M1662">
        <v>1</v>
      </c>
    </row>
    <row r="1663" spans="1:13" x14ac:dyDescent="0.25">
      <c r="A1663">
        <v>1662</v>
      </c>
      <c r="J1663">
        <v>14</v>
      </c>
      <c r="K1663" t="s">
        <v>2511</v>
      </c>
      <c r="L1663">
        <v>2701308</v>
      </c>
      <c r="M1663">
        <v>1</v>
      </c>
    </row>
    <row r="1664" spans="1:13" x14ac:dyDescent="0.25">
      <c r="A1664">
        <v>1663</v>
      </c>
      <c r="J1664">
        <v>14</v>
      </c>
      <c r="K1664" t="s">
        <v>2512</v>
      </c>
      <c r="L1664">
        <v>2701357</v>
      </c>
      <c r="M1664">
        <v>1</v>
      </c>
    </row>
    <row r="1665" spans="1:13" x14ac:dyDescent="0.25">
      <c r="A1665">
        <v>1664</v>
      </c>
      <c r="J1665">
        <v>14</v>
      </c>
      <c r="K1665" t="s">
        <v>2513</v>
      </c>
      <c r="L1665">
        <v>2701407</v>
      </c>
      <c r="M1665">
        <v>1</v>
      </c>
    </row>
    <row r="1666" spans="1:13" x14ac:dyDescent="0.25">
      <c r="A1666">
        <v>1665</v>
      </c>
      <c r="J1666">
        <v>14</v>
      </c>
      <c r="K1666" t="s">
        <v>2514</v>
      </c>
      <c r="L1666">
        <v>2701506</v>
      </c>
      <c r="M1666">
        <v>1</v>
      </c>
    </row>
    <row r="1667" spans="1:13" x14ac:dyDescent="0.25">
      <c r="A1667">
        <v>1666</v>
      </c>
      <c r="J1667">
        <v>14</v>
      </c>
      <c r="K1667" t="s">
        <v>2515</v>
      </c>
      <c r="L1667">
        <v>2701605</v>
      </c>
      <c r="M1667">
        <v>1</v>
      </c>
    </row>
    <row r="1668" spans="1:13" x14ac:dyDescent="0.25">
      <c r="A1668">
        <v>1667</v>
      </c>
      <c r="J1668">
        <v>14</v>
      </c>
      <c r="K1668" t="s">
        <v>2516</v>
      </c>
      <c r="L1668">
        <v>2701704</v>
      </c>
      <c r="M1668">
        <v>1</v>
      </c>
    </row>
    <row r="1669" spans="1:13" x14ac:dyDescent="0.25">
      <c r="A1669">
        <v>1668</v>
      </c>
      <c r="J1669">
        <v>14</v>
      </c>
      <c r="K1669" t="s">
        <v>2517</v>
      </c>
      <c r="L1669">
        <v>2701803</v>
      </c>
      <c r="M1669">
        <v>1</v>
      </c>
    </row>
    <row r="1670" spans="1:13" x14ac:dyDescent="0.25">
      <c r="A1670">
        <v>1669</v>
      </c>
      <c r="J1670">
        <v>14</v>
      </c>
      <c r="K1670" t="s">
        <v>2518</v>
      </c>
      <c r="L1670">
        <v>2701902</v>
      </c>
      <c r="M1670">
        <v>1</v>
      </c>
    </row>
    <row r="1671" spans="1:13" x14ac:dyDescent="0.25">
      <c r="A1671">
        <v>1670</v>
      </c>
      <c r="J1671">
        <v>14</v>
      </c>
      <c r="K1671" t="s">
        <v>2519</v>
      </c>
      <c r="L1671">
        <v>2702009</v>
      </c>
      <c r="M1671">
        <v>1</v>
      </c>
    </row>
    <row r="1672" spans="1:13" x14ac:dyDescent="0.25">
      <c r="A1672">
        <v>1671</v>
      </c>
      <c r="J1672">
        <v>14</v>
      </c>
      <c r="K1672" t="s">
        <v>2520</v>
      </c>
      <c r="L1672">
        <v>2702108</v>
      </c>
      <c r="M1672">
        <v>1</v>
      </c>
    </row>
    <row r="1673" spans="1:13" x14ac:dyDescent="0.25">
      <c r="A1673">
        <v>1672</v>
      </c>
      <c r="J1673">
        <v>14</v>
      </c>
      <c r="K1673" t="s">
        <v>2521</v>
      </c>
      <c r="L1673">
        <v>2702207</v>
      </c>
      <c r="M1673">
        <v>1</v>
      </c>
    </row>
    <row r="1674" spans="1:13" x14ac:dyDescent="0.25">
      <c r="A1674">
        <v>1673</v>
      </c>
      <c r="J1674">
        <v>14</v>
      </c>
      <c r="K1674" t="s">
        <v>2522</v>
      </c>
      <c r="L1674">
        <v>2702306</v>
      </c>
      <c r="M1674">
        <v>1</v>
      </c>
    </row>
    <row r="1675" spans="1:13" x14ac:dyDescent="0.25">
      <c r="A1675">
        <v>1674</v>
      </c>
      <c r="J1675">
        <v>14</v>
      </c>
      <c r="K1675" t="s">
        <v>2523</v>
      </c>
      <c r="L1675">
        <v>2702355</v>
      </c>
      <c r="M1675">
        <v>1</v>
      </c>
    </row>
    <row r="1676" spans="1:13" x14ac:dyDescent="0.25">
      <c r="A1676">
        <v>1675</v>
      </c>
      <c r="J1676">
        <v>14</v>
      </c>
      <c r="K1676" t="s">
        <v>2524</v>
      </c>
      <c r="L1676">
        <v>2702405</v>
      </c>
      <c r="M1676">
        <v>1</v>
      </c>
    </row>
    <row r="1677" spans="1:13" x14ac:dyDescent="0.25">
      <c r="A1677">
        <v>1676</v>
      </c>
      <c r="J1677">
        <v>14</v>
      </c>
      <c r="K1677" t="s">
        <v>2525</v>
      </c>
      <c r="L1677">
        <v>2702504</v>
      </c>
      <c r="M1677">
        <v>1</v>
      </c>
    </row>
    <row r="1678" spans="1:13" x14ac:dyDescent="0.25">
      <c r="A1678">
        <v>1677</v>
      </c>
      <c r="J1678">
        <v>14</v>
      </c>
      <c r="K1678" t="s">
        <v>2526</v>
      </c>
      <c r="L1678">
        <v>2702553</v>
      </c>
      <c r="M1678">
        <v>1</v>
      </c>
    </row>
    <row r="1679" spans="1:13" x14ac:dyDescent="0.25">
      <c r="A1679">
        <v>1678</v>
      </c>
      <c r="J1679">
        <v>14</v>
      </c>
      <c r="K1679" t="s">
        <v>2527</v>
      </c>
      <c r="L1679">
        <v>2702603</v>
      </c>
      <c r="M1679">
        <v>1</v>
      </c>
    </row>
    <row r="1680" spans="1:13" x14ac:dyDescent="0.25">
      <c r="A1680">
        <v>1679</v>
      </c>
      <c r="J1680">
        <v>14</v>
      </c>
      <c r="K1680" t="s">
        <v>2528</v>
      </c>
      <c r="L1680">
        <v>2702702</v>
      </c>
      <c r="M1680">
        <v>1</v>
      </c>
    </row>
    <row r="1681" spans="1:13" x14ac:dyDescent="0.25">
      <c r="A1681">
        <v>1680</v>
      </c>
      <c r="J1681">
        <v>14</v>
      </c>
      <c r="K1681" t="s">
        <v>2529</v>
      </c>
      <c r="L1681">
        <v>2702801</v>
      </c>
      <c r="M1681">
        <v>1</v>
      </c>
    </row>
    <row r="1682" spans="1:13" x14ac:dyDescent="0.25">
      <c r="A1682">
        <v>1681</v>
      </c>
      <c r="J1682">
        <v>14</v>
      </c>
      <c r="K1682" t="s">
        <v>2530</v>
      </c>
      <c r="L1682">
        <v>2702900</v>
      </c>
      <c r="M1682">
        <v>1</v>
      </c>
    </row>
    <row r="1683" spans="1:13" x14ac:dyDescent="0.25">
      <c r="A1683">
        <v>1682</v>
      </c>
      <c r="J1683">
        <v>14</v>
      </c>
      <c r="K1683" t="s">
        <v>2531</v>
      </c>
      <c r="L1683">
        <v>2703007</v>
      </c>
      <c r="M1683">
        <v>1</v>
      </c>
    </row>
    <row r="1684" spans="1:13" x14ac:dyDescent="0.25">
      <c r="A1684">
        <v>1683</v>
      </c>
      <c r="J1684">
        <v>14</v>
      </c>
      <c r="K1684" t="s">
        <v>2532</v>
      </c>
      <c r="L1684">
        <v>2703106</v>
      </c>
      <c r="M1684">
        <v>1</v>
      </c>
    </row>
    <row r="1685" spans="1:13" x14ac:dyDescent="0.25">
      <c r="A1685">
        <v>1684</v>
      </c>
      <c r="J1685">
        <v>14</v>
      </c>
      <c r="K1685" t="s">
        <v>2533</v>
      </c>
      <c r="L1685">
        <v>2703205</v>
      </c>
      <c r="M1685">
        <v>1</v>
      </c>
    </row>
    <row r="1686" spans="1:13" x14ac:dyDescent="0.25">
      <c r="A1686">
        <v>1685</v>
      </c>
      <c r="J1686">
        <v>14</v>
      </c>
      <c r="K1686" t="s">
        <v>2534</v>
      </c>
      <c r="L1686">
        <v>2703304</v>
      </c>
      <c r="M1686">
        <v>1</v>
      </c>
    </row>
    <row r="1687" spans="1:13" x14ac:dyDescent="0.25">
      <c r="A1687">
        <v>1686</v>
      </c>
      <c r="J1687">
        <v>14</v>
      </c>
      <c r="K1687" t="s">
        <v>2535</v>
      </c>
      <c r="L1687">
        <v>2703403</v>
      </c>
      <c r="M1687">
        <v>1</v>
      </c>
    </row>
    <row r="1688" spans="1:13" x14ac:dyDescent="0.25">
      <c r="A1688">
        <v>1687</v>
      </c>
      <c r="J1688">
        <v>14</v>
      </c>
      <c r="K1688" t="s">
        <v>2536</v>
      </c>
      <c r="L1688">
        <v>2703502</v>
      </c>
      <c r="M1688">
        <v>1</v>
      </c>
    </row>
    <row r="1689" spans="1:13" x14ac:dyDescent="0.25">
      <c r="A1689">
        <v>1688</v>
      </c>
      <c r="J1689">
        <v>14</v>
      </c>
      <c r="K1689" t="s">
        <v>2537</v>
      </c>
      <c r="L1689">
        <v>2703601</v>
      </c>
      <c r="M1689">
        <v>1</v>
      </c>
    </row>
    <row r="1690" spans="1:13" x14ac:dyDescent="0.25">
      <c r="A1690">
        <v>1689</v>
      </c>
      <c r="J1690">
        <v>14</v>
      </c>
      <c r="K1690" t="s">
        <v>2538</v>
      </c>
      <c r="L1690">
        <v>2703700</v>
      </c>
      <c r="M1690">
        <v>1</v>
      </c>
    </row>
    <row r="1691" spans="1:13" x14ac:dyDescent="0.25">
      <c r="A1691">
        <v>1690</v>
      </c>
      <c r="J1691">
        <v>14</v>
      </c>
      <c r="K1691" t="s">
        <v>2539</v>
      </c>
      <c r="L1691">
        <v>2703759</v>
      </c>
      <c r="M1691">
        <v>1</v>
      </c>
    </row>
    <row r="1692" spans="1:13" x14ac:dyDescent="0.25">
      <c r="A1692">
        <v>1691</v>
      </c>
      <c r="J1692">
        <v>14</v>
      </c>
      <c r="K1692" t="s">
        <v>2540</v>
      </c>
      <c r="L1692">
        <v>2703809</v>
      </c>
      <c r="M1692">
        <v>1</v>
      </c>
    </row>
    <row r="1693" spans="1:13" x14ac:dyDescent="0.25">
      <c r="A1693">
        <v>1692</v>
      </c>
      <c r="J1693">
        <v>14</v>
      </c>
      <c r="K1693" t="s">
        <v>2038</v>
      </c>
      <c r="L1693">
        <v>2703908</v>
      </c>
      <c r="M1693">
        <v>1</v>
      </c>
    </row>
    <row r="1694" spans="1:13" x14ac:dyDescent="0.25">
      <c r="A1694">
        <v>1693</v>
      </c>
      <c r="J1694">
        <v>14</v>
      </c>
      <c r="K1694" t="s">
        <v>2541</v>
      </c>
      <c r="L1694">
        <v>2704005</v>
      </c>
      <c r="M1694">
        <v>1</v>
      </c>
    </row>
    <row r="1695" spans="1:13" x14ac:dyDescent="0.25">
      <c r="A1695">
        <v>1694</v>
      </c>
      <c r="J1695">
        <v>14</v>
      </c>
      <c r="K1695" t="s">
        <v>2542</v>
      </c>
      <c r="L1695">
        <v>2704104</v>
      </c>
      <c r="M1695">
        <v>1</v>
      </c>
    </row>
    <row r="1696" spans="1:13" x14ac:dyDescent="0.25">
      <c r="A1696">
        <v>1695</v>
      </c>
      <c r="J1696">
        <v>14</v>
      </c>
      <c r="K1696" t="s">
        <v>2543</v>
      </c>
      <c r="L1696">
        <v>2704203</v>
      </c>
      <c r="M1696">
        <v>1</v>
      </c>
    </row>
    <row r="1697" spans="1:13" x14ac:dyDescent="0.25">
      <c r="A1697">
        <v>1696</v>
      </c>
      <c r="J1697">
        <v>14</v>
      </c>
      <c r="K1697" t="s">
        <v>2544</v>
      </c>
      <c r="L1697">
        <v>2704302</v>
      </c>
      <c r="M1697">
        <v>1</v>
      </c>
    </row>
    <row r="1698" spans="1:13" x14ac:dyDescent="0.25">
      <c r="A1698">
        <v>1697</v>
      </c>
      <c r="J1698">
        <v>14</v>
      </c>
      <c r="K1698" t="s">
        <v>2545</v>
      </c>
      <c r="L1698">
        <v>2704401</v>
      </c>
      <c r="M1698">
        <v>1</v>
      </c>
    </row>
    <row r="1699" spans="1:13" x14ac:dyDescent="0.25">
      <c r="A1699">
        <v>1698</v>
      </c>
      <c r="J1699">
        <v>14</v>
      </c>
      <c r="K1699" t="s">
        <v>2546</v>
      </c>
      <c r="L1699">
        <v>2704500</v>
      </c>
      <c r="M1699">
        <v>1</v>
      </c>
    </row>
    <row r="1700" spans="1:13" x14ac:dyDescent="0.25">
      <c r="A1700">
        <v>1699</v>
      </c>
      <c r="J1700">
        <v>14</v>
      </c>
      <c r="K1700" t="s">
        <v>2547</v>
      </c>
      <c r="L1700">
        <v>2704609</v>
      </c>
      <c r="M1700">
        <v>1</v>
      </c>
    </row>
    <row r="1701" spans="1:13" x14ac:dyDescent="0.25">
      <c r="A1701">
        <v>1700</v>
      </c>
      <c r="J1701">
        <v>14</v>
      </c>
      <c r="K1701" t="s">
        <v>2548</v>
      </c>
      <c r="L1701">
        <v>2704708</v>
      </c>
      <c r="M1701">
        <v>1</v>
      </c>
    </row>
    <row r="1702" spans="1:13" x14ac:dyDescent="0.25">
      <c r="A1702">
        <v>1701</v>
      </c>
      <c r="J1702">
        <v>14</v>
      </c>
      <c r="K1702" t="s">
        <v>2549</v>
      </c>
      <c r="L1702">
        <v>2704807</v>
      </c>
      <c r="M1702">
        <v>1</v>
      </c>
    </row>
    <row r="1703" spans="1:13" x14ac:dyDescent="0.25">
      <c r="A1703">
        <v>1702</v>
      </c>
      <c r="J1703">
        <v>14</v>
      </c>
      <c r="K1703" t="s">
        <v>2550</v>
      </c>
      <c r="L1703">
        <v>2704906</v>
      </c>
      <c r="M1703">
        <v>1</v>
      </c>
    </row>
    <row r="1704" spans="1:13" x14ac:dyDescent="0.25">
      <c r="A1704">
        <v>1703</v>
      </c>
      <c r="J1704">
        <v>14</v>
      </c>
      <c r="K1704" t="s">
        <v>2551</v>
      </c>
      <c r="L1704">
        <v>2705002</v>
      </c>
      <c r="M1704">
        <v>1</v>
      </c>
    </row>
    <row r="1705" spans="1:13" x14ac:dyDescent="0.25">
      <c r="A1705">
        <v>1704</v>
      </c>
      <c r="J1705">
        <v>14</v>
      </c>
      <c r="K1705" t="s">
        <v>2552</v>
      </c>
      <c r="L1705">
        <v>2705101</v>
      </c>
      <c r="M1705">
        <v>1</v>
      </c>
    </row>
    <row r="1706" spans="1:13" x14ac:dyDescent="0.25">
      <c r="A1706">
        <v>1705</v>
      </c>
      <c r="J1706">
        <v>14</v>
      </c>
      <c r="K1706" t="s">
        <v>2553</v>
      </c>
      <c r="L1706">
        <v>2705200</v>
      </c>
      <c r="M1706">
        <v>1</v>
      </c>
    </row>
    <row r="1707" spans="1:13" x14ac:dyDescent="0.25">
      <c r="A1707">
        <v>1706</v>
      </c>
      <c r="J1707">
        <v>14</v>
      </c>
      <c r="K1707" t="s">
        <v>2554</v>
      </c>
      <c r="L1707">
        <v>2705309</v>
      </c>
      <c r="M1707">
        <v>1</v>
      </c>
    </row>
    <row r="1708" spans="1:13" x14ac:dyDescent="0.25">
      <c r="A1708">
        <v>1707</v>
      </c>
      <c r="J1708">
        <v>14</v>
      </c>
      <c r="K1708" t="s">
        <v>2555</v>
      </c>
      <c r="L1708">
        <v>2705408</v>
      </c>
      <c r="M1708">
        <v>1</v>
      </c>
    </row>
    <row r="1709" spans="1:13" x14ac:dyDescent="0.25">
      <c r="A1709">
        <v>1708</v>
      </c>
      <c r="J1709">
        <v>14</v>
      </c>
      <c r="K1709" t="s">
        <v>2556</v>
      </c>
      <c r="L1709">
        <v>2705507</v>
      </c>
      <c r="M1709">
        <v>1</v>
      </c>
    </row>
    <row r="1710" spans="1:13" x14ac:dyDescent="0.25">
      <c r="A1710">
        <v>1709</v>
      </c>
      <c r="J1710">
        <v>14</v>
      </c>
      <c r="K1710" t="s">
        <v>2557</v>
      </c>
      <c r="L1710">
        <v>2705606</v>
      </c>
      <c r="M1710">
        <v>1</v>
      </c>
    </row>
    <row r="1711" spans="1:13" x14ac:dyDescent="0.25">
      <c r="A1711">
        <v>1710</v>
      </c>
      <c r="J1711">
        <v>14</v>
      </c>
      <c r="K1711" t="s">
        <v>2558</v>
      </c>
      <c r="L1711">
        <v>2705705</v>
      </c>
      <c r="M1711">
        <v>1</v>
      </c>
    </row>
    <row r="1712" spans="1:13" x14ac:dyDescent="0.25">
      <c r="A1712">
        <v>1711</v>
      </c>
      <c r="J1712">
        <v>14</v>
      </c>
      <c r="K1712" t="s">
        <v>2559</v>
      </c>
      <c r="L1712">
        <v>2705804</v>
      </c>
      <c r="M1712">
        <v>1</v>
      </c>
    </row>
    <row r="1713" spans="1:13" x14ac:dyDescent="0.25">
      <c r="A1713">
        <v>1712</v>
      </c>
      <c r="J1713">
        <v>14</v>
      </c>
      <c r="K1713" t="s">
        <v>2560</v>
      </c>
      <c r="L1713">
        <v>2705903</v>
      </c>
      <c r="M1713">
        <v>1</v>
      </c>
    </row>
    <row r="1714" spans="1:13" x14ac:dyDescent="0.25">
      <c r="A1714">
        <v>1713</v>
      </c>
      <c r="J1714">
        <v>14</v>
      </c>
      <c r="K1714" t="s">
        <v>2561</v>
      </c>
      <c r="L1714">
        <v>2706000</v>
      </c>
      <c r="M1714">
        <v>1</v>
      </c>
    </row>
    <row r="1715" spans="1:13" x14ac:dyDescent="0.25">
      <c r="A1715">
        <v>1714</v>
      </c>
      <c r="J1715">
        <v>14</v>
      </c>
      <c r="K1715" t="s">
        <v>2062</v>
      </c>
      <c r="L1715">
        <v>2706109</v>
      </c>
      <c r="M1715">
        <v>1</v>
      </c>
    </row>
    <row r="1716" spans="1:13" x14ac:dyDescent="0.25">
      <c r="A1716">
        <v>1715</v>
      </c>
      <c r="J1716">
        <v>14</v>
      </c>
      <c r="K1716" t="s">
        <v>2562</v>
      </c>
      <c r="L1716">
        <v>2706208</v>
      </c>
      <c r="M1716">
        <v>1</v>
      </c>
    </row>
    <row r="1717" spans="1:13" x14ac:dyDescent="0.25">
      <c r="A1717">
        <v>1716</v>
      </c>
      <c r="J1717">
        <v>14</v>
      </c>
      <c r="K1717" t="s">
        <v>2563</v>
      </c>
      <c r="L1717">
        <v>2706307</v>
      </c>
      <c r="M1717">
        <v>1</v>
      </c>
    </row>
    <row r="1718" spans="1:13" x14ac:dyDescent="0.25">
      <c r="A1718">
        <v>1717</v>
      </c>
      <c r="J1718">
        <v>14</v>
      </c>
      <c r="K1718" t="s">
        <v>2564</v>
      </c>
      <c r="L1718">
        <v>2706406</v>
      </c>
      <c r="M1718">
        <v>1</v>
      </c>
    </row>
    <row r="1719" spans="1:13" x14ac:dyDescent="0.25">
      <c r="A1719">
        <v>1718</v>
      </c>
      <c r="J1719">
        <v>14</v>
      </c>
      <c r="K1719" t="s">
        <v>2565</v>
      </c>
      <c r="L1719">
        <v>2706422</v>
      </c>
      <c r="M1719">
        <v>1</v>
      </c>
    </row>
    <row r="1720" spans="1:13" x14ac:dyDescent="0.25">
      <c r="A1720">
        <v>1719</v>
      </c>
      <c r="J1720">
        <v>14</v>
      </c>
      <c r="K1720" t="s">
        <v>2566</v>
      </c>
      <c r="L1720">
        <v>2706448</v>
      </c>
      <c r="M1720">
        <v>1</v>
      </c>
    </row>
    <row r="1721" spans="1:13" x14ac:dyDescent="0.25">
      <c r="A1721">
        <v>1720</v>
      </c>
      <c r="J1721">
        <v>14</v>
      </c>
      <c r="K1721" t="s">
        <v>2567</v>
      </c>
      <c r="L1721">
        <v>2706505</v>
      </c>
      <c r="M1721">
        <v>1</v>
      </c>
    </row>
    <row r="1722" spans="1:13" x14ac:dyDescent="0.25">
      <c r="A1722">
        <v>1721</v>
      </c>
      <c r="J1722">
        <v>14</v>
      </c>
      <c r="K1722" t="s">
        <v>2568</v>
      </c>
      <c r="L1722">
        <v>2706604</v>
      </c>
      <c r="M1722">
        <v>1</v>
      </c>
    </row>
    <row r="1723" spans="1:13" x14ac:dyDescent="0.25">
      <c r="A1723">
        <v>1722</v>
      </c>
      <c r="J1723">
        <v>14</v>
      </c>
      <c r="K1723" t="s">
        <v>2569</v>
      </c>
      <c r="L1723">
        <v>2706703</v>
      </c>
      <c r="M1723">
        <v>1</v>
      </c>
    </row>
    <row r="1724" spans="1:13" x14ac:dyDescent="0.25">
      <c r="A1724">
        <v>1723</v>
      </c>
      <c r="J1724">
        <v>14</v>
      </c>
      <c r="K1724" t="s">
        <v>2570</v>
      </c>
      <c r="L1724">
        <v>2706802</v>
      </c>
      <c r="M1724">
        <v>1</v>
      </c>
    </row>
    <row r="1725" spans="1:13" x14ac:dyDescent="0.25">
      <c r="A1725">
        <v>1724</v>
      </c>
      <c r="J1725">
        <v>14</v>
      </c>
      <c r="K1725" t="s">
        <v>2264</v>
      </c>
      <c r="L1725">
        <v>2706901</v>
      </c>
      <c r="M1725">
        <v>1</v>
      </c>
    </row>
    <row r="1726" spans="1:13" x14ac:dyDescent="0.25">
      <c r="A1726">
        <v>1725</v>
      </c>
      <c r="J1726">
        <v>14</v>
      </c>
      <c r="K1726" t="s">
        <v>2571</v>
      </c>
      <c r="L1726">
        <v>2707008</v>
      </c>
      <c r="M1726">
        <v>1</v>
      </c>
    </row>
    <row r="1727" spans="1:13" x14ac:dyDescent="0.25">
      <c r="A1727">
        <v>1726</v>
      </c>
      <c r="J1727">
        <v>14</v>
      </c>
      <c r="K1727" t="s">
        <v>2572</v>
      </c>
      <c r="L1727">
        <v>2707107</v>
      </c>
      <c r="M1727">
        <v>1</v>
      </c>
    </row>
    <row r="1728" spans="1:13" x14ac:dyDescent="0.25">
      <c r="A1728">
        <v>1727</v>
      </c>
      <c r="J1728">
        <v>14</v>
      </c>
      <c r="K1728" t="s">
        <v>2573</v>
      </c>
      <c r="L1728">
        <v>2707206</v>
      </c>
      <c r="M1728">
        <v>1</v>
      </c>
    </row>
    <row r="1729" spans="1:13" x14ac:dyDescent="0.25">
      <c r="A1729">
        <v>1728</v>
      </c>
      <c r="J1729">
        <v>14</v>
      </c>
      <c r="K1729" t="s">
        <v>2574</v>
      </c>
      <c r="L1729">
        <v>2707305</v>
      </c>
      <c r="M1729">
        <v>1</v>
      </c>
    </row>
    <row r="1730" spans="1:13" x14ac:dyDescent="0.25">
      <c r="A1730">
        <v>1729</v>
      </c>
      <c r="J1730">
        <v>14</v>
      </c>
      <c r="K1730" t="s">
        <v>2575</v>
      </c>
      <c r="L1730">
        <v>2707404</v>
      </c>
      <c r="M1730">
        <v>1</v>
      </c>
    </row>
    <row r="1731" spans="1:13" x14ac:dyDescent="0.25">
      <c r="A1731">
        <v>1730</v>
      </c>
      <c r="J1731">
        <v>14</v>
      </c>
      <c r="K1731" t="s">
        <v>2576</v>
      </c>
      <c r="L1731">
        <v>2707503</v>
      </c>
      <c r="M1731">
        <v>1</v>
      </c>
    </row>
    <row r="1732" spans="1:13" x14ac:dyDescent="0.25">
      <c r="A1732">
        <v>1731</v>
      </c>
      <c r="J1732">
        <v>14</v>
      </c>
      <c r="K1732" t="s">
        <v>2577</v>
      </c>
      <c r="L1732">
        <v>2707602</v>
      </c>
      <c r="M1732">
        <v>1</v>
      </c>
    </row>
    <row r="1733" spans="1:13" x14ac:dyDescent="0.25">
      <c r="A1733">
        <v>1732</v>
      </c>
      <c r="J1733">
        <v>14</v>
      </c>
      <c r="K1733" t="s">
        <v>2578</v>
      </c>
      <c r="L1733">
        <v>2707701</v>
      </c>
      <c r="M1733">
        <v>1</v>
      </c>
    </row>
    <row r="1734" spans="1:13" x14ac:dyDescent="0.25">
      <c r="A1734">
        <v>1733</v>
      </c>
      <c r="J1734">
        <v>14</v>
      </c>
      <c r="K1734" t="s">
        <v>2579</v>
      </c>
      <c r="L1734">
        <v>2707800</v>
      </c>
      <c r="M1734">
        <v>1</v>
      </c>
    </row>
    <row r="1735" spans="1:13" x14ac:dyDescent="0.25">
      <c r="A1735">
        <v>1734</v>
      </c>
      <c r="J1735">
        <v>14</v>
      </c>
      <c r="K1735" t="s">
        <v>2580</v>
      </c>
      <c r="L1735">
        <v>2707909</v>
      </c>
      <c r="M1735">
        <v>1</v>
      </c>
    </row>
    <row r="1736" spans="1:13" x14ac:dyDescent="0.25">
      <c r="A1736">
        <v>1735</v>
      </c>
      <c r="J1736">
        <v>14</v>
      </c>
      <c r="K1736" t="s">
        <v>2581</v>
      </c>
      <c r="L1736">
        <v>2708006</v>
      </c>
      <c r="M1736">
        <v>1</v>
      </c>
    </row>
    <row r="1737" spans="1:13" x14ac:dyDescent="0.25">
      <c r="A1737">
        <v>1736</v>
      </c>
      <c r="J1737">
        <v>14</v>
      </c>
      <c r="K1737" t="s">
        <v>2582</v>
      </c>
      <c r="L1737">
        <v>2708105</v>
      </c>
      <c r="M1737">
        <v>1</v>
      </c>
    </row>
    <row r="1738" spans="1:13" x14ac:dyDescent="0.25">
      <c r="A1738">
        <v>1737</v>
      </c>
      <c r="J1738">
        <v>14</v>
      </c>
      <c r="K1738" t="s">
        <v>2583</v>
      </c>
      <c r="L1738">
        <v>2708204</v>
      </c>
      <c r="M1738">
        <v>1</v>
      </c>
    </row>
    <row r="1739" spans="1:13" x14ac:dyDescent="0.25">
      <c r="A1739">
        <v>1738</v>
      </c>
      <c r="J1739">
        <v>14</v>
      </c>
      <c r="K1739" t="s">
        <v>2584</v>
      </c>
      <c r="L1739">
        <v>2708303</v>
      </c>
      <c r="M1739">
        <v>1</v>
      </c>
    </row>
    <row r="1740" spans="1:13" x14ac:dyDescent="0.25">
      <c r="A1740">
        <v>1739</v>
      </c>
      <c r="J1740">
        <v>14</v>
      </c>
      <c r="K1740" t="s">
        <v>2585</v>
      </c>
      <c r="L1740">
        <v>2708402</v>
      </c>
      <c r="M1740">
        <v>1</v>
      </c>
    </row>
    <row r="1741" spans="1:13" x14ac:dyDescent="0.25">
      <c r="A1741">
        <v>1740</v>
      </c>
      <c r="J1741">
        <v>14</v>
      </c>
      <c r="K1741" t="s">
        <v>2586</v>
      </c>
      <c r="L1741">
        <v>2708501</v>
      </c>
      <c r="M1741">
        <v>1</v>
      </c>
    </row>
    <row r="1742" spans="1:13" x14ac:dyDescent="0.25">
      <c r="A1742">
        <v>1741</v>
      </c>
      <c r="J1742">
        <v>14</v>
      </c>
      <c r="K1742" t="s">
        <v>2587</v>
      </c>
      <c r="L1742">
        <v>2708600</v>
      </c>
      <c r="M1742">
        <v>1</v>
      </c>
    </row>
    <row r="1743" spans="1:13" x14ac:dyDescent="0.25">
      <c r="A1743">
        <v>1742</v>
      </c>
      <c r="J1743">
        <v>14</v>
      </c>
      <c r="K1743" t="s">
        <v>2588</v>
      </c>
      <c r="L1743">
        <v>2708709</v>
      </c>
      <c r="M1743">
        <v>1</v>
      </c>
    </row>
    <row r="1744" spans="1:13" x14ac:dyDescent="0.25">
      <c r="A1744">
        <v>1743</v>
      </c>
      <c r="J1744">
        <v>14</v>
      </c>
      <c r="K1744" t="s">
        <v>2589</v>
      </c>
      <c r="L1744">
        <v>2708808</v>
      </c>
      <c r="M1744">
        <v>1</v>
      </c>
    </row>
    <row r="1745" spans="1:13" x14ac:dyDescent="0.25">
      <c r="A1745">
        <v>1744</v>
      </c>
      <c r="J1745">
        <v>14</v>
      </c>
      <c r="K1745" t="s">
        <v>2590</v>
      </c>
      <c r="L1745">
        <v>2708907</v>
      </c>
      <c r="M1745">
        <v>1</v>
      </c>
    </row>
    <row r="1746" spans="1:13" x14ac:dyDescent="0.25">
      <c r="A1746">
        <v>1745</v>
      </c>
      <c r="J1746">
        <v>14</v>
      </c>
      <c r="K1746" t="s">
        <v>2591</v>
      </c>
      <c r="L1746">
        <v>2708956</v>
      </c>
      <c r="M1746">
        <v>1</v>
      </c>
    </row>
    <row r="1747" spans="1:13" x14ac:dyDescent="0.25">
      <c r="A1747">
        <v>1746</v>
      </c>
      <c r="J1747">
        <v>14</v>
      </c>
      <c r="K1747" t="s">
        <v>2592</v>
      </c>
      <c r="L1747">
        <v>2709004</v>
      </c>
      <c r="M1747">
        <v>1</v>
      </c>
    </row>
    <row r="1748" spans="1:13" x14ac:dyDescent="0.25">
      <c r="A1748">
        <v>1747</v>
      </c>
      <c r="J1748">
        <v>14</v>
      </c>
      <c r="K1748" t="s">
        <v>2593</v>
      </c>
      <c r="L1748">
        <v>2709103</v>
      </c>
      <c r="M1748">
        <v>1</v>
      </c>
    </row>
    <row r="1749" spans="1:13" x14ac:dyDescent="0.25">
      <c r="A1749">
        <v>1748</v>
      </c>
      <c r="J1749">
        <v>14</v>
      </c>
      <c r="K1749" t="s">
        <v>2594</v>
      </c>
      <c r="L1749">
        <v>2709152</v>
      </c>
      <c r="M1749">
        <v>1</v>
      </c>
    </row>
    <row r="1750" spans="1:13" x14ac:dyDescent="0.25">
      <c r="A1750">
        <v>1749</v>
      </c>
      <c r="J1750">
        <v>14</v>
      </c>
      <c r="K1750" t="s">
        <v>2595</v>
      </c>
      <c r="L1750">
        <v>2709202</v>
      </c>
      <c r="M1750">
        <v>1</v>
      </c>
    </row>
    <row r="1751" spans="1:13" x14ac:dyDescent="0.25">
      <c r="A1751">
        <v>1750</v>
      </c>
      <c r="J1751">
        <v>14</v>
      </c>
      <c r="K1751" t="s">
        <v>2596</v>
      </c>
      <c r="L1751">
        <v>2709301</v>
      </c>
      <c r="M1751">
        <v>1</v>
      </c>
    </row>
    <row r="1752" spans="1:13" x14ac:dyDescent="0.25">
      <c r="A1752">
        <v>1751</v>
      </c>
      <c r="J1752">
        <v>14</v>
      </c>
      <c r="K1752" t="s">
        <v>2131</v>
      </c>
      <c r="L1752">
        <v>2709400</v>
      </c>
      <c r="M1752">
        <v>1</v>
      </c>
    </row>
    <row r="1753" spans="1:13" x14ac:dyDescent="0.25">
      <c r="A1753">
        <v>1752</v>
      </c>
      <c r="J1753">
        <v>15</v>
      </c>
      <c r="K1753" t="s">
        <v>2597</v>
      </c>
      <c r="L1753">
        <v>2800100</v>
      </c>
      <c r="M1753">
        <v>1</v>
      </c>
    </row>
    <row r="1754" spans="1:13" x14ac:dyDescent="0.25">
      <c r="A1754">
        <v>1753</v>
      </c>
      <c r="J1754">
        <v>15</v>
      </c>
      <c r="K1754" t="s">
        <v>2598</v>
      </c>
      <c r="L1754">
        <v>2800209</v>
      </c>
      <c r="M1754">
        <v>1</v>
      </c>
    </row>
    <row r="1755" spans="1:13" x14ac:dyDescent="0.25">
      <c r="A1755">
        <v>1754</v>
      </c>
      <c r="J1755">
        <v>15</v>
      </c>
      <c r="K1755" t="s">
        <v>2599</v>
      </c>
      <c r="L1755">
        <v>2800308</v>
      </c>
      <c r="M1755">
        <v>1</v>
      </c>
    </row>
    <row r="1756" spans="1:13" x14ac:dyDescent="0.25">
      <c r="A1756">
        <v>1755</v>
      </c>
      <c r="J1756">
        <v>15</v>
      </c>
      <c r="K1756" t="s">
        <v>2600</v>
      </c>
      <c r="L1756">
        <v>2800407</v>
      </c>
      <c r="M1756">
        <v>1</v>
      </c>
    </row>
    <row r="1757" spans="1:13" x14ac:dyDescent="0.25">
      <c r="A1757">
        <v>1756</v>
      </c>
      <c r="J1757">
        <v>15</v>
      </c>
      <c r="K1757" t="s">
        <v>1983</v>
      </c>
      <c r="L1757">
        <v>2800506</v>
      </c>
      <c r="M1757">
        <v>1</v>
      </c>
    </row>
    <row r="1758" spans="1:13" x14ac:dyDescent="0.25">
      <c r="A1758">
        <v>1757</v>
      </c>
      <c r="J1758">
        <v>15</v>
      </c>
      <c r="K1758" t="s">
        <v>2601</v>
      </c>
      <c r="L1758">
        <v>2800605</v>
      </c>
      <c r="M1758">
        <v>1</v>
      </c>
    </row>
    <row r="1759" spans="1:13" x14ac:dyDescent="0.25">
      <c r="A1759">
        <v>1758</v>
      </c>
      <c r="J1759">
        <v>15</v>
      </c>
      <c r="K1759" t="s">
        <v>2602</v>
      </c>
      <c r="L1759">
        <v>2800670</v>
      </c>
      <c r="M1759">
        <v>1</v>
      </c>
    </row>
    <row r="1760" spans="1:13" x14ac:dyDescent="0.25">
      <c r="A1760">
        <v>1759</v>
      </c>
      <c r="J1760">
        <v>15</v>
      </c>
      <c r="K1760" t="s">
        <v>2603</v>
      </c>
      <c r="L1760">
        <v>2800704</v>
      </c>
      <c r="M1760">
        <v>1</v>
      </c>
    </row>
    <row r="1761" spans="1:13" x14ac:dyDescent="0.25">
      <c r="A1761">
        <v>1760</v>
      </c>
      <c r="J1761">
        <v>15</v>
      </c>
      <c r="K1761" t="s">
        <v>2604</v>
      </c>
      <c r="L1761">
        <v>2801009</v>
      </c>
      <c r="M1761">
        <v>1</v>
      </c>
    </row>
    <row r="1762" spans="1:13" x14ac:dyDescent="0.25">
      <c r="A1762">
        <v>1761</v>
      </c>
      <c r="J1762">
        <v>15</v>
      </c>
      <c r="K1762" t="s">
        <v>2605</v>
      </c>
      <c r="L1762">
        <v>2801108</v>
      </c>
      <c r="M1762">
        <v>1</v>
      </c>
    </row>
    <row r="1763" spans="1:13" x14ac:dyDescent="0.25">
      <c r="A1763">
        <v>1762</v>
      </c>
      <c r="J1763">
        <v>15</v>
      </c>
      <c r="K1763" t="s">
        <v>2606</v>
      </c>
      <c r="L1763">
        <v>2801207</v>
      </c>
      <c r="M1763">
        <v>1</v>
      </c>
    </row>
    <row r="1764" spans="1:13" x14ac:dyDescent="0.25">
      <c r="A1764">
        <v>1763</v>
      </c>
      <c r="J1764">
        <v>15</v>
      </c>
      <c r="K1764" t="s">
        <v>2516</v>
      </c>
      <c r="L1764">
        <v>2801306</v>
      </c>
      <c r="M1764">
        <v>1</v>
      </c>
    </row>
    <row r="1765" spans="1:13" x14ac:dyDescent="0.25">
      <c r="A1765">
        <v>1764</v>
      </c>
      <c r="J1765">
        <v>15</v>
      </c>
      <c r="K1765" t="s">
        <v>2607</v>
      </c>
      <c r="L1765">
        <v>2801405</v>
      </c>
      <c r="M1765">
        <v>1</v>
      </c>
    </row>
    <row r="1766" spans="1:13" x14ac:dyDescent="0.25">
      <c r="A1766">
        <v>1765</v>
      </c>
      <c r="J1766">
        <v>15</v>
      </c>
      <c r="K1766" t="s">
        <v>2608</v>
      </c>
      <c r="L1766">
        <v>2801504</v>
      </c>
      <c r="M1766">
        <v>1</v>
      </c>
    </row>
    <row r="1767" spans="1:13" x14ac:dyDescent="0.25">
      <c r="A1767">
        <v>1766</v>
      </c>
      <c r="J1767">
        <v>15</v>
      </c>
      <c r="K1767" t="s">
        <v>2609</v>
      </c>
      <c r="L1767">
        <v>2801603</v>
      </c>
      <c r="M1767">
        <v>1</v>
      </c>
    </row>
    <row r="1768" spans="1:13" x14ac:dyDescent="0.25">
      <c r="A1768">
        <v>1767</v>
      </c>
      <c r="J1768">
        <v>15</v>
      </c>
      <c r="K1768" t="s">
        <v>2610</v>
      </c>
      <c r="L1768">
        <v>2801702</v>
      </c>
      <c r="M1768">
        <v>1</v>
      </c>
    </row>
    <row r="1769" spans="1:13" x14ac:dyDescent="0.25">
      <c r="A1769">
        <v>1768</v>
      </c>
      <c r="J1769">
        <v>15</v>
      </c>
      <c r="K1769" t="s">
        <v>2611</v>
      </c>
      <c r="L1769">
        <v>2801900</v>
      </c>
      <c r="M1769">
        <v>1</v>
      </c>
    </row>
    <row r="1770" spans="1:13" x14ac:dyDescent="0.25">
      <c r="A1770">
        <v>1769</v>
      </c>
      <c r="J1770">
        <v>15</v>
      </c>
      <c r="K1770" t="s">
        <v>2612</v>
      </c>
      <c r="L1770">
        <v>2802007</v>
      </c>
      <c r="M1770">
        <v>1</v>
      </c>
    </row>
    <row r="1771" spans="1:13" x14ac:dyDescent="0.25">
      <c r="A1771">
        <v>1770</v>
      </c>
      <c r="J1771">
        <v>15</v>
      </c>
      <c r="K1771" t="s">
        <v>2613</v>
      </c>
      <c r="L1771">
        <v>2802106</v>
      </c>
      <c r="M1771">
        <v>1</v>
      </c>
    </row>
    <row r="1772" spans="1:13" x14ac:dyDescent="0.25">
      <c r="A1772">
        <v>1771</v>
      </c>
      <c r="J1772">
        <v>15</v>
      </c>
      <c r="K1772" t="s">
        <v>2387</v>
      </c>
      <c r="L1772">
        <v>2802205</v>
      </c>
      <c r="M1772">
        <v>1</v>
      </c>
    </row>
    <row r="1773" spans="1:13" x14ac:dyDescent="0.25">
      <c r="A1773">
        <v>1772</v>
      </c>
      <c r="J1773">
        <v>15</v>
      </c>
      <c r="K1773" t="s">
        <v>2614</v>
      </c>
      <c r="L1773">
        <v>2802304</v>
      </c>
      <c r="M1773">
        <v>1</v>
      </c>
    </row>
    <row r="1774" spans="1:13" x14ac:dyDescent="0.25">
      <c r="A1774">
        <v>1773</v>
      </c>
      <c r="J1774">
        <v>15</v>
      </c>
      <c r="K1774" t="s">
        <v>2615</v>
      </c>
      <c r="L1774">
        <v>2802403</v>
      </c>
      <c r="M1774">
        <v>1</v>
      </c>
    </row>
    <row r="1775" spans="1:13" x14ac:dyDescent="0.25">
      <c r="A1775">
        <v>1774</v>
      </c>
      <c r="J1775">
        <v>15</v>
      </c>
      <c r="K1775" t="s">
        <v>2616</v>
      </c>
      <c r="L1775">
        <v>2802502</v>
      </c>
      <c r="M1775">
        <v>1</v>
      </c>
    </row>
    <row r="1776" spans="1:13" x14ac:dyDescent="0.25">
      <c r="A1776">
        <v>1775</v>
      </c>
      <c r="J1776">
        <v>15</v>
      </c>
      <c r="K1776" t="s">
        <v>2617</v>
      </c>
      <c r="L1776">
        <v>2802601</v>
      </c>
      <c r="M1776">
        <v>1</v>
      </c>
    </row>
    <row r="1777" spans="1:13" x14ac:dyDescent="0.25">
      <c r="A1777">
        <v>1776</v>
      </c>
      <c r="J1777">
        <v>15</v>
      </c>
      <c r="K1777" t="s">
        <v>2618</v>
      </c>
      <c r="L1777">
        <v>2802700</v>
      </c>
      <c r="M1777">
        <v>1</v>
      </c>
    </row>
    <row r="1778" spans="1:13" x14ac:dyDescent="0.25">
      <c r="A1778">
        <v>1777</v>
      </c>
      <c r="J1778">
        <v>15</v>
      </c>
      <c r="K1778" t="s">
        <v>2619</v>
      </c>
      <c r="L1778">
        <v>2802809</v>
      </c>
      <c r="M1778">
        <v>1</v>
      </c>
    </row>
    <row r="1779" spans="1:13" x14ac:dyDescent="0.25">
      <c r="A1779">
        <v>1778</v>
      </c>
      <c r="J1779">
        <v>15</v>
      </c>
      <c r="K1779" t="s">
        <v>2216</v>
      </c>
      <c r="L1779">
        <v>2802908</v>
      </c>
      <c r="M1779">
        <v>1</v>
      </c>
    </row>
    <row r="1780" spans="1:13" x14ac:dyDescent="0.25">
      <c r="A1780">
        <v>1779</v>
      </c>
      <c r="J1780">
        <v>15</v>
      </c>
      <c r="K1780" t="s">
        <v>2620</v>
      </c>
      <c r="L1780">
        <v>2803005</v>
      </c>
      <c r="M1780">
        <v>1</v>
      </c>
    </row>
    <row r="1781" spans="1:13" x14ac:dyDescent="0.25">
      <c r="A1781">
        <v>1780</v>
      </c>
      <c r="J1781">
        <v>15</v>
      </c>
      <c r="K1781" t="s">
        <v>2621</v>
      </c>
      <c r="L1781">
        <v>2803104</v>
      </c>
      <c r="M1781">
        <v>1</v>
      </c>
    </row>
    <row r="1782" spans="1:13" x14ac:dyDescent="0.25">
      <c r="A1782">
        <v>1781</v>
      </c>
      <c r="J1782">
        <v>15</v>
      </c>
      <c r="K1782" t="s">
        <v>2622</v>
      </c>
      <c r="L1782">
        <v>2803203</v>
      </c>
      <c r="M1782">
        <v>1</v>
      </c>
    </row>
    <row r="1783" spans="1:13" x14ac:dyDescent="0.25">
      <c r="A1783">
        <v>1782</v>
      </c>
      <c r="J1783">
        <v>15</v>
      </c>
      <c r="K1783" t="s">
        <v>2623</v>
      </c>
      <c r="L1783">
        <v>2803302</v>
      </c>
      <c r="M1783">
        <v>1</v>
      </c>
    </row>
    <row r="1784" spans="1:13" x14ac:dyDescent="0.25">
      <c r="A1784">
        <v>1783</v>
      </c>
      <c r="J1784">
        <v>15</v>
      </c>
      <c r="K1784" t="s">
        <v>2624</v>
      </c>
      <c r="L1784">
        <v>2803401</v>
      </c>
      <c r="M1784">
        <v>1</v>
      </c>
    </row>
    <row r="1785" spans="1:13" x14ac:dyDescent="0.25">
      <c r="A1785">
        <v>1784</v>
      </c>
      <c r="J1785">
        <v>15</v>
      </c>
      <c r="K1785" t="s">
        <v>2625</v>
      </c>
      <c r="L1785">
        <v>2803500</v>
      </c>
      <c r="M1785">
        <v>1</v>
      </c>
    </row>
    <row r="1786" spans="1:13" x14ac:dyDescent="0.25">
      <c r="A1786">
        <v>1785</v>
      </c>
      <c r="J1786">
        <v>15</v>
      </c>
      <c r="K1786" t="s">
        <v>2626</v>
      </c>
      <c r="L1786">
        <v>2803609</v>
      </c>
      <c r="M1786">
        <v>1</v>
      </c>
    </row>
    <row r="1787" spans="1:13" x14ac:dyDescent="0.25">
      <c r="A1787">
        <v>1786</v>
      </c>
      <c r="J1787">
        <v>15</v>
      </c>
      <c r="K1787" t="s">
        <v>2627</v>
      </c>
      <c r="L1787">
        <v>2803708</v>
      </c>
      <c r="M1787">
        <v>1</v>
      </c>
    </row>
    <row r="1788" spans="1:13" x14ac:dyDescent="0.25">
      <c r="A1788">
        <v>1787</v>
      </c>
      <c r="J1788">
        <v>15</v>
      </c>
      <c r="K1788" t="s">
        <v>2628</v>
      </c>
      <c r="L1788">
        <v>2803807</v>
      </c>
      <c r="M1788">
        <v>1</v>
      </c>
    </row>
    <row r="1789" spans="1:13" x14ac:dyDescent="0.25">
      <c r="A1789">
        <v>1788</v>
      </c>
      <c r="J1789">
        <v>15</v>
      </c>
      <c r="K1789" t="s">
        <v>2629</v>
      </c>
      <c r="L1789">
        <v>2803906</v>
      </c>
      <c r="M1789">
        <v>1</v>
      </c>
    </row>
    <row r="1790" spans="1:13" x14ac:dyDescent="0.25">
      <c r="A1790">
        <v>1789</v>
      </c>
      <c r="J1790">
        <v>15</v>
      </c>
      <c r="K1790" t="s">
        <v>2630</v>
      </c>
      <c r="L1790">
        <v>2804003</v>
      </c>
      <c r="M1790">
        <v>1</v>
      </c>
    </row>
    <row r="1791" spans="1:13" x14ac:dyDescent="0.25">
      <c r="A1791">
        <v>1790</v>
      </c>
      <c r="J1791">
        <v>15</v>
      </c>
      <c r="K1791" t="s">
        <v>2631</v>
      </c>
      <c r="L1791">
        <v>2804102</v>
      </c>
      <c r="M1791">
        <v>1</v>
      </c>
    </row>
    <row r="1792" spans="1:13" x14ac:dyDescent="0.25">
      <c r="A1792">
        <v>1791</v>
      </c>
      <c r="J1792">
        <v>15</v>
      </c>
      <c r="K1792" t="s">
        <v>2632</v>
      </c>
      <c r="L1792">
        <v>2804201</v>
      </c>
      <c r="M1792">
        <v>1</v>
      </c>
    </row>
    <row r="1793" spans="1:13" x14ac:dyDescent="0.25">
      <c r="A1793">
        <v>1792</v>
      </c>
      <c r="J1793">
        <v>15</v>
      </c>
      <c r="K1793" t="s">
        <v>2633</v>
      </c>
      <c r="L1793">
        <v>2804300</v>
      </c>
      <c r="M1793">
        <v>1</v>
      </c>
    </row>
    <row r="1794" spans="1:13" x14ac:dyDescent="0.25">
      <c r="A1794">
        <v>1793</v>
      </c>
      <c r="J1794">
        <v>15</v>
      </c>
      <c r="K1794" t="s">
        <v>2634</v>
      </c>
      <c r="L1794">
        <v>2804409</v>
      </c>
      <c r="M1794">
        <v>1</v>
      </c>
    </row>
    <row r="1795" spans="1:13" x14ac:dyDescent="0.25">
      <c r="A1795">
        <v>1794</v>
      </c>
      <c r="J1795">
        <v>15</v>
      </c>
      <c r="K1795" t="s">
        <v>2635</v>
      </c>
      <c r="L1795">
        <v>2804458</v>
      </c>
      <c r="M1795">
        <v>1</v>
      </c>
    </row>
    <row r="1796" spans="1:13" x14ac:dyDescent="0.25">
      <c r="A1796">
        <v>1795</v>
      </c>
      <c r="J1796">
        <v>15</v>
      </c>
      <c r="K1796" t="s">
        <v>2636</v>
      </c>
      <c r="L1796">
        <v>2804508</v>
      </c>
      <c r="M1796">
        <v>1</v>
      </c>
    </row>
    <row r="1797" spans="1:13" x14ac:dyDescent="0.25">
      <c r="A1797">
        <v>1796</v>
      </c>
      <c r="J1797">
        <v>15</v>
      </c>
      <c r="K1797" t="s">
        <v>2637</v>
      </c>
      <c r="L1797">
        <v>2804607</v>
      </c>
      <c r="M1797">
        <v>1</v>
      </c>
    </row>
    <row r="1798" spans="1:13" x14ac:dyDescent="0.25">
      <c r="A1798">
        <v>1797</v>
      </c>
      <c r="J1798">
        <v>15</v>
      </c>
      <c r="K1798" t="s">
        <v>2638</v>
      </c>
      <c r="L1798">
        <v>2804706</v>
      </c>
      <c r="M1798">
        <v>1</v>
      </c>
    </row>
    <row r="1799" spans="1:13" x14ac:dyDescent="0.25">
      <c r="A1799">
        <v>1798</v>
      </c>
      <c r="J1799">
        <v>15</v>
      </c>
      <c r="K1799" t="s">
        <v>2639</v>
      </c>
      <c r="L1799">
        <v>2804805</v>
      </c>
      <c r="M1799">
        <v>1</v>
      </c>
    </row>
    <row r="1800" spans="1:13" x14ac:dyDescent="0.25">
      <c r="A1800">
        <v>1799</v>
      </c>
      <c r="J1800">
        <v>15</v>
      </c>
      <c r="K1800" t="s">
        <v>1917</v>
      </c>
      <c r="L1800">
        <v>2804904</v>
      </c>
      <c r="M1800">
        <v>1</v>
      </c>
    </row>
    <row r="1801" spans="1:13" x14ac:dyDescent="0.25">
      <c r="A1801">
        <v>1800</v>
      </c>
      <c r="J1801">
        <v>15</v>
      </c>
      <c r="K1801" t="s">
        <v>2640</v>
      </c>
      <c r="L1801">
        <v>2805000</v>
      </c>
      <c r="M1801">
        <v>1</v>
      </c>
    </row>
    <row r="1802" spans="1:13" x14ac:dyDescent="0.25">
      <c r="A1802">
        <v>1801</v>
      </c>
      <c r="J1802">
        <v>15</v>
      </c>
      <c r="K1802" t="s">
        <v>2641</v>
      </c>
      <c r="L1802">
        <v>2805109</v>
      </c>
      <c r="M1802">
        <v>1</v>
      </c>
    </row>
    <row r="1803" spans="1:13" x14ac:dyDescent="0.25">
      <c r="A1803">
        <v>1802</v>
      </c>
      <c r="J1803">
        <v>15</v>
      </c>
      <c r="K1803" t="s">
        <v>2642</v>
      </c>
      <c r="L1803">
        <v>2805208</v>
      </c>
      <c r="M1803">
        <v>1</v>
      </c>
    </row>
    <row r="1804" spans="1:13" x14ac:dyDescent="0.25">
      <c r="A1804">
        <v>1803</v>
      </c>
      <c r="J1804">
        <v>15</v>
      </c>
      <c r="K1804" t="s">
        <v>2643</v>
      </c>
      <c r="L1804">
        <v>2805307</v>
      </c>
      <c r="M1804">
        <v>1</v>
      </c>
    </row>
    <row r="1805" spans="1:13" x14ac:dyDescent="0.25">
      <c r="A1805">
        <v>1804</v>
      </c>
      <c r="J1805">
        <v>15</v>
      </c>
      <c r="K1805" t="s">
        <v>2644</v>
      </c>
      <c r="L1805">
        <v>2805406</v>
      </c>
      <c r="M1805">
        <v>1</v>
      </c>
    </row>
    <row r="1806" spans="1:13" x14ac:dyDescent="0.25">
      <c r="A1806">
        <v>1805</v>
      </c>
      <c r="J1806">
        <v>15</v>
      </c>
      <c r="K1806" t="s">
        <v>2645</v>
      </c>
      <c r="L1806">
        <v>2805505</v>
      </c>
      <c r="M1806">
        <v>1</v>
      </c>
    </row>
    <row r="1807" spans="1:13" x14ac:dyDescent="0.25">
      <c r="A1807">
        <v>1806</v>
      </c>
      <c r="J1807">
        <v>15</v>
      </c>
      <c r="K1807" t="s">
        <v>2646</v>
      </c>
      <c r="L1807">
        <v>2805604</v>
      </c>
      <c r="M1807">
        <v>1</v>
      </c>
    </row>
    <row r="1808" spans="1:13" x14ac:dyDescent="0.25">
      <c r="A1808">
        <v>1807</v>
      </c>
      <c r="J1808">
        <v>15</v>
      </c>
      <c r="K1808" t="s">
        <v>2647</v>
      </c>
      <c r="L1808">
        <v>2805703</v>
      </c>
      <c r="M1808">
        <v>1</v>
      </c>
    </row>
    <row r="1809" spans="1:13" x14ac:dyDescent="0.25">
      <c r="A1809">
        <v>1808</v>
      </c>
      <c r="J1809">
        <v>15</v>
      </c>
      <c r="K1809" t="s">
        <v>2648</v>
      </c>
      <c r="L1809">
        <v>2805802</v>
      </c>
      <c r="M1809">
        <v>1</v>
      </c>
    </row>
    <row r="1810" spans="1:13" x14ac:dyDescent="0.25">
      <c r="A1810">
        <v>1809</v>
      </c>
      <c r="J1810">
        <v>15</v>
      </c>
      <c r="K1810" t="s">
        <v>2086</v>
      </c>
      <c r="L1810">
        <v>2805901</v>
      </c>
      <c r="M1810">
        <v>1</v>
      </c>
    </row>
    <row r="1811" spans="1:13" x14ac:dyDescent="0.25">
      <c r="A1811">
        <v>1810</v>
      </c>
      <c r="J1811">
        <v>15</v>
      </c>
      <c r="K1811" t="s">
        <v>2649</v>
      </c>
      <c r="L1811">
        <v>2806008</v>
      </c>
      <c r="M1811">
        <v>1</v>
      </c>
    </row>
    <row r="1812" spans="1:13" x14ac:dyDescent="0.25">
      <c r="A1812">
        <v>1811</v>
      </c>
      <c r="J1812">
        <v>15</v>
      </c>
      <c r="K1812" t="s">
        <v>2650</v>
      </c>
      <c r="L1812">
        <v>2806107</v>
      </c>
      <c r="M1812">
        <v>1</v>
      </c>
    </row>
    <row r="1813" spans="1:13" x14ac:dyDescent="0.25">
      <c r="A1813">
        <v>1812</v>
      </c>
      <c r="J1813">
        <v>15</v>
      </c>
      <c r="K1813" t="s">
        <v>2651</v>
      </c>
      <c r="L1813">
        <v>2806206</v>
      </c>
      <c r="M1813">
        <v>1</v>
      </c>
    </row>
    <row r="1814" spans="1:13" x14ac:dyDescent="0.25">
      <c r="A1814">
        <v>1813</v>
      </c>
      <c r="J1814">
        <v>15</v>
      </c>
      <c r="K1814" t="s">
        <v>2652</v>
      </c>
      <c r="L1814">
        <v>2806305</v>
      </c>
      <c r="M1814">
        <v>1</v>
      </c>
    </row>
    <row r="1815" spans="1:13" x14ac:dyDescent="0.25">
      <c r="A1815">
        <v>1814</v>
      </c>
      <c r="J1815">
        <v>15</v>
      </c>
      <c r="K1815" t="s">
        <v>2653</v>
      </c>
      <c r="L1815">
        <v>2806404</v>
      </c>
      <c r="M1815">
        <v>1</v>
      </c>
    </row>
    <row r="1816" spans="1:13" x14ac:dyDescent="0.25">
      <c r="A1816">
        <v>1815</v>
      </c>
      <c r="J1816">
        <v>15</v>
      </c>
      <c r="K1816" t="s">
        <v>2654</v>
      </c>
      <c r="L1816">
        <v>2806503</v>
      </c>
      <c r="M1816">
        <v>1</v>
      </c>
    </row>
    <row r="1817" spans="1:13" x14ac:dyDescent="0.25">
      <c r="A1817">
        <v>1816</v>
      </c>
      <c r="J1817">
        <v>15</v>
      </c>
      <c r="K1817" t="s">
        <v>2655</v>
      </c>
      <c r="L1817">
        <v>2806602</v>
      </c>
      <c r="M1817">
        <v>1</v>
      </c>
    </row>
    <row r="1818" spans="1:13" x14ac:dyDescent="0.25">
      <c r="A1818">
        <v>1817</v>
      </c>
      <c r="J1818">
        <v>15</v>
      </c>
      <c r="K1818" t="s">
        <v>2656</v>
      </c>
      <c r="L1818">
        <v>2806701</v>
      </c>
      <c r="M1818">
        <v>1</v>
      </c>
    </row>
    <row r="1819" spans="1:13" x14ac:dyDescent="0.25">
      <c r="A1819">
        <v>1818</v>
      </c>
      <c r="J1819">
        <v>15</v>
      </c>
      <c r="K1819" t="s">
        <v>2293</v>
      </c>
      <c r="L1819">
        <v>2806800</v>
      </c>
      <c r="M1819">
        <v>1</v>
      </c>
    </row>
    <row r="1820" spans="1:13" x14ac:dyDescent="0.25">
      <c r="A1820">
        <v>1819</v>
      </c>
      <c r="J1820">
        <v>15</v>
      </c>
      <c r="K1820" t="s">
        <v>2294</v>
      </c>
      <c r="L1820">
        <v>2806909</v>
      </c>
      <c r="M1820">
        <v>1</v>
      </c>
    </row>
    <row r="1821" spans="1:13" x14ac:dyDescent="0.25">
      <c r="A1821">
        <v>1820</v>
      </c>
      <c r="J1821">
        <v>15</v>
      </c>
      <c r="K1821" t="s">
        <v>2657</v>
      </c>
      <c r="L1821">
        <v>2807006</v>
      </c>
      <c r="M1821">
        <v>1</v>
      </c>
    </row>
    <row r="1822" spans="1:13" x14ac:dyDescent="0.25">
      <c r="A1822">
        <v>1821</v>
      </c>
      <c r="J1822">
        <v>15</v>
      </c>
      <c r="K1822" t="s">
        <v>2658</v>
      </c>
      <c r="L1822">
        <v>2807105</v>
      </c>
      <c r="M1822">
        <v>1</v>
      </c>
    </row>
    <row r="1823" spans="1:13" x14ac:dyDescent="0.25">
      <c r="A1823">
        <v>1822</v>
      </c>
      <c r="J1823">
        <v>15</v>
      </c>
      <c r="K1823" t="s">
        <v>2659</v>
      </c>
      <c r="L1823">
        <v>2807204</v>
      </c>
      <c r="M1823">
        <v>1</v>
      </c>
    </row>
    <row r="1824" spans="1:13" x14ac:dyDescent="0.25">
      <c r="A1824">
        <v>1823</v>
      </c>
      <c r="J1824">
        <v>15</v>
      </c>
      <c r="K1824" t="s">
        <v>2660</v>
      </c>
      <c r="L1824">
        <v>2807303</v>
      </c>
      <c r="M1824">
        <v>1</v>
      </c>
    </row>
    <row r="1825" spans="1:13" x14ac:dyDescent="0.25">
      <c r="A1825">
        <v>1824</v>
      </c>
      <c r="J1825">
        <v>15</v>
      </c>
      <c r="K1825" t="s">
        <v>2661</v>
      </c>
      <c r="L1825">
        <v>2807402</v>
      </c>
      <c r="M1825">
        <v>1</v>
      </c>
    </row>
    <row r="1826" spans="1:13" x14ac:dyDescent="0.25">
      <c r="A1826">
        <v>1825</v>
      </c>
      <c r="J1826">
        <v>15</v>
      </c>
      <c r="K1826" t="s">
        <v>2662</v>
      </c>
      <c r="L1826">
        <v>2807501</v>
      </c>
      <c r="M1826">
        <v>1</v>
      </c>
    </row>
    <row r="1827" spans="1:13" x14ac:dyDescent="0.25">
      <c r="A1827">
        <v>1826</v>
      </c>
      <c r="J1827">
        <v>15</v>
      </c>
      <c r="K1827" t="s">
        <v>2663</v>
      </c>
      <c r="L1827">
        <v>2807600</v>
      </c>
      <c r="M1827">
        <v>1</v>
      </c>
    </row>
    <row r="1828" spans="1:13" x14ac:dyDescent="0.25">
      <c r="A1828">
        <v>1827</v>
      </c>
      <c r="J1828">
        <v>16</v>
      </c>
      <c r="K1828" t="s">
        <v>2664</v>
      </c>
      <c r="L1828">
        <v>2900108</v>
      </c>
      <c r="M1828">
        <v>1</v>
      </c>
    </row>
    <row r="1829" spans="1:13" x14ac:dyDescent="0.25">
      <c r="A1829">
        <v>1828</v>
      </c>
      <c r="J1829">
        <v>16</v>
      </c>
      <c r="K1829" t="s">
        <v>2665</v>
      </c>
      <c r="L1829">
        <v>2900207</v>
      </c>
      <c r="M1829">
        <v>1</v>
      </c>
    </row>
    <row r="1830" spans="1:13" x14ac:dyDescent="0.25">
      <c r="A1830">
        <v>1829</v>
      </c>
      <c r="J1830">
        <v>16</v>
      </c>
      <c r="K1830" t="s">
        <v>2666</v>
      </c>
      <c r="L1830">
        <v>2900306</v>
      </c>
      <c r="M1830">
        <v>1</v>
      </c>
    </row>
    <row r="1831" spans="1:13" x14ac:dyDescent="0.25">
      <c r="A1831">
        <v>1830</v>
      </c>
      <c r="J1831">
        <v>16</v>
      </c>
      <c r="K1831" t="s">
        <v>2667</v>
      </c>
      <c r="L1831">
        <v>2900355</v>
      </c>
      <c r="M1831">
        <v>1</v>
      </c>
    </row>
    <row r="1832" spans="1:13" x14ac:dyDescent="0.25">
      <c r="A1832">
        <v>1831</v>
      </c>
      <c r="J1832">
        <v>16</v>
      </c>
      <c r="K1832" t="s">
        <v>2668</v>
      </c>
      <c r="L1832">
        <v>2900405</v>
      </c>
      <c r="M1832">
        <v>1</v>
      </c>
    </row>
    <row r="1833" spans="1:13" x14ac:dyDescent="0.25">
      <c r="A1833">
        <v>1832</v>
      </c>
      <c r="J1833">
        <v>16</v>
      </c>
      <c r="K1833" t="s">
        <v>2669</v>
      </c>
      <c r="L1833">
        <v>2900504</v>
      </c>
      <c r="M1833">
        <v>1</v>
      </c>
    </row>
    <row r="1834" spans="1:13" x14ac:dyDescent="0.25">
      <c r="A1834">
        <v>1833</v>
      </c>
      <c r="J1834">
        <v>16</v>
      </c>
      <c r="K1834" t="s">
        <v>2670</v>
      </c>
      <c r="L1834">
        <v>2900603</v>
      </c>
      <c r="M1834">
        <v>1</v>
      </c>
    </row>
    <row r="1835" spans="1:13" x14ac:dyDescent="0.25">
      <c r="A1835">
        <v>1834</v>
      </c>
      <c r="J1835">
        <v>16</v>
      </c>
      <c r="K1835" t="s">
        <v>2671</v>
      </c>
      <c r="L1835">
        <v>2900702</v>
      </c>
      <c r="M1835">
        <v>1</v>
      </c>
    </row>
    <row r="1836" spans="1:13" x14ac:dyDescent="0.25">
      <c r="A1836">
        <v>1835</v>
      </c>
      <c r="J1836">
        <v>16</v>
      </c>
      <c r="K1836" t="s">
        <v>2672</v>
      </c>
      <c r="L1836">
        <v>2900801</v>
      </c>
      <c r="M1836">
        <v>1</v>
      </c>
    </row>
    <row r="1837" spans="1:13" x14ac:dyDescent="0.25">
      <c r="A1837">
        <v>1836</v>
      </c>
      <c r="J1837">
        <v>16</v>
      </c>
      <c r="K1837" t="s">
        <v>2673</v>
      </c>
      <c r="L1837">
        <v>2900900</v>
      </c>
      <c r="M1837">
        <v>1</v>
      </c>
    </row>
    <row r="1838" spans="1:13" x14ac:dyDescent="0.25">
      <c r="A1838">
        <v>1837</v>
      </c>
      <c r="J1838">
        <v>16</v>
      </c>
      <c r="K1838" t="s">
        <v>2674</v>
      </c>
      <c r="L1838">
        <v>2901007</v>
      </c>
      <c r="M1838">
        <v>1</v>
      </c>
    </row>
    <row r="1839" spans="1:13" x14ac:dyDescent="0.25">
      <c r="A1839">
        <v>1838</v>
      </c>
      <c r="J1839">
        <v>16</v>
      </c>
      <c r="K1839" t="s">
        <v>2675</v>
      </c>
      <c r="L1839">
        <v>2901106</v>
      </c>
      <c r="M1839">
        <v>1</v>
      </c>
    </row>
    <row r="1840" spans="1:13" x14ac:dyDescent="0.25">
      <c r="A1840">
        <v>1839</v>
      </c>
      <c r="J1840">
        <v>16</v>
      </c>
      <c r="K1840" t="s">
        <v>2676</v>
      </c>
      <c r="L1840">
        <v>2901155</v>
      </c>
      <c r="M1840">
        <v>1</v>
      </c>
    </row>
    <row r="1841" spans="1:13" x14ac:dyDescent="0.25">
      <c r="A1841">
        <v>1840</v>
      </c>
      <c r="J1841">
        <v>16</v>
      </c>
      <c r="K1841" t="s">
        <v>2677</v>
      </c>
      <c r="L1841">
        <v>2901205</v>
      </c>
      <c r="M1841">
        <v>1</v>
      </c>
    </row>
    <row r="1842" spans="1:13" x14ac:dyDescent="0.25">
      <c r="A1842">
        <v>1841</v>
      </c>
      <c r="J1842">
        <v>16</v>
      </c>
      <c r="K1842" t="s">
        <v>2678</v>
      </c>
      <c r="L1842">
        <v>2901304</v>
      </c>
      <c r="M1842">
        <v>1</v>
      </c>
    </row>
    <row r="1843" spans="1:13" x14ac:dyDescent="0.25">
      <c r="A1843">
        <v>1842</v>
      </c>
      <c r="J1843">
        <v>16</v>
      </c>
      <c r="K1843" t="s">
        <v>2679</v>
      </c>
      <c r="L1843">
        <v>2901353</v>
      </c>
      <c r="M1843">
        <v>1</v>
      </c>
    </row>
    <row r="1844" spans="1:13" x14ac:dyDescent="0.25">
      <c r="A1844">
        <v>1843</v>
      </c>
      <c r="J1844">
        <v>16</v>
      </c>
      <c r="K1844" t="s">
        <v>2680</v>
      </c>
      <c r="L1844">
        <v>2901403</v>
      </c>
      <c r="M1844">
        <v>1</v>
      </c>
    </row>
    <row r="1845" spans="1:13" x14ac:dyDescent="0.25">
      <c r="A1845">
        <v>1844</v>
      </c>
      <c r="J1845">
        <v>16</v>
      </c>
      <c r="K1845" t="s">
        <v>2681</v>
      </c>
      <c r="L1845">
        <v>2901502</v>
      </c>
      <c r="M1845">
        <v>1</v>
      </c>
    </row>
    <row r="1846" spans="1:13" x14ac:dyDescent="0.25">
      <c r="A1846">
        <v>1845</v>
      </c>
      <c r="J1846">
        <v>16</v>
      </c>
      <c r="K1846" t="s">
        <v>2682</v>
      </c>
      <c r="L1846">
        <v>2901601</v>
      </c>
      <c r="M1846">
        <v>1</v>
      </c>
    </row>
    <row r="1847" spans="1:13" x14ac:dyDescent="0.25">
      <c r="A1847">
        <v>1846</v>
      </c>
      <c r="J1847">
        <v>16</v>
      </c>
      <c r="K1847" t="s">
        <v>2683</v>
      </c>
      <c r="L1847">
        <v>2901700</v>
      </c>
      <c r="M1847">
        <v>1</v>
      </c>
    </row>
    <row r="1848" spans="1:13" x14ac:dyDescent="0.25">
      <c r="A1848">
        <v>1847</v>
      </c>
      <c r="J1848">
        <v>16</v>
      </c>
      <c r="K1848" t="s">
        <v>2684</v>
      </c>
      <c r="L1848">
        <v>2901809</v>
      </c>
      <c r="M1848">
        <v>1</v>
      </c>
    </row>
    <row r="1849" spans="1:13" x14ac:dyDescent="0.25">
      <c r="A1849">
        <v>1848</v>
      </c>
      <c r="J1849">
        <v>16</v>
      </c>
      <c r="K1849" t="s">
        <v>2685</v>
      </c>
      <c r="L1849">
        <v>2901908</v>
      </c>
      <c r="M1849">
        <v>1</v>
      </c>
    </row>
    <row r="1850" spans="1:13" x14ac:dyDescent="0.25">
      <c r="A1850">
        <v>1849</v>
      </c>
      <c r="J1850">
        <v>16</v>
      </c>
      <c r="K1850" t="s">
        <v>2686</v>
      </c>
      <c r="L1850">
        <v>2901957</v>
      </c>
      <c r="M1850">
        <v>1</v>
      </c>
    </row>
    <row r="1851" spans="1:13" x14ac:dyDescent="0.25">
      <c r="A1851">
        <v>1850</v>
      </c>
      <c r="J1851">
        <v>16</v>
      </c>
      <c r="K1851" t="s">
        <v>2687</v>
      </c>
      <c r="L1851">
        <v>2902005</v>
      </c>
      <c r="M1851">
        <v>1</v>
      </c>
    </row>
    <row r="1852" spans="1:13" x14ac:dyDescent="0.25">
      <c r="A1852">
        <v>1851</v>
      </c>
      <c r="J1852">
        <v>16</v>
      </c>
      <c r="K1852" t="s">
        <v>2688</v>
      </c>
      <c r="L1852">
        <v>2902054</v>
      </c>
      <c r="M1852">
        <v>1</v>
      </c>
    </row>
    <row r="1853" spans="1:13" x14ac:dyDescent="0.25">
      <c r="A1853">
        <v>1852</v>
      </c>
      <c r="J1853">
        <v>16</v>
      </c>
      <c r="K1853" t="s">
        <v>2689</v>
      </c>
      <c r="L1853">
        <v>2902104</v>
      </c>
      <c r="M1853">
        <v>1</v>
      </c>
    </row>
    <row r="1854" spans="1:13" x14ac:dyDescent="0.25">
      <c r="A1854">
        <v>1853</v>
      </c>
      <c r="J1854">
        <v>16</v>
      </c>
      <c r="K1854" t="s">
        <v>2690</v>
      </c>
      <c r="L1854">
        <v>2902203</v>
      </c>
      <c r="M1854">
        <v>1</v>
      </c>
    </row>
    <row r="1855" spans="1:13" x14ac:dyDescent="0.25">
      <c r="A1855">
        <v>1854</v>
      </c>
      <c r="J1855">
        <v>16</v>
      </c>
      <c r="K1855" t="s">
        <v>2691</v>
      </c>
      <c r="L1855">
        <v>2902252</v>
      </c>
      <c r="M1855">
        <v>1</v>
      </c>
    </row>
    <row r="1856" spans="1:13" x14ac:dyDescent="0.25">
      <c r="A1856">
        <v>1855</v>
      </c>
      <c r="J1856">
        <v>16</v>
      </c>
      <c r="K1856" t="s">
        <v>2692</v>
      </c>
      <c r="L1856">
        <v>2902302</v>
      </c>
      <c r="M1856">
        <v>1</v>
      </c>
    </row>
    <row r="1857" spans="1:13" x14ac:dyDescent="0.25">
      <c r="A1857">
        <v>1856</v>
      </c>
      <c r="J1857">
        <v>16</v>
      </c>
      <c r="K1857" t="s">
        <v>2693</v>
      </c>
      <c r="L1857">
        <v>2902401</v>
      </c>
      <c r="M1857">
        <v>1</v>
      </c>
    </row>
    <row r="1858" spans="1:13" x14ac:dyDescent="0.25">
      <c r="A1858">
        <v>1857</v>
      </c>
      <c r="J1858">
        <v>16</v>
      </c>
      <c r="K1858" t="s">
        <v>2694</v>
      </c>
      <c r="L1858">
        <v>2902500</v>
      </c>
      <c r="M1858">
        <v>1</v>
      </c>
    </row>
    <row r="1859" spans="1:13" x14ac:dyDescent="0.25">
      <c r="A1859">
        <v>1858</v>
      </c>
      <c r="J1859">
        <v>16</v>
      </c>
      <c r="K1859" t="s">
        <v>2695</v>
      </c>
      <c r="L1859">
        <v>2902609</v>
      </c>
      <c r="M1859">
        <v>1</v>
      </c>
    </row>
    <row r="1860" spans="1:13" x14ac:dyDescent="0.25">
      <c r="A1860">
        <v>1859</v>
      </c>
      <c r="J1860">
        <v>16</v>
      </c>
      <c r="K1860" t="s">
        <v>2696</v>
      </c>
      <c r="L1860">
        <v>2902658</v>
      </c>
      <c r="M1860">
        <v>1</v>
      </c>
    </row>
    <row r="1861" spans="1:13" x14ac:dyDescent="0.25">
      <c r="A1861">
        <v>1860</v>
      </c>
      <c r="J1861">
        <v>16</v>
      </c>
      <c r="K1861" t="s">
        <v>2697</v>
      </c>
      <c r="L1861">
        <v>2902708</v>
      </c>
      <c r="M1861">
        <v>1</v>
      </c>
    </row>
    <row r="1862" spans="1:13" x14ac:dyDescent="0.25">
      <c r="A1862">
        <v>1861</v>
      </c>
      <c r="J1862">
        <v>16</v>
      </c>
      <c r="K1862" t="s">
        <v>2698</v>
      </c>
      <c r="L1862">
        <v>2902807</v>
      </c>
      <c r="M1862">
        <v>1</v>
      </c>
    </row>
    <row r="1863" spans="1:13" x14ac:dyDescent="0.25">
      <c r="A1863">
        <v>1862</v>
      </c>
      <c r="J1863">
        <v>16</v>
      </c>
      <c r="K1863" t="s">
        <v>2699</v>
      </c>
      <c r="L1863">
        <v>2902906</v>
      </c>
      <c r="M1863">
        <v>1</v>
      </c>
    </row>
    <row r="1864" spans="1:13" x14ac:dyDescent="0.25">
      <c r="A1864">
        <v>1863</v>
      </c>
      <c r="J1864">
        <v>16</v>
      </c>
      <c r="K1864" t="s">
        <v>2700</v>
      </c>
      <c r="L1864">
        <v>2903003</v>
      </c>
      <c r="M1864">
        <v>1</v>
      </c>
    </row>
    <row r="1865" spans="1:13" x14ac:dyDescent="0.25">
      <c r="A1865">
        <v>1864</v>
      </c>
      <c r="J1865">
        <v>16</v>
      </c>
      <c r="K1865" t="s">
        <v>2701</v>
      </c>
      <c r="L1865">
        <v>2903102</v>
      </c>
      <c r="M1865">
        <v>1</v>
      </c>
    </row>
    <row r="1866" spans="1:13" x14ac:dyDescent="0.25">
      <c r="A1866">
        <v>1865</v>
      </c>
      <c r="J1866">
        <v>16</v>
      </c>
      <c r="K1866" t="s">
        <v>2702</v>
      </c>
      <c r="L1866">
        <v>2903201</v>
      </c>
      <c r="M1866">
        <v>1</v>
      </c>
    </row>
    <row r="1867" spans="1:13" x14ac:dyDescent="0.25">
      <c r="A1867">
        <v>1866</v>
      </c>
      <c r="J1867">
        <v>16</v>
      </c>
      <c r="K1867" t="s">
        <v>2703</v>
      </c>
      <c r="L1867">
        <v>2903235</v>
      </c>
      <c r="M1867">
        <v>1</v>
      </c>
    </row>
    <row r="1868" spans="1:13" x14ac:dyDescent="0.25">
      <c r="A1868">
        <v>1867</v>
      </c>
      <c r="J1868">
        <v>16</v>
      </c>
      <c r="K1868" t="s">
        <v>2704</v>
      </c>
      <c r="L1868">
        <v>2903276</v>
      </c>
      <c r="M1868">
        <v>1</v>
      </c>
    </row>
    <row r="1869" spans="1:13" x14ac:dyDescent="0.25">
      <c r="A1869">
        <v>1868</v>
      </c>
      <c r="J1869">
        <v>16</v>
      </c>
      <c r="K1869" t="s">
        <v>2705</v>
      </c>
      <c r="L1869">
        <v>2903300</v>
      </c>
      <c r="M1869">
        <v>1</v>
      </c>
    </row>
    <row r="1870" spans="1:13" x14ac:dyDescent="0.25">
      <c r="A1870">
        <v>1869</v>
      </c>
      <c r="J1870">
        <v>16</v>
      </c>
      <c r="K1870" t="s">
        <v>2706</v>
      </c>
      <c r="L1870">
        <v>2903409</v>
      </c>
      <c r="M1870">
        <v>1</v>
      </c>
    </row>
    <row r="1871" spans="1:13" x14ac:dyDescent="0.25">
      <c r="A1871">
        <v>1870</v>
      </c>
      <c r="J1871">
        <v>16</v>
      </c>
      <c r="K1871" t="s">
        <v>2707</v>
      </c>
      <c r="L1871">
        <v>2903508</v>
      </c>
      <c r="M1871">
        <v>1</v>
      </c>
    </row>
    <row r="1872" spans="1:13" x14ac:dyDescent="0.25">
      <c r="A1872">
        <v>1871</v>
      </c>
      <c r="J1872">
        <v>16</v>
      </c>
      <c r="K1872" t="s">
        <v>2708</v>
      </c>
      <c r="L1872">
        <v>2903607</v>
      </c>
      <c r="M1872">
        <v>1</v>
      </c>
    </row>
    <row r="1873" spans="1:13" x14ac:dyDescent="0.25">
      <c r="A1873">
        <v>1872</v>
      </c>
      <c r="J1873">
        <v>16</v>
      </c>
      <c r="K1873" t="s">
        <v>2709</v>
      </c>
      <c r="L1873">
        <v>2903706</v>
      </c>
      <c r="M1873">
        <v>1</v>
      </c>
    </row>
    <row r="1874" spans="1:13" x14ac:dyDescent="0.25">
      <c r="A1874">
        <v>1873</v>
      </c>
      <c r="J1874">
        <v>16</v>
      </c>
      <c r="K1874" t="s">
        <v>2710</v>
      </c>
      <c r="L1874">
        <v>2903805</v>
      </c>
      <c r="M1874">
        <v>1</v>
      </c>
    </row>
    <row r="1875" spans="1:13" x14ac:dyDescent="0.25">
      <c r="A1875">
        <v>1874</v>
      </c>
      <c r="J1875">
        <v>16</v>
      </c>
      <c r="K1875" t="s">
        <v>2711</v>
      </c>
      <c r="L1875">
        <v>2903904</v>
      </c>
      <c r="M1875">
        <v>1</v>
      </c>
    </row>
    <row r="1876" spans="1:13" x14ac:dyDescent="0.25">
      <c r="A1876">
        <v>1875</v>
      </c>
      <c r="J1876">
        <v>16</v>
      </c>
      <c r="K1876" t="s">
        <v>2712</v>
      </c>
      <c r="L1876">
        <v>2903953</v>
      </c>
      <c r="M1876">
        <v>1</v>
      </c>
    </row>
    <row r="1877" spans="1:13" x14ac:dyDescent="0.25">
      <c r="A1877">
        <v>1876</v>
      </c>
      <c r="J1877">
        <v>16</v>
      </c>
      <c r="K1877" t="s">
        <v>2713</v>
      </c>
      <c r="L1877">
        <v>2904001</v>
      </c>
      <c r="M1877">
        <v>1</v>
      </c>
    </row>
    <row r="1878" spans="1:13" x14ac:dyDescent="0.25">
      <c r="A1878">
        <v>1877</v>
      </c>
      <c r="J1878">
        <v>16</v>
      </c>
      <c r="K1878" t="s">
        <v>1082</v>
      </c>
      <c r="L1878">
        <v>2904050</v>
      </c>
      <c r="M1878">
        <v>1</v>
      </c>
    </row>
    <row r="1879" spans="1:13" x14ac:dyDescent="0.25">
      <c r="A1879">
        <v>1878</v>
      </c>
      <c r="J1879">
        <v>16</v>
      </c>
      <c r="K1879" t="s">
        <v>2714</v>
      </c>
      <c r="L1879">
        <v>2904100</v>
      </c>
      <c r="M1879">
        <v>1</v>
      </c>
    </row>
    <row r="1880" spans="1:13" x14ac:dyDescent="0.25">
      <c r="A1880">
        <v>1879</v>
      </c>
      <c r="J1880">
        <v>16</v>
      </c>
      <c r="K1880" t="s">
        <v>2715</v>
      </c>
      <c r="L1880">
        <v>2904209</v>
      </c>
      <c r="M1880">
        <v>1</v>
      </c>
    </row>
    <row r="1881" spans="1:13" x14ac:dyDescent="0.25">
      <c r="A1881">
        <v>1880</v>
      </c>
      <c r="J1881">
        <v>16</v>
      </c>
      <c r="K1881" t="s">
        <v>2716</v>
      </c>
      <c r="L1881">
        <v>2904308</v>
      </c>
      <c r="M1881">
        <v>1</v>
      </c>
    </row>
    <row r="1882" spans="1:13" x14ac:dyDescent="0.25">
      <c r="A1882">
        <v>1881</v>
      </c>
      <c r="J1882">
        <v>16</v>
      </c>
      <c r="K1882" t="s">
        <v>2717</v>
      </c>
      <c r="L1882">
        <v>2904407</v>
      </c>
      <c r="M1882">
        <v>1</v>
      </c>
    </row>
    <row r="1883" spans="1:13" x14ac:dyDescent="0.25">
      <c r="A1883">
        <v>1882</v>
      </c>
      <c r="J1883">
        <v>16</v>
      </c>
      <c r="K1883" t="s">
        <v>2718</v>
      </c>
      <c r="L1883">
        <v>2904506</v>
      </c>
      <c r="M1883">
        <v>1</v>
      </c>
    </row>
    <row r="1884" spans="1:13" x14ac:dyDescent="0.25">
      <c r="A1884">
        <v>1883</v>
      </c>
      <c r="J1884">
        <v>16</v>
      </c>
      <c r="K1884" t="s">
        <v>2719</v>
      </c>
      <c r="L1884">
        <v>2904605</v>
      </c>
      <c r="M1884">
        <v>1</v>
      </c>
    </row>
    <row r="1885" spans="1:13" x14ac:dyDescent="0.25">
      <c r="A1885">
        <v>1884</v>
      </c>
      <c r="J1885">
        <v>16</v>
      </c>
      <c r="K1885" t="s">
        <v>2720</v>
      </c>
      <c r="L1885">
        <v>2904704</v>
      </c>
      <c r="M1885">
        <v>1</v>
      </c>
    </row>
    <row r="1886" spans="1:13" x14ac:dyDescent="0.25">
      <c r="A1886">
        <v>1885</v>
      </c>
      <c r="J1886">
        <v>16</v>
      </c>
      <c r="K1886" t="s">
        <v>2721</v>
      </c>
      <c r="L1886">
        <v>2904753</v>
      </c>
      <c r="M1886">
        <v>1</v>
      </c>
    </row>
    <row r="1887" spans="1:13" x14ac:dyDescent="0.25">
      <c r="A1887">
        <v>1886</v>
      </c>
      <c r="J1887">
        <v>16</v>
      </c>
      <c r="K1887" t="s">
        <v>2722</v>
      </c>
      <c r="L1887">
        <v>2904803</v>
      </c>
      <c r="M1887">
        <v>1</v>
      </c>
    </row>
    <row r="1888" spans="1:13" x14ac:dyDescent="0.25">
      <c r="A1888">
        <v>1887</v>
      </c>
      <c r="J1888">
        <v>16</v>
      </c>
      <c r="K1888" t="s">
        <v>2723</v>
      </c>
      <c r="L1888">
        <v>2904852</v>
      </c>
      <c r="M1888">
        <v>1</v>
      </c>
    </row>
    <row r="1889" spans="1:13" x14ac:dyDescent="0.25">
      <c r="A1889">
        <v>1888</v>
      </c>
      <c r="J1889">
        <v>16</v>
      </c>
      <c r="K1889" t="s">
        <v>2724</v>
      </c>
      <c r="L1889">
        <v>2904902</v>
      </c>
      <c r="M1889">
        <v>1</v>
      </c>
    </row>
    <row r="1890" spans="1:13" x14ac:dyDescent="0.25">
      <c r="A1890">
        <v>1889</v>
      </c>
      <c r="J1890">
        <v>16</v>
      </c>
      <c r="K1890" t="s">
        <v>2725</v>
      </c>
      <c r="L1890">
        <v>2905008</v>
      </c>
      <c r="M1890">
        <v>1</v>
      </c>
    </row>
    <row r="1891" spans="1:13" x14ac:dyDescent="0.25">
      <c r="A1891">
        <v>1890</v>
      </c>
      <c r="J1891">
        <v>16</v>
      </c>
      <c r="K1891" t="s">
        <v>2726</v>
      </c>
      <c r="L1891">
        <v>2905107</v>
      </c>
      <c r="M1891">
        <v>1</v>
      </c>
    </row>
    <row r="1892" spans="1:13" x14ac:dyDescent="0.25">
      <c r="A1892">
        <v>1891</v>
      </c>
      <c r="J1892">
        <v>16</v>
      </c>
      <c r="K1892" t="s">
        <v>2727</v>
      </c>
      <c r="L1892">
        <v>2905156</v>
      </c>
      <c r="M1892">
        <v>1</v>
      </c>
    </row>
    <row r="1893" spans="1:13" x14ac:dyDescent="0.25">
      <c r="A1893">
        <v>1892</v>
      </c>
      <c r="J1893">
        <v>16</v>
      </c>
      <c r="K1893" t="s">
        <v>2728</v>
      </c>
      <c r="L1893">
        <v>2905206</v>
      </c>
      <c r="M1893">
        <v>1</v>
      </c>
    </row>
    <row r="1894" spans="1:13" x14ac:dyDescent="0.25">
      <c r="A1894">
        <v>1893</v>
      </c>
      <c r="J1894">
        <v>16</v>
      </c>
      <c r="K1894" t="s">
        <v>2729</v>
      </c>
      <c r="L1894">
        <v>2905305</v>
      </c>
      <c r="M1894">
        <v>1</v>
      </c>
    </row>
    <row r="1895" spans="1:13" x14ac:dyDescent="0.25">
      <c r="A1895">
        <v>1894</v>
      </c>
      <c r="J1895">
        <v>16</v>
      </c>
      <c r="K1895" t="s">
        <v>2730</v>
      </c>
      <c r="L1895">
        <v>2905404</v>
      </c>
      <c r="M1895">
        <v>1</v>
      </c>
    </row>
    <row r="1896" spans="1:13" x14ac:dyDescent="0.25">
      <c r="A1896">
        <v>1895</v>
      </c>
      <c r="J1896">
        <v>16</v>
      </c>
      <c r="K1896" t="s">
        <v>2731</v>
      </c>
      <c r="L1896">
        <v>2905503</v>
      </c>
      <c r="M1896">
        <v>1</v>
      </c>
    </row>
    <row r="1897" spans="1:13" x14ac:dyDescent="0.25">
      <c r="A1897">
        <v>1896</v>
      </c>
      <c r="J1897">
        <v>16</v>
      </c>
      <c r="K1897" t="s">
        <v>2732</v>
      </c>
      <c r="L1897">
        <v>2905602</v>
      </c>
      <c r="M1897">
        <v>1</v>
      </c>
    </row>
    <row r="1898" spans="1:13" x14ac:dyDescent="0.25">
      <c r="A1898">
        <v>1897</v>
      </c>
      <c r="J1898">
        <v>16</v>
      </c>
      <c r="K1898" t="s">
        <v>2733</v>
      </c>
      <c r="L1898">
        <v>2905701</v>
      </c>
      <c r="M1898">
        <v>1</v>
      </c>
    </row>
    <row r="1899" spans="1:13" x14ac:dyDescent="0.25">
      <c r="A1899">
        <v>1898</v>
      </c>
      <c r="J1899">
        <v>16</v>
      </c>
      <c r="K1899" t="s">
        <v>2734</v>
      </c>
      <c r="L1899">
        <v>2905800</v>
      </c>
      <c r="M1899">
        <v>1</v>
      </c>
    </row>
    <row r="1900" spans="1:13" x14ac:dyDescent="0.25">
      <c r="A1900">
        <v>1899</v>
      </c>
      <c r="J1900">
        <v>16</v>
      </c>
      <c r="K1900" t="s">
        <v>2735</v>
      </c>
      <c r="L1900">
        <v>2905909</v>
      </c>
      <c r="M1900">
        <v>1</v>
      </c>
    </row>
    <row r="1901" spans="1:13" x14ac:dyDescent="0.25">
      <c r="A1901">
        <v>1900</v>
      </c>
      <c r="J1901">
        <v>16</v>
      </c>
      <c r="K1901" t="s">
        <v>2736</v>
      </c>
      <c r="L1901">
        <v>2906006</v>
      </c>
      <c r="M1901">
        <v>1</v>
      </c>
    </row>
    <row r="1902" spans="1:13" x14ac:dyDescent="0.25">
      <c r="A1902">
        <v>1901</v>
      </c>
      <c r="J1902">
        <v>16</v>
      </c>
      <c r="K1902" t="s">
        <v>2737</v>
      </c>
      <c r="L1902">
        <v>2906105</v>
      </c>
      <c r="M1902">
        <v>1</v>
      </c>
    </row>
    <row r="1903" spans="1:13" x14ac:dyDescent="0.25">
      <c r="A1903">
        <v>1902</v>
      </c>
      <c r="J1903">
        <v>16</v>
      </c>
      <c r="K1903" t="s">
        <v>2738</v>
      </c>
      <c r="L1903">
        <v>2906204</v>
      </c>
      <c r="M1903">
        <v>1</v>
      </c>
    </row>
    <row r="1904" spans="1:13" x14ac:dyDescent="0.25">
      <c r="A1904">
        <v>1903</v>
      </c>
      <c r="J1904">
        <v>16</v>
      </c>
      <c r="K1904" t="s">
        <v>2739</v>
      </c>
      <c r="L1904">
        <v>2906303</v>
      </c>
      <c r="M1904">
        <v>1</v>
      </c>
    </row>
    <row r="1905" spans="1:13" x14ac:dyDescent="0.25">
      <c r="A1905">
        <v>1904</v>
      </c>
      <c r="J1905">
        <v>16</v>
      </c>
      <c r="K1905" t="s">
        <v>2740</v>
      </c>
      <c r="L1905">
        <v>2906402</v>
      </c>
      <c r="M1905">
        <v>1</v>
      </c>
    </row>
    <row r="1906" spans="1:13" x14ac:dyDescent="0.25">
      <c r="A1906">
        <v>1905</v>
      </c>
      <c r="J1906">
        <v>16</v>
      </c>
      <c r="K1906" t="s">
        <v>2741</v>
      </c>
      <c r="L1906">
        <v>2906501</v>
      </c>
      <c r="M1906">
        <v>1</v>
      </c>
    </row>
    <row r="1907" spans="1:13" x14ac:dyDescent="0.25">
      <c r="A1907">
        <v>1906</v>
      </c>
      <c r="J1907">
        <v>16</v>
      </c>
      <c r="K1907" t="s">
        <v>2742</v>
      </c>
      <c r="L1907">
        <v>2906600</v>
      </c>
      <c r="M1907">
        <v>1</v>
      </c>
    </row>
    <row r="1908" spans="1:13" x14ac:dyDescent="0.25">
      <c r="A1908">
        <v>1907</v>
      </c>
      <c r="J1908">
        <v>16</v>
      </c>
      <c r="K1908" t="s">
        <v>2743</v>
      </c>
      <c r="L1908">
        <v>2906709</v>
      </c>
      <c r="M1908">
        <v>1</v>
      </c>
    </row>
    <row r="1909" spans="1:13" x14ac:dyDescent="0.25">
      <c r="A1909">
        <v>1908</v>
      </c>
      <c r="J1909">
        <v>16</v>
      </c>
      <c r="K1909" t="s">
        <v>2744</v>
      </c>
      <c r="L1909">
        <v>2906808</v>
      </c>
      <c r="M1909">
        <v>1</v>
      </c>
    </row>
    <row r="1910" spans="1:13" x14ac:dyDescent="0.25">
      <c r="A1910">
        <v>1909</v>
      </c>
      <c r="J1910">
        <v>16</v>
      </c>
      <c r="K1910" t="s">
        <v>2745</v>
      </c>
      <c r="L1910">
        <v>2906824</v>
      </c>
      <c r="M1910">
        <v>1</v>
      </c>
    </row>
    <row r="1911" spans="1:13" x14ac:dyDescent="0.25">
      <c r="A1911">
        <v>1910</v>
      </c>
      <c r="J1911">
        <v>16</v>
      </c>
      <c r="K1911" t="s">
        <v>2746</v>
      </c>
      <c r="L1911">
        <v>2906857</v>
      </c>
      <c r="M1911">
        <v>1</v>
      </c>
    </row>
    <row r="1912" spans="1:13" x14ac:dyDescent="0.25">
      <c r="A1912">
        <v>1911</v>
      </c>
      <c r="J1912">
        <v>16</v>
      </c>
      <c r="K1912" t="s">
        <v>2747</v>
      </c>
      <c r="L1912">
        <v>2906873</v>
      </c>
      <c r="M1912">
        <v>1</v>
      </c>
    </row>
    <row r="1913" spans="1:13" x14ac:dyDescent="0.25">
      <c r="A1913">
        <v>1912</v>
      </c>
      <c r="J1913">
        <v>16</v>
      </c>
      <c r="K1913" t="s">
        <v>2748</v>
      </c>
      <c r="L1913">
        <v>2906899</v>
      </c>
      <c r="M1913">
        <v>1</v>
      </c>
    </row>
    <row r="1914" spans="1:13" x14ac:dyDescent="0.25">
      <c r="A1914">
        <v>1913</v>
      </c>
      <c r="J1914">
        <v>16</v>
      </c>
      <c r="K1914" t="s">
        <v>2749</v>
      </c>
      <c r="L1914">
        <v>2906907</v>
      </c>
      <c r="M1914">
        <v>1</v>
      </c>
    </row>
    <row r="1915" spans="1:13" x14ac:dyDescent="0.25">
      <c r="A1915">
        <v>1914</v>
      </c>
      <c r="J1915">
        <v>16</v>
      </c>
      <c r="K1915" t="s">
        <v>2750</v>
      </c>
      <c r="L1915">
        <v>2907004</v>
      </c>
      <c r="M1915">
        <v>1</v>
      </c>
    </row>
    <row r="1916" spans="1:13" x14ac:dyDescent="0.25">
      <c r="A1916">
        <v>1915</v>
      </c>
      <c r="J1916">
        <v>16</v>
      </c>
      <c r="K1916" t="s">
        <v>2751</v>
      </c>
      <c r="L1916">
        <v>2907103</v>
      </c>
      <c r="M1916">
        <v>1</v>
      </c>
    </row>
    <row r="1917" spans="1:13" x14ac:dyDescent="0.25">
      <c r="A1917">
        <v>1916</v>
      </c>
      <c r="J1917">
        <v>16</v>
      </c>
      <c r="K1917" t="s">
        <v>2752</v>
      </c>
      <c r="L1917">
        <v>2907202</v>
      </c>
      <c r="M1917">
        <v>1</v>
      </c>
    </row>
    <row r="1918" spans="1:13" x14ac:dyDescent="0.25">
      <c r="A1918">
        <v>1917</v>
      </c>
      <c r="J1918">
        <v>16</v>
      </c>
      <c r="K1918" t="s">
        <v>2753</v>
      </c>
      <c r="L1918">
        <v>2907301</v>
      </c>
      <c r="M1918">
        <v>1</v>
      </c>
    </row>
    <row r="1919" spans="1:13" x14ac:dyDescent="0.25">
      <c r="A1919">
        <v>1918</v>
      </c>
      <c r="J1919">
        <v>16</v>
      </c>
      <c r="K1919" t="s">
        <v>2754</v>
      </c>
      <c r="L1919">
        <v>2907400</v>
      </c>
      <c r="M1919">
        <v>1</v>
      </c>
    </row>
    <row r="1920" spans="1:13" x14ac:dyDescent="0.25">
      <c r="A1920">
        <v>1919</v>
      </c>
      <c r="J1920">
        <v>16</v>
      </c>
      <c r="K1920" t="s">
        <v>2755</v>
      </c>
      <c r="L1920">
        <v>2907509</v>
      </c>
      <c r="M1920">
        <v>1</v>
      </c>
    </row>
    <row r="1921" spans="1:13" x14ac:dyDescent="0.25">
      <c r="A1921">
        <v>1920</v>
      </c>
      <c r="J1921">
        <v>16</v>
      </c>
      <c r="K1921" t="s">
        <v>2756</v>
      </c>
      <c r="L1921">
        <v>2907558</v>
      </c>
      <c r="M1921">
        <v>1</v>
      </c>
    </row>
    <row r="1922" spans="1:13" x14ac:dyDescent="0.25">
      <c r="A1922">
        <v>1921</v>
      </c>
      <c r="J1922">
        <v>16</v>
      </c>
      <c r="K1922" t="s">
        <v>2757</v>
      </c>
      <c r="L1922">
        <v>2907608</v>
      </c>
      <c r="M1922">
        <v>1</v>
      </c>
    </row>
    <row r="1923" spans="1:13" x14ac:dyDescent="0.25">
      <c r="A1923">
        <v>1922</v>
      </c>
      <c r="J1923">
        <v>16</v>
      </c>
      <c r="K1923" t="s">
        <v>2758</v>
      </c>
      <c r="L1923">
        <v>2907707</v>
      </c>
      <c r="M1923">
        <v>1</v>
      </c>
    </row>
    <row r="1924" spans="1:13" x14ac:dyDescent="0.25">
      <c r="A1924">
        <v>1923</v>
      </c>
      <c r="J1924">
        <v>16</v>
      </c>
      <c r="K1924" t="s">
        <v>2759</v>
      </c>
      <c r="L1924">
        <v>2907806</v>
      </c>
      <c r="M1924">
        <v>1</v>
      </c>
    </row>
    <row r="1925" spans="1:13" x14ac:dyDescent="0.25">
      <c r="A1925">
        <v>1924</v>
      </c>
      <c r="J1925">
        <v>16</v>
      </c>
      <c r="K1925" t="s">
        <v>2760</v>
      </c>
      <c r="L1925">
        <v>2907905</v>
      </c>
      <c r="M1925">
        <v>1</v>
      </c>
    </row>
    <row r="1926" spans="1:13" x14ac:dyDescent="0.25">
      <c r="A1926">
        <v>1925</v>
      </c>
      <c r="J1926">
        <v>16</v>
      </c>
      <c r="K1926" t="s">
        <v>2761</v>
      </c>
      <c r="L1926">
        <v>2908002</v>
      </c>
      <c r="M1926">
        <v>1</v>
      </c>
    </row>
    <row r="1927" spans="1:13" x14ac:dyDescent="0.25">
      <c r="A1927">
        <v>1926</v>
      </c>
      <c r="J1927">
        <v>16</v>
      </c>
      <c r="K1927" t="s">
        <v>2762</v>
      </c>
      <c r="L1927">
        <v>2908101</v>
      </c>
      <c r="M1927">
        <v>1</v>
      </c>
    </row>
    <row r="1928" spans="1:13" x14ac:dyDescent="0.25">
      <c r="A1928">
        <v>1927</v>
      </c>
      <c r="J1928">
        <v>16</v>
      </c>
      <c r="K1928" t="s">
        <v>2763</v>
      </c>
      <c r="L1928">
        <v>2908200</v>
      </c>
      <c r="M1928">
        <v>1</v>
      </c>
    </row>
    <row r="1929" spans="1:13" x14ac:dyDescent="0.25">
      <c r="A1929">
        <v>1928</v>
      </c>
      <c r="J1929">
        <v>16</v>
      </c>
      <c r="K1929" t="s">
        <v>2764</v>
      </c>
      <c r="L1929">
        <v>2908309</v>
      </c>
      <c r="M1929">
        <v>1</v>
      </c>
    </row>
    <row r="1930" spans="1:13" x14ac:dyDescent="0.25">
      <c r="A1930">
        <v>1929</v>
      </c>
      <c r="J1930">
        <v>16</v>
      </c>
      <c r="K1930" t="s">
        <v>2765</v>
      </c>
      <c r="L1930">
        <v>2908408</v>
      </c>
      <c r="M1930">
        <v>1</v>
      </c>
    </row>
    <row r="1931" spans="1:13" x14ac:dyDescent="0.25">
      <c r="A1931">
        <v>1930</v>
      </c>
      <c r="J1931">
        <v>16</v>
      </c>
      <c r="K1931" t="s">
        <v>2766</v>
      </c>
      <c r="L1931">
        <v>2908507</v>
      </c>
      <c r="M1931">
        <v>1</v>
      </c>
    </row>
    <row r="1932" spans="1:13" x14ac:dyDescent="0.25">
      <c r="A1932">
        <v>1931</v>
      </c>
      <c r="J1932">
        <v>16</v>
      </c>
      <c r="K1932" t="s">
        <v>2188</v>
      </c>
      <c r="L1932">
        <v>2908606</v>
      </c>
      <c r="M1932">
        <v>1</v>
      </c>
    </row>
    <row r="1933" spans="1:13" x14ac:dyDescent="0.25">
      <c r="A1933">
        <v>1932</v>
      </c>
      <c r="J1933">
        <v>16</v>
      </c>
      <c r="K1933" t="s">
        <v>2767</v>
      </c>
      <c r="L1933">
        <v>2908705</v>
      </c>
      <c r="M1933">
        <v>1</v>
      </c>
    </row>
    <row r="1934" spans="1:13" x14ac:dyDescent="0.25">
      <c r="A1934">
        <v>1933</v>
      </c>
      <c r="J1934">
        <v>16</v>
      </c>
      <c r="K1934" t="s">
        <v>2768</v>
      </c>
      <c r="L1934">
        <v>2908804</v>
      </c>
      <c r="M1934">
        <v>1</v>
      </c>
    </row>
    <row r="1935" spans="1:13" x14ac:dyDescent="0.25">
      <c r="A1935">
        <v>1934</v>
      </c>
      <c r="J1935">
        <v>16</v>
      </c>
      <c r="K1935" t="s">
        <v>2769</v>
      </c>
      <c r="L1935">
        <v>2908903</v>
      </c>
      <c r="M1935">
        <v>1</v>
      </c>
    </row>
    <row r="1936" spans="1:13" x14ac:dyDescent="0.25">
      <c r="A1936">
        <v>1935</v>
      </c>
      <c r="J1936">
        <v>16</v>
      </c>
      <c r="K1936" t="s">
        <v>2770</v>
      </c>
      <c r="L1936">
        <v>2909000</v>
      </c>
      <c r="M1936">
        <v>1</v>
      </c>
    </row>
    <row r="1937" spans="1:13" x14ac:dyDescent="0.25">
      <c r="A1937">
        <v>1936</v>
      </c>
      <c r="J1937">
        <v>16</v>
      </c>
      <c r="K1937" t="s">
        <v>2771</v>
      </c>
      <c r="L1937">
        <v>2909109</v>
      </c>
      <c r="M1937">
        <v>1</v>
      </c>
    </row>
    <row r="1938" spans="1:13" x14ac:dyDescent="0.25">
      <c r="A1938">
        <v>1937</v>
      </c>
      <c r="J1938">
        <v>16</v>
      </c>
      <c r="K1938" t="s">
        <v>2772</v>
      </c>
      <c r="L1938">
        <v>2909208</v>
      </c>
      <c r="M1938">
        <v>1</v>
      </c>
    </row>
    <row r="1939" spans="1:13" x14ac:dyDescent="0.25">
      <c r="A1939">
        <v>1938</v>
      </c>
      <c r="J1939">
        <v>16</v>
      </c>
      <c r="K1939" t="s">
        <v>2773</v>
      </c>
      <c r="L1939">
        <v>2909307</v>
      </c>
      <c r="M1939">
        <v>1</v>
      </c>
    </row>
    <row r="1940" spans="1:13" x14ac:dyDescent="0.25">
      <c r="A1940">
        <v>1939</v>
      </c>
      <c r="J1940">
        <v>16</v>
      </c>
      <c r="K1940" t="s">
        <v>2774</v>
      </c>
      <c r="L1940">
        <v>2909406</v>
      </c>
      <c r="M1940">
        <v>1</v>
      </c>
    </row>
    <row r="1941" spans="1:13" x14ac:dyDescent="0.25">
      <c r="A1941">
        <v>1940</v>
      </c>
      <c r="J1941">
        <v>16</v>
      </c>
      <c r="K1941" t="s">
        <v>2775</v>
      </c>
      <c r="L1941">
        <v>2909505</v>
      </c>
      <c r="M1941">
        <v>1</v>
      </c>
    </row>
    <row r="1942" spans="1:13" x14ac:dyDescent="0.25">
      <c r="A1942">
        <v>1941</v>
      </c>
      <c r="J1942">
        <v>16</v>
      </c>
      <c r="K1942" t="s">
        <v>2776</v>
      </c>
      <c r="L1942">
        <v>2909604</v>
      </c>
      <c r="M1942">
        <v>1</v>
      </c>
    </row>
    <row r="1943" spans="1:13" x14ac:dyDescent="0.25">
      <c r="A1943">
        <v>1942</v>
      </c>
      <c r="J1943">
        <v>16</v>
      </c>
      <c r="K1943" t="s">
        <v>2777</v>
      </c>
      <c r="L1943">
        <v>2909703</v>
      </c>
      <c r="M1943">
        <v>1</v>
      </c>
    </row>
    <row r="1944" spans="1:13" x14ac:dyDescent="0.25">
      <c r="A1944">
        <v>1943</v>
      </c>
      <c r="J1944">
        <v>16</v>
      </c>
      <c r="K1944" t="s">
        <v>2778</v>
      </c>
      <c r="L1944">
        <v>2909802</v>
      </c>
      <c r="M1944">
        <v>1</v>
      </c>
    </row>
    <row r="1945" spans="1:13" x14ac:dyDescent="0.25">
      <c r="A1945">
        <v>1944</v>
      </c>
      <c r="J1945">
        <v>16</v>
      </c>
      <c r="K1945" t="s">
        <v>2779</v>
      </c>
      <c r="L1945">
        <v>2909901</v>
      </c>
      <c r="M1945">
        <v>1</v>
      </c>
    </row>
    <row r="1946" spans="1:13" x14ac:dyDescent="0.25">
      <c r="A1946">
        <v>1945</v>
      </c>
      <c r="J1946">
        <v>16</v>
      </c>
      <c r="K1946" t="s">
        <v>2780</v>
      </c>
      <c r="L1946">
        <v>2910008</v>
      </c>
      <c r="M1946">
        <v>1</v>
      </c>
    </row>
    <row r="1947" spans="1:13" x14ac:dyDescent="0.25">
      <c r="A1947">
        <v>1946</v>
      </c>
      <c r="J1947">
        <v>16</v>
      </c>
      <c r="K1947" t="s">
        <v>2781</v>
      </c>
      <c r="L1947">
        <v>2910057</v>
      </c>
      <c r="M1947">
        <v>1</v>
      </c>
    </row>
    <row r="1948" spans="1:13" x14ac:dyDescent="0.25">
      <c r="A1948">
        <v>1947</v>
      </c>
      <c r="J1948">
        <v>16</v>
      </c>
      <c r="K1948" t="s">
        <v>2782</v>
      </c>
      <c r="L1948">
        <v>2910107</v>
      </c>
      <c r="M1948">
        <v>1</v>
      </c>
    </row>
    <row r="1949" spans="1:13" x14ac:dyDescent="0.25">
      <c r="A1949">
        <v>1948</v>
      </c>
      <c r="J1949">
        <v>16</v>
      </c>
      <c r="K1949" t="s">
        <v>2783</v>
      </c>
      <c r="L1949">
        <v>2910206</v>
      </c>
      <c r="M1949">
        <v>1</v>
      </c>
    </row>
    <row r="1950" spans="1:13" x14ac:dyDescent="0.25">
      <c r="A1950">
        <v>1949</v>
      </c>
      <c r="J1950">
        <v>16</v>
      </c>
      <c r="K1950" t="s">
        <v>2784</v>
      </c>
      <c r="L1950">
        <v>2910305</v>
      </c>
      <c r="M1950">
        <v>1</v>
      </c>
    </row>
    <row r="1951" spans="1:13" x14ac:dyDescent="0.25">
      <c r="A1951">
        <v>1950</v>
      </c>
      <c r="J1951">
        <v>16</v>
      </c>
      <c r="K1951" t="s">
        <v>2785</v>
      </c>
      <c r="L1951">
        <v>2910404</v>
      </c>
      <c r="M1951">
        <v>1</v>
      </c>
    </row>
    <row r="1952" spans="1:13" x14ac:dyDescent="0.25">
      <c r="A1952">
        <v>1951</v>
      </c>
      <c r="J1952">
        <v>16</v>
      </c>
      <c r="K1952" t="s">
        <v>2786</v>
      </c>
      <c r="L1952">
        <v>2910503</v>
      </c>
      <c r="M1952">
        <v>1</v>
      </c>
    </row>
    <row r="1953" spans="1:13" x14ac:dyDescent="0.25">
      <c r="A1953">
        <v>1952</v>
      </c>
      <c r="J1953">
        <v>16</v>
      </c>
      <c r="K1953" t="s">
        <v>2787</v>
      </c>
      <c r="L1953">
        <v>2910602</v>
      </c>
      <c r="M1953">
        <v>1</v>
      </c>
    </row>
    <row r="1954" spans="1:13" x14ac:dyDescent="0.25">
      <c r="A1954">
        <v>1953</v>
      </c>
      <c r="J1954">
        <v>16</v>
      </c>
      <c r="K1954" t="s">
        <v>2788</v>
      </c>
      <c r="L1954">
        <v>2910701</v>
      </c>
      <c r="M1954">
        <v>1</v>
      </c>
    </row>
    <row r="1955" spans="1:13" x14ac:dyDescent="0.25">
      <c r="A1955">
        <v>1954</v>
      </c>
      <c r="J1955">
        <v>16</v>
      </c>
      <c r="K1955" t="s">
        <v>2789</v>
      </c>
      <c r="L1955">
        <v>2910727</v>
      </c>
      <c r="M1955">
        <v>1</v>
      </c>
    </row>
    <row r="1956" spans="1:13" x14ac:dyDescent="0.25">
      <c r="A1956">
        <v>1955</v>
      </c>
      <c r="J1956">
        <v>16</v>
      </c>
      <c r="K1956" t="s">
        <v>1266</v>
      </c>
      <c r="L1956">
        <v>2910750</v>
      </c>
      <c r="M1956">
        <v>1</v>
      </c>
    </row>
    <row r="1957" spans="1:13" x14ac:dyDescent="0.25">
      <c r="A1957">
        <v>1956</v>
      </c>
      <c r="J1957">
        <v>16</v>
      </c>
      <c r="K1957" t="s">
        <v>2790</v>
      </c>
      <c r="L1957">
        <v>2910776</v>
      </c>
      <c r="M1957">
        <v>1</v>
      </c>
    </row>
    <row r="1958" spans="1:13" x14ac:dyDescent="0.25">
      <c r="A1958">
        <v>1957</v>
      </c>
      <c r="J1958">
        <v>16</v>
      </c>
      <c r="K1958" t="s">
        <v>2791</v>
      </c>
      <c r="L1958">
        <v>2910800</v>
      </c>
      <c r="M1958">
        <v>1</v>
      </c>
    </row>
    <row r="1959" spans="1:13" x14ac:dyDescent="0.25">
      <c r="A1959">
        <v>1958</v>
      </c>
      <c r="J1959">
        <v>16</v>
      </c>
      <c r="K1959" t="s">
        <v>1268</v>
      </c>
      <c r="L1959">
        <v>2910859</v>
      </c>
      <c r="M1959">
        <v>1</v>
      </c>
    </row>
    <row r="1960" spans="1:13" x14ac:dyDescent="0.25">
      <c r="A1960">
        <v>1959</v>
      </c>
      <c r="J1960">
        <v>16</v>
      </c>
      <c r="K1960" t="s">
        <v>2792</v>
      </c>
      <c r="L1960">
        <v>2910909</v>
      </c>
      <c r="M1960">
        <v>1</v>
      </c>
    </row>
    <row r="1961" spans="1:13" x14ac:dyDescent="0.25">
      <c r="A1961">
        <v>1960</v>
      </c>
      <c r="J1961">
        <v>16</v>
      </c>
      <c r="K1961" t="s">
        <v>2793</v>
      </c>
      <c r="L1961">
        <v>2911006</v>
      </c>
      <c r="M1961">
        <v>1</v>
      </c>
    </row>
    <row r="1962" spans="1:13" x14ac:dyDescent="0.25">
      <c r="A1962">
        <v>1961</v>
      </c>
      <c r="J1962">
        <v>16</v>
      </c>
      <c r="K1962" t="s">
        <v>2794</v>
      </c>
      <c r="L1962">
        <v>2911105</v>
      </c>
      <c r="M1962">
        <v>1</v>
      </c>
    </row>
    <row r="1963" spans="1:13" x14ac:dyDescent="0.25">
      <c r="A1963">
        <v>1962</v>
      </c>
      <c r="J1963">
        <v>16</v>
      </c>
      <c r="K1963" t="s">
        <v>2795</v>
      </c>
      <c r="L1963">
        <v>2911204</v>
      </c>
      <c r="M1963">
        <v>1</v>
      </c>
    </row>
    <row r="1964" spans="1:13" x14ac:dyDescent="0.25">
      <c r="A1964">
        <v>1963</v>
      </c>
      <c r="J1964">
        <v>16</v>
      </c>
      <c r="K1964" t="s">
        <v>2796</v>
      </c>
      <c r="L1964">
        <v>2911253</v>
      </c>
      <c r="M1964">
        <v>1</v>
      </c>
    </row>
    <row r="1965" spans="1:13" x14ac:dyDescent="0.25">
      <c r="A1965">
        <v>1964</v>
      </c>
      <c r="J1965">
        <v>16</v>
      </c>
      <c r="K1965" t="s">
        <v>2797</v>
      </c>
      <c r="L1965">
        <v>2911303</v>
      </c>
      <c r="M1965">
        <v>1</v>
      </c>
    </row>
    <row r="1966" spans="1:13" x14ac:dyDescent="0.25">
      <c r="A1966">
        <v>1965</v>
      </c>
      <c r="J1966">
        <v>16</v>
      </c>
      <c r="K1966" t="s">
        <v>2798</v>
      </c>
      <c r="L1966">
        <v>2911402</v>
      </c>
      <c r="M1966">
        <v>1</v>
      </c>
    </row>
    <row r="1967" spans="1:13" x14ac:dyDescent="0.25">
      <c r="A1967">
        <v>1966</v>
      </c>
      <c r="J1967">
        <v>16</v>
      </c>
      <c r="K1967" t="s">
        <v>2799</v>
      </c>
      <c r="L1967">
        <v>2911501</v>
      </c>
      <c r="M1967">
        <v>1</v>
      </c>
    </row>
    <row r="1968" spans="1:13" x14ac:dyDescent="0.25">
      <c r="A1968">
        <v>1967</v>
      </c>
      <c r="J1968">
        <v>16</v>
      </c>
      <c r="K1968" t="s">
        <v>2800</v>
      </c>
      <c r="L1968">
        <v>2911600</v>
      </c>
      <c r="M1968">
        <v>1</v>
      </c>
    </row>
    <row r="1969" spans="1:13" x14ac:dyDescent="0.25">
      <c r="A1969">
        <v>1968</v>
      </c>
      <c r="J1969">
        <v>16</v>
      </c>
      <c r="K1969" t="s">
        <v>2801</v>
      </c>
      <c r="L1969">
        <v>2911659</v>
      </c>
      <c r="M1969">
        <v>1</v>
      </c>
    </row>
    <row r="1970" spans="1:13" x14ac:dyDescent="0.25">
      <c r="A1970">
        <v>1969</v>
      </c>
      <c r="J1970">
        <v>16</v>
      </c>
      <c r="K1970" t="s">
        <v>2802</v>
      </c>
      <c r="L1970">
        <v>2911709</v>
      </c>
      <c r="M1970">
        <v>1</v>
      </c>
    </row>
    <row r="1971" spans="1:13" x14ac:dyDescent="0.25">
      <c r="A1971">
        <v>1970</v>
      </c>
      <c r="J1971">
        <v>16</v>
      </c>
      <c r="K1971" t="s">
        <v>2803</v>
      </c>
      <c r="L1971">
        <v>2911808</v>
      </c>
      <c r="M1971">
        <v>1</v>
      </c>
    </row>
    <row r="1972" spans="1:13" x14ac:dyDescent="0.25">
      <c r="A1972">
        <v>1971</v>
      </c>
      <c r="J1972">
        <v>16</v>
      </c>
      <c r="K1972" t="s">
        <v>2804</v>
      </c>
      <c r="L1972">
        <v>2911857</v>
      </c>
      <c r="M1972">
        <v>1</v>
      </c>
    </row>
    <row r="1973" spans="1:13" x14ac:dyDescent="0.25">
      <c r="A1973">
        <v>1972</v>
      </c>
      <c r="J1973">
        <v>16</v>
      </c>
      <c r="K1973" t="s">
        <v>2805</v>
      </c>
      <c r="L1973">
        <v>2911907</v>
      </c>
      <c r="M1973">
        <v>1</v>
      </c>
    </row>
    <row r="1974" spans="1:13" x14ac:dyDescent="0.25">
      <c r="A1974">
        <v>1973</v>
      </c>
      <c r="J1974">
        <v>16</v>
      </c>
      <c r="K1974" t="s">
        <v>2806</v>
      </c>
      <c r="L1974">
        <v>2912004</v>
      </c>
      <c r="M1974">
        <v>1</v>
      </c>
    </row>
    <row r="1975" spans="1:13" x14ac:dyDescent="0.25">
      <c r="A1975">
        <v>1974</v>
      </c>
      <c r="J1975">
        <v>16</v>
      </c>
      <c r="K1975" t="s">
        <v>2807</v>
      </c>
      <c r="L1975">
        <v>2912103</v>
      </c>
      <c r="M1975">
        <v>1</v>
      </c>
    </row>
    <row r="1976" spans="1:13" x14ac:dyDescent="0.25">
      <c r="A1976">
        <v>1975</v>
      </c>
      <c r="J1976">
        <v>16</v>
      </c>
      <c r="K1976" t="s">
        <v>2808</v>
      </c>
      <c r="L1976">
        <v>2912202</v>
      </c>
      <c r="M1976">
        <v>1</v>
      </c>
    </row>
    <row r="1977" spans="1:13" x14ac:dyDescent="0.25">
      <c r="A1977">
        <v>1976</v>
      </c>
      <c r="J1977">
        <v>16</v>
      </c>
      <c r="K1977" t="s">
        <v>2809</v>
      </c>
      <c r="L1977">
        <v>2912301</v>
      </c>
      <c r="M1977">
        <v>1</v>
      </c>
    </row>
    <row r="1978" spans="1:13" x14ac:dyDescent="0.25">
      <c r="A1978">
        <v>1977</v>
      </c>
      <c r="J1978">
        <v>16</v>
      </c>
      <c r="K1978" t="s">
        <v>2810</v>
      </c>
      <c r="L1978">
        <v>2912400</v>
      </c>
      <c r="M1978">
        <v>1</v>
      </c>
    </row>
    <row r="1979" spans="1:13" x14ac:dyDescent="0.25">
      <c r="A1979">
        <v>1978</v>
      </c>
      <c r="J1979">
        <v>16</v>
      </c>
      <c r="K1979" t="s">
        <v>2811</v>
      </c>
      <c r="L1979">
        <v>2912509</v>
      </c>
      <c r="M1979">
        <v>1</v>
      </c>
    </row>
    <row r="1980" spans="1:13" x14ac:dyDescent="0.25">
      <c r="A1980">
        <v>1979</v>
      </c>
      <c r="J1980">
        <v>16</v>
      </c>
      <c r="K1980" t="s">
        <v>2812</v>
      </c>
      <c r="L1980">
        <v>2912608</v>
      </c>
      <c r="M1980">
        <v>1</v>
      </c>
    </row>
    <row r="1981" spans="1:13" x14ac:dyDescent="0.25">
      <c r="A1981">
        <v>1980</v>
      </c>
      <c r="J1981">
        <v>16</v>
      </c>
      <c r="K1981" t="s">
        <v>2813</v>
      </c>
      <c r="L1981">
        <v>2912707</v>
      </c>
      <c r="M1981">
        <v>1</v>
      </c>
    </row>
    <row r="1982" spans="1:13" x14ac:dyDescent="0.25">
      <c r="A1982">
        <v>1981</v>
      </c>
      <c r="J1982">
        <v>16</v>
      </c>
      <c r="K1982" t="s">
        <v>2814</v>
      </c>
      <c r="L1982">
        <v>2912806</v>
      </c>
      <c r="M1982">
        <v>1</v>
      </c>
    </row>
    <row r="1983" spans="1:13" x14ac:dyDescent="0.25">
      <c r="A1983">
        <v>1982</v>
      </c>
      <c r="J1983">
        <v>16</v>
      </c>
      <c r="K1983" t="s">
        <v>2815</v>
      </c>
      <c r="L1983">
        <v>2912905</v>
      </c>
      <c r="M1983">
        <v>1</v>
      </c>
    </row>
    <row r="1984" spans="1:13" x14ac:dyDescent="0.25">
      <c r="A1984">
        <v>1983</v>
      </c>
      <c r="J1984">
        <v>16</v>
      </c>
      <c r="K1984" t="s">
        <v>2816</v>
      </c>
      <c r="L1984">
        <v>2913002</v>
      </c>
      <c r="M1984">
        <v>1</v>
      </c>
    </row>
    <row r="1985" spans="1:13" x14ac:dyDescent="0.25">
      <c r="A1985">
        <v>1984</v>
      </c>
      <c r="J1985">
        <v>16</v>
      </c>
      <c r="K1985" t="s">
        <v>2817</v>
      </c>
      <c r="L1985">
        <v>2913101</v>
      </c>
      <c r="M1985">
        <v>1</v>
      </c>
    </row>
    <row r="1986" spans="1:13" x14ac:dyDescent="0.25">
      <c r="A1986">
        <v>1985</v>
      </c>
      <c r="J1986">
        <v>16</v>
      </c>
      <c r="K1986" t="s">
        <v>2818</v>
      </c>
      <c r="L1986">
        <v>2913200</v>
      </c>
      <c r="M1986">
        <v>1</v>
      </c>
    </row>
    <row r="1987" spans="1:13" x14ac:dyDescent="0.25">
      <c r="A1987">
        <v>1986</v>
      </c>
      <c r="J1987">
        <v>16</v>
      </c>
      <c r="K1987" t="s">
        <v>2819</v>
      </c>
      <c r="L1987">
        <v>2913309</v>
      </c>
      <c r="M1987">
        <v>1</v>
      </c>
    </row>
    <row r="1988" spans="1:13" x14ac:dyDescent="0.25">
      <c r="A1988">
        <v>1987</v>
      </c>
      <c r="J1988">
        <v>16</v>
      </c>
      <c r="K1988" t="s">
        <v>2820</v>
      </c>
      <c r="L1988">
        <v>2913408</v>
      </c>
      <c r="M1988">
        <v>1</v>
      </c>
    </row>
    <row r="1989" spans="1:13" x14ac:dyDescent="0.25">
      <c r="A1989">
        <v>1988</v>
      </c>
      <c r="J1989">
        <v>16</v>
      </c>
      <c r="K1989" t="s">
        <v>2821</v>
      </c>
      <c r="L1989">
        <v>2913457</v>
      </c>
      <c r="M1989">
        <v>1</v>
      </c>
    </row>
    <row r="1990" spans="1:13" x14ac:dyDescent="0.25">
      <c r="A1990">
        <v>1989</v>
      </c>
      <c r="J1990">
        <v>16</v>
      </c>
      <c r="K1990" t="s">
        <v>2822</v>
      </c>
      <c r="L1990">
        <v>2913507</v>
      </c>
      <c r="M1990">
        <v>1</v>
      </c>
    </row>
    <row r="1991" spans="1:13" x14ac:dyDescent="0.25">
      <c r="A1991">
        <v>1990</v>
      </c>
      <c r="J1991">
        <v>16</v>
      </c>
      <c r="K1991" t="s">
        <v>2823</v>
      </c>
      <c r="L1991">
        <v>2913606</v>
      </c>
      <c r="M1991">
        <v>1</v>
      </c>
    </row>
    <row r="1992" spans="1:13" x14ac:dyDescent="0.25">
      <c r="A1992">
        <v>1991</v>
      </c>
      <c r="J1992">
        <v>16</v>
      </c>
      <c r="K1992" t="s">
        <v>2824</v>
      </c>
      <c r="L1992">
        <v>2913705</v>
      </c>
      <c r="M1992">
        <v>1</v>
      </c>
    </row>
    <row r="1993" spans="1:13" x14ac:dyDescent="0.25">
      <c r="A1993">
        <v>1992</v>
      </c>
      <c r="J1993">
        <v>16</v>
      </c>
      <c r="K1993" t="s">
        <v>2825</v>
      </c>
      <c r="L1993">
        <v>2913804</v>
      </c>
      <c r="M1993">
        <v>1</v>
      </c>
    </row>
    <row r="1994" spans="1:13" x14ac:dyDescent="0.25">
      <c r="A1994">
        <v>1993</v>
      </c>
      <c r="J1994">
        <v>16</v>
      </c>
      <c r="K1994" t="s">
        <v>2826</v>
      </c>
      <c r="L1994">
        <v>2913903</v>
      </c>
      <c r="M1994">
        <v>1</v>
      </c>
    </row>
    <row r="1995" spans="1:13" x14ac:dyDescent="0.25">
      <c r="A1995">
        <v>1994</v>
      </c>
      <c r="J1995">
        <v>16</v>
      </c>
      <c r="K1995" t="s">
        <v>2827</v>
      </c>
      <c r="L1995">
        <v>2914000</v>
      </c>
      <c r="M1995">
        <v>1</v>
      </c>
    </row>
    <row r="1996" spans="1:13" x14ac:dyDescent="0.25">
      <c r="A1996">
        <v>1995</v>
      </c>
      <c r="J1996">
        <v>16</v>
      </c>
      <c r="K1996" t="s">
        <v>2828</v>
      </c>
      <c r="L1996">
        <v>2914109</v>
      </c>
      <c r="M1996">
        <v>1</v>
      </c>
    </row>
    <row r="1997" spans="1:13" x14ac:dyDescent="0.25">
      <c r="A1997">
        <v>1996</v>
      </c>
      <c r="J1997">
        <v>16</v>
      </c>
      <c r="K1997" t="s">
        <v>2829</v>
      </c>
      <c r="L1997">
        <v>2914208</v>
      </c>
      <c r="M1997">
        <v>1</v>
      </c>
    </row>
    <row r="1998" spans="1:13" x14ac:dyDescent="0.25">
      <c r="A1998">
        <v>1997</v>
      </c>
      <c r="J1998">
        <v>16</v>
      </c>
      <c r="K1998" t="s">
        <v>2830</v>
      </c>
      <c r="L1998">
        <v>2914307</v>
      </c>
      <c r="M1998">
        <v>1</v>
      </c>
    </row>
    <row r="1999" spans="1:13" x14ac:dyDescent="0.25">
      <c r="A1999">
        <v>1998</v>
      </c>
      <c r="J1999">
        <v>16</v>
      </c>
      <c r="K1999" t="s">
        <v>2831</v>
      </c>
      <c r="L1999">
        <v>2914406</v>
      </c>
      <c r="M1999">
        <v>1</v>
      </c>
    </row>
    <row r="2000" spans="1:13" x14ac:dyDescent="0.25">
      <c r="A2000">
        <v>1999</v>
      </c>
      <c r="J2000">
        <v>16</v>
      </c>
      <c r="K2000" t="s">
        <v>2832</v>
      </c>
      <c r="L2000">
        <v>2914505</v>
      </c>
      <c r="M2000">
        <v>1</v>
      </c>
    </row>
    <row r="2001" spans="1:13" x14ac:dyDescent="0.25">
      <c r="A2001">
        <v>2000</v>
      </c>
      <c r="J2001">
        <v>16</v>
      </c>
      <c r="K2001" t="s">
        <v>2833</v>
      </c>
      <c r="L2001">
        <v>2914604</v>
      </c>
      <c r="M2001">
        <v>1</v>
      </c>
    </row>
    <row r="2002" spans="1:13" x14ac:dyDescent="0.25">
      <c r="A2002">
        <v>2001</v>
      </c>
      <c r="J2002">
        <v>16</v>
      </c>
      <c r="K2002" t="s">
        <v>2834</v>
      </c>
      <c r="L2002">
        <v>2914653</v>
      </c>
      <c r="M2002">
        <v>1</v>
      </c>
    </row>
    <row r="2003" spans="1:13" x14ac:dyDescent="0.25">
      <c r="A2003">
        <v>2002</v>
      </c>
      <c r="J2003">
        <v>16</v>
      </c>
      <c r="K2003" t="s">
        <v>2835</v>
      </c>
      <c r="L2003">
        <v>2914703</v>
      </c>
      <c r="M2003">
        <v>1</v>
      </c>
    </row>
    <row r="2004" spans="1:13" x14ac:dyDescent="0.25">
      <c r="A2004">
        <v>2003</v>
      </c>
      <c r="J2004">
        <v>16</v>
      </c>
      <c r="K2004" t="s">
        <v>2836</v>
      </c>
      <c r="L2004">
        <v>2914802</v>
      </c>
      <c r="M2004">
        <v>1</v>
      </c>
    </row>
    <row r="2005" spans="1:13" x14ac:dyDescent="0.25">
      <c r="A2005">
        <v>2004</v>
      </c>
      <c r="J2005">
        <v>16</v>
      </c>
      <c r="K2005" t="s">
        <v>2837</v>
      </c>
      <c r="L2005">
        <v>2914901</v>
      </c>
      <c r="M2005">
        <v>1</v>
      </c>
    </row>
    <row r="2006" spans="1:13" x14ac:dyDescent="0.25">
      <c r="A2006">
        <v>2005</v>
      </c>
      <c r="J2006">
        <v>16</v>
      </c>
      <c r="K2006" t="s">
        <v>2838</v>
      </c>
      <c r="L2006">
        <v>2915007</v>
      </c>
      <c r="M2006">
        <v>1</v>
      </c>
    </row>
    <row r="2007" spans="1:13" x14ac:dyDescent="0.25">
      <c r="A2007">
        <v>2006</v>
      </c>
      <c r="J2007">
        <v>16</v>
      </c>
      <c r="K2007" t="s">
        <v>2839</v>
      </c>
      <c r="L2007">
        <v>2915106</v>
      </c>
      <c r="M2007">
        <v>1</v>
      </c>
    </row>
    <row r="2008" spans="1:13" x14ac:dyDescent="0.25">
      <c r="A2008">
        <v>2007</v>
      </c>
      <c r="J2008">
        <v>16</v>
      </c>
      <c r="K2008" t="s">
        <v>2840</v>
      </c>
      <c r="L2008">
        <v>2915205</v>
      </c>
      <c r="M2008">
        <v>1</v>
      </c>
    </row>
    <row r="2009" spans="1:13" x14ac:dyDescent="0.25">
      <c r="A2009">
        <v>2008</v>
      </c>
      <c r="J2009">
        <v>16</v>
      </c>
      <c r="K2009" t="s">
        <v>2841</v>
      </c>
      <c r="L2009">
        <v>2915304</v>
      </c>
      <c r="M2009">
        <v>1</v>
      </c>
    </row>
    <row r="2010" spans="1:13" x14ac:dyDescent="0.25">
      <c r="A2010">
        <v>2009</v>
      </c>
      <c r="J2010">
        <v>16</v>
      </c>
      <c r="K2010" t="s">
        <v>2842</v>
      </c>
      <c r="L2010">
        <v>2915353</v>
      </c>
      <c r="M2010">
        <v>1</v>
      </c>
    </row>
    <row r="2011" spans="1:13" x14ac:dyDescent="0.25">
      <c r="A2011">
        <v>2010</v>
      </c>
      <c r="J2011">
        <v>16</v>
      </c>
      <c r="K2011" t="s">
        <v>2843</v>
      </c>
      <c r="L2011">
        <v>2915403</v>
      </c>
      <c r="M2011">
        <v>1</v>
      </c>
    </row>
    <row r="2012" spans="1:13" x14ac:dyDescent="0.25">
      <c r="A2012">
        <v>2011</v>
      </c>
      <c r="J2012">
        <v>16</v>
      </c>
      <c r="K2012" t="s">
        <v>2844</v>
      </c>
      <c r="L2012">
        <v>2915502</v>
      </c>
      <c r="M2012">
        <v>1</v>
      </c>
    </row>
    <row r="2013" spans="1:13" x14ac:dyDescent="0.25">
      <c r="A2013">
        <v>2012</v>
      </c>
      <c r="J2013">
        <v>16</v>
      </c>
      <c r="K2013" t="s">
        <v>2845</v>
      </c>
      <c r="L2013">
        <v>2915601</v>
      </c>
      <c r="M2013">
        <v>1</v>
      </c>
    </row>
    <row r="2014" spans="1:13" x14ac:dyDescent="0.25">
      <c r="A2014">
        <v>2013</v>
      </c>
      <c r="J2014">
        <v>16</v>
      </c>
      <c r="K2014" t="s">
        <v>2846</v>
      </c>
      <c r="L2014">
        <v>2915700</v>
      </c>
      <c r="M2014">
        <v>1</v>
      </c>
    </row>
    <row r="2015" spans="1:13" x14ac:dyDescent="0.25">
      <c r="A2015">
        <v>2014</v>
      </c>
      <c r="J2015">
        <v>16</v>
      </c>
      <c r="K2015" t="s">
        <v>2411</v>
      </c>
      <c r="L2015">
        <v>2915809</v>
      </c>
      <c r="M2015">
        <v>1</v>
      </c>
    </row>
    <row r="2016" spans="1:13" x14ac:dyDescent="0.25">
      <c r="A2016">
        <v>2015</v>
      </c>
      <c r="J2016">
        <v>16</v>
      </c>
      <c r="K2016" t="s">
        <v>2847</v>
      </c>
      <c r="L2016">
        <v>2915908</v>
      </c>
      <c r="M2016">
        <v>1</v>
      </c>
    </row>
    <row r="2017" spans="1:13" x14ac:dyDescent="0.25">
      <c r="A2017">
        <v>2016</v>
      </c>
      <c r="J2017">
        <v>16</v>
      </c>
      <c r="K2017" t="s">
        <v>2848</v>
      </c>
      <c r="L2017">
        <v>2916005</v>
      </c>
      <c r="M2017">
        <v>1</v>
      </c>
    </row>
    <row r="2018" spans="1:13" x14ac:dyDescent="0.25">
      <c r="A2018">
        <v>2017</v>
      </c>
      <c r="J2018">
        <v>16</v>
      </c>
      <c r="K2018" t="s">
        <v>2849</v>
      </c>
      <c r="L2018">
        <v>2916104</v>
      </c>
      <c r="M2018">
        <v>1</v>
      </c>
    </row>
    <row r="2019" spans="1:13" x14ac:dyDescent="0.25">
      <c r="A2019">
        <v>2018</v>
      </c>
      <c r="J2019">
        <v>16</v>
      </c>
      <c r="K2019" t="s">
        <v>2850</v>
      </c>
      <c r="L2019">
        <v>2916203</v>
      </c>
      <c r="M2019">
        <v>1</v>
      </c>
    </row>
    <row r="2020" spans="1:13" x14ac:dyDescent="0.25">
      <c r="A2020">
        <v>2019</v>
      </c>
      <c r="J2020">
        <v>16</v>
      </c>
      <c r="K2020" t="s">
        <v>2851</v>
      </c>
      <c r="L2020">
        <v>2916302</v>
      </c>
      <c r="M2020">
        <v>1</v>
      </c>
    </row>
    <row r="2021" spans="1:13" x14ac:dyDescent="0.25">
      <c r="A2021">
        <v>2020</v>
      </c>
      <c r="J2021">
        <v>16</v>
      </c>
      <c r="K2021" t="s">
        <v>2852</v>
      </c>
      <c r="L2021">
        <v>2916401</v>
      </c>
      <c r="M2021">
        <v>1</v>
      </c>
    </row>
    <row r="2022" spans="1:13" x14ac:dyDescent="0.25">
      <c r="A2022">
        <v>2021</v>
      </c>
      <c r="J2022">
        <v>16</v>
      </c>
      <c r="K2022" t="s">
        <v>2853</v>
      </c>
      <c r="L2022">
        <v>2916500</v>
      </c>
      <c r="M2022">
        <v>1</v>
      </c>
    </row>
    <row r="2023" spans="1:13" x14ac:dyDescent="0.25">
      <c r="A2023">
        <v>2022</v>
      </c>
      <c r="J2023">
        <v>16</v>
      </c>
      <c r="K2023" t="s">
        <v>2854</v>
      </c>
      <c r="L2023">
        <v>2916609</v>
      </c>
      <c r="M2023">
        <v>1</v>
      </c>
    </row>
    <row r="2024" spans="1:13" x14ac:dyDescent="0.25">
      <c r="A2024">
        <v>2023</v>
      </c>
      <c r="J2024">
        <v>16</v>
      </c>
      <c r="K2024" t="s">
        <v>2855</v>
      </c>
      <c r="L2024">
        <v>2916708</v>
      </c>
      <c r="M2024">
        <v>1</v>
      </c>
    </row>
    <row r="2025" spans="1:13" x14ac:dyDescent="0.25">
      <c r="A2025">
        <v>2024</v>
      </c>
      <c r="J2025">
        <v>16</v>
      </c>
      <c r="K2025" t="s">
        <v>2856</v>
      </c>
      <c r="L2025">
        <v>2916807</v>
      </c>
      <c r="M2025">
        <v>1</v>
      </c>
    </row>
    <row r="2026" spans="1:13" x14ac:dyDescent="0.25">
      <c r="A2026">
        <v>2025</v>
      </c>
      <c r="J2026">
        <v>16</v>
      </c>
      <c r="K2026" t="s">
        <v>2857</v>
      </c>
      <c r="L2026">
        <v>2916856</v>
      </c>
      <c r="M2026">
        <v>1</v>
      </c>
    </row>
    <row r="2027" spans="1:13" x14ac:dyDescent="0.25">
      <c r="A2027">
        <v>2026</v>
      </c>
      <c r="J2027">
        <v>16</v>
      </c>
      <c r="K2027" t="s">
        <v>2858</v>
      </c>
      <c r="L2027">
        <v>2916906</v>
      </c>
      <c r="M2027">
        <v>1</v>
      </c>
    </row>
    <row r="2028" spans="1:13" x14ac:dyDescent="0.25">
      <c r="A2028">
        <v>2027</v>
      </c>
      <c r="J2028">
        <v>16</v>
      </c>
      <c r="K2028" t="s">
        <v>2859</v>
      </c>
      <c r="L2028">
        <v>2917003</v>
      </c>
      <c r="M2028">
        <v>1</v>
      </c>
    </row>
    <row r="2029" spans="1:13" x14ac:dyDescent="0.25">
      <c r="A2029">
        <v>2028</v>
      </c>
      <c r="J2029">
        <v>16</v>
      </c>
      <c r="K2029" t="s">
        <v>2860</v>
      </c>
      <c r="L2029">
        <v>2917102</v>
      </c>
      <c r="M2029">
        <v>1</v>
      </c>
    </row>
    <row r="2030" spans="1:13" x14ac:dyDescent="0.25">
      <c r="A2030">
        <v>2029</v>
      </c>
      <c r="J2030">
        <v>16</v>
      </c>
      <c r="K2030" t="s">
        <v>2861</v>
      </c>
      <c r="L2030">
        <v>2917201</v>
      </c>
      <c r="M2030">
        <v>1</v>
      </c>
    </row>
    <row r="2031" spans="1:13" x14ac:dyDescent="0.25">
      <c r="A2031">
        <v>2030</v>
      </c>
      <c r="J2031">
        <v>16</v>
      </c>
      <c r="K2031" t="s">
        <v>2862</v>
      </c>
      <c r="L2031">
        <v>2917300</v>
      </c>
      <c r="M2031">
        <v>1</v>
      </c>
    </row>
    <row r="2032" spans="1:13" x14ac:dyDescent="0.25">
      <c r="A2032">
        <v>2031</v>
      </c>
      <c r="J2032">
        <v>16</v>
      </c>
      <c r="K2032" t="s">
        <v>2863</v>
      </c>
      <c r="L2032">
        <v>2917334</v>
      </c>
      <c r="M2032">
        <v>1</v>
      </c>
    </row>
    <row r="2033" spans="1:13" x14ac:dyDescent="0.25">
      <c r="A2033">
        <v>2032</v>
      </c>
      <c r="J2033">
        <v>16</v>
      </c>
      <c r="K2033" t="s">
        <v>2864</v>
      </c>
      <c r="L2033">
        <v>2917359</v>
      </c>
      <c r="M2033">
        <v>1</v>
      </c>
    </row>
    <row r="2034" spans="1:13" x14ac:dyDescent="0.25">
      <c r="A2034">
        <v>2033</v>
      </c>
      <c r="J2034">
        <v>16</v>
      </c>
      <c r="K2034" t="s">
        <v>2865</v>
      </c>
      <c r="L2034">
        <v>2917409</v>
      </c>
      <c r="M2034">
        <v>1</v>
      </c>
    </row>
    <row r="2035" spans="1:13" x14ac:dyDescent="0.25">
      <c r="A2035">
        <v>2034</v>
      </c>
      <c r="J2035">
        <v>16</v>
      </c>
      <c r="K2035" t="s">
        <v>2866</v>
      </c>
      <c r="L2035">
        <v>2917508</v>
      </c>
      <c r="M2035">
        <v>1</v>
      </c>
    </row>
    <row r="2036" spans="1:13" x14ac:dyDescent="0.25">
      <c r="A2036">
        <v>2035</v>
      </c>
      <c r="J2036">
        <v>16</v>
      </c>
      <c r="K2036" t="s">
        <v>2867</v>
      </c>
      <c r="L2036">
        <v>2917607</v>
      </c>
      <c r="M2036">
        <v>1</v>
      </c>
    </row>
    <row r="2037" spans="1:13" x14ac:dyDescent="0.25">
      <c r="A2037">
        <v>2036</v>
      </c>
      <c r="J2037">
        <v>16</v>
      </c>
      <c r="K2037" t="s">
        <v>2868</v>
      </c>
      <c r="L2037">
        <v>2917706</v>
      </c>
      <c r="M2037">
        <v>1</v>
      </c>
    </row>
    <row r="2038" spans="1:13" x14ac:dyDescent="0.25">
      <c r="A2038">
        <v>2037</v>
      </c>
      <c r="J2038">
        <v>16</v>
      </c>
      <c r="K2038" t="s">
        <v>2869</v>
      </c>
      <c r="L2038">
        <v>2917805</v>
      </c>
      <c r="M2038">
        <v>1</v>
      </c>
    </row>
    <row r="2039" spans="1:13" x14ac:dyDescent="0.25">
      <c r="A2039">
        <v>2038</v>
      </c>
      <c r="J2039">
        <v>16</v>
      </c>
      <c r="K2039" t="s">
        <v>2027</v>
      </c>
      <c r="L2039">
        <v>2917904</v>
      </c>
      <c r="M2039">
        <v>1</v>
      </c>
    </row>
    <row r="2040" spans="1:13" x14ac:dyDescent="0.25">
      <c r="A2040">
        <v>2039</v>
      </c>
      <c r="J2040">
        <v>16</v>
      </c>
      <c r="K2040" t="s">
        <v>2870</v>
      </c>
      <c r="L2040">
        <v>2918001</v>
      </c>
      <c r="M2040">
        <v>1</v>
      </c>
    </row>
    <row r="2041" spans="1:13" x14ac:dyDescent="0.25">
      <c r="A2041">
        <v>2040</v>
      </c>
      <c r="J2041">
        <v>16</v>
      </c>
      <c r="K2041" t="s">
        <v>2871</v>
      </c>
      <c r="L2041">
        <v>2918100</v>
      </c>
      <c r="M2041">
        <v>1</v>
      </c>
    </row>
    <row r="2042" spans="1:13" x14ac:dyDescent="0.25">
      <c r="A2042">
        <v>2041</v>
      </c>
      <c r="J2042">
        <v>16</v>
      </c>
      <c r="K2042" t="s">
        <v>2872</v>
      </c>
      <c r="L2042">
        <v>2918209</v>
      </c>
      <c r="M2042">
        <v>1</v>
      </c>
    </row>
    <row r="2043" spans="1:13" x14ac:dyDescent="0.25">
      <c r="A2043">
        <v>2042</v>
      </c>
      <c r="J2043">
        <v>16</v>
      </c>
      <c r="K2043" t="s">
        <v>2873</v>
      </c>
      <c r="L2043">
        <v>2918308</v>
      </c>
      <c r="M2043">
        <v>1</v>
      </c>
    </row>
    <row r="2044" spans="1:13" x14ac:dyDescent="0.25">
      <c r="A2044">
        <v>2043</v>
      </c>
      <c r="J2044">
        <v>16</v>
      </c>
      <c r="K2044" t="s">
        <v>2874</v>
      </c>
      <c r="L2044">
        <v>2918357</v>
      </c>
      <c r="M2044">
        <v>1</v>
      </c>
    </row>
    <row r="2045" spans="1:13" x14ac:dyDescent="0.25">
      <c r="A2045">
        <v>2044</v>
      </c>
      <c r="J2045">
        <v>16</v>
      </c>
      <c r="K2045" t="s">
        <v>2875</v>
      </c>
      <c r="L2045">
        <v>2918407</v>
      </c>
      <c r="M2045">
        <v>1</v>
      </c>
    </row>
    <row r="2046" spans="1:13" x14ac:dyDescent="0.25">
      <c r="A2046">
        <v>2045</v>
      </c>
      <c r="J2046">
        <v>16</v>
      </c>
      <c r="K2046" t="s">
        <v>2876</v>
      </c>
      <c r="L2046">
        <v>2918456</v>
      </c>
      <c r="M2046">
        <v>1</v>
      </c>
    </row>
    <row r="2047" spans="1:13" x14ac:dyDescent="0.25">
      <c r="A2047">
        <v>2046</v>
      </c>
      <c r="J2047">
        <v>16</v>
      </c>
      <c r="K2047" t="s">
        <v>2877</v>
      </c>
      <c r="L2047">
        <v>2918506</v>
      </c>
      <c r="M2047">
        <v>1</v>
      </c>
    </row>
    <row r="2048" spans="1:13" x14ac:dyDescent="0.25">
      <c r="A2048">
        <v>2047</v>
      </c>
      <c r="J2048">
        <v>16</v>
      </c>
      <c r="K2048" t="s">
        <v>2878</v>
      </c>
      <c r="L2048">
        <v>2918555</v>
      </c>
      <c r="M2048">
        <v>1</v>
      </c>
    </row>
    <row r="2049" spans="1:13" x14ac:dyDescent="0.25">
      <c r="A2049">
        <v>2048</v>
      </c>
      <c r="J2049">
        <v>16</v>
      </c>
      <c r="K2049" t="s">
        <v>2879</v>
      </c>
      <c r="L2049">
        <v>2918605</v>
      </c>
      <c r="M2049">
        <v>1</v>
      </c>
    </row>
    <row r="2050" spans="1:13" x14ac:dyDescent="0.25">
      <c r="A2050">
        <v>2049</v>
      </c>
      <c r="J2050">
        <v>16</v>
      </c>
      <c r="K2050" t="s">
        <v>2880</v>
      </c>
      <c r="L2050">
        <v>2918704</v>
      </c>
      <c r="M2050">
        <v>1</v>
      </c>
    </row>
    <row r="2051" spans="1:13" x14ac:dyDescent="0.25">
      <c r="A2051">
        <v>2050</v>
      </c>
      <c r="J2051">
        <v>16</v>
      </c>
      <c r="K2051" t="s">
        <v>2881</v>
      </c>
      <c r="L2051">
        <v>2918753</v>
      </c>
      <c r="M2051">
        <v>1</v>
      </c>
    </row>
    <row r="2052" spans="1:13" x14ac:dyDescent="0.25">
      <c r="A2052">
        <v>2051</v>
      </c>
      <c r="J2052">
        <v>16</v>
      </c>
      <c r="K2052" t="s">
        <v>2882</v>
      </c>
      <c r="L2052">
        <v>2918803</v>
      </c>
      <c r="M2052">
        <v>1</v>
      </c>
    </row>
    <row r="2053" spans="1:13" x14ac:dyDescent="0.25">
      <c r="A2053">
        <v>2052</v>
      </c>
      <c r="J2053">
        <v>16</v>
      </c>
      <c r="K2053" t="s">
        <v>2883</v>
      </c>
      <c r="L2053">
        <v>2918902</v>
      </c>
      <c r="M2053">
        <v>1</v>
      </c>
    </row>
    <row r="2054" spans="1:13" x14ac:dyDescent="0.25">
      <c r="A2054">
        <v>2053</v>
      </c>
      <c r="J2054">
        <v>16</v>
      </c>
      <c r="K2054" t="s">
        <v>2884</v>
      </c>
      <c r="L2054">
        <v>2919009</v>
      </c>
      <c r="M2054">
        <v>1</v>
      </c>
    </row>
    <row r="2055" spans="1:13" x14ac:dyDescent="0.25">
      <c r="A2055">
        <v>2054</v>
      </c>
      <c r="J2055">
        <v>16</v>
      </c>
      <c r="K2055" t="s">
        <v>2885</v>
      </c>
      <c r="L2055">
        <v>2919058</v>
      </c>
      <c r="M2055">
        <v>1</v>
      </c>
    </row>
    <row r="2056" spans="1:13" x14ac:dyDescent="0.25">
      <c r="A2056">
        <v>2055</v>
      </c>
      <c r="J2056">
        <v>16</v>
      </c>
      <c r="K2056" t="s">
        <v>2886</v>
      </c>
      <c r="L2056">
        <v>2919108</v>
      </c>
      <c r="M2056">
        <v>1</v>
      </c>
    </row>
    <row r="2057" spans="1:13" x14ac:dyDescent="0.25">
      <c r="A2057">
        <v>2056</v>
      </c>
      <c r="J2057">
        <v>16</v>
      </c>
      <c r="K2057" t="s">
        <v>2887</v>
      </c>
      <c r="L2057">
        <v>2919157</v>
      </c>
      <c r="M2057">
        <v>1</v>
      </c>
    </row>
    <row r="2058" spans="1:13" x14ac:dyDescent="0.25">
      <c r="A2058">
        <v>2057</v>
      </c>
      <c r="J2058">
        <v>16</v>
      </c>
      <c r="K2058" t="s">
        <v>2888</v>
      </c>
      <c r="L2058">
        <v>2919207</v>
      </c>
      <c r="M2058">
        <v>1</v>
      </c>
    </row>
    <row r="2059" spans="1:13" x14ac:dyDescent="0.25">
      <c r="A2059">
        <v>2058</v>
      </c>
      <c r="J2059">
        <v>16</v>
      </c>
      <c r="K2059" t="s">
        <v>2889</v>
      </c>
      <c r="L2059">
        <v>2919306</v>
      </c>
      <c r="M2059">
        <v>1</v>
      </c>
    </row>
    <row r="2060" spans="1:13" x14ac:dyDescent="0.25">
      <c r="A2060">
        <v>2059</v>
      </c>
      <c r="J2060">
        <v>16</v>
      </c>
      <c r="K2060" t="s">
        <v>2890</v>
      </c>
      <c r="L2060">
        <v>2919405</v>
      </c>
      <c r="M2060">
        <v>1</v>
      </c>
    </row>
    <row r="2061" spans="1:13" x14ac:dyDescent="0.25">
      <c r="A2061">
        <v>2060</v>
      </c>
      <c r="J2061">
        <v>16</v>
      </c>
      <c r="K2061" t="s">
        <v>2891</v>
      </c>
      <c r="L2061">
        <v>2919504</v>
      </c>
      <c r="M2061">
        <v>1</v>
      </c>
    </row>
    <row r="2062" spans="1:13" x14ac:dyDescent="0.25">
      <c r="A2062">
        <v>2061</v>
      </c>
      <c r="J2062">
        <v>16</v>
      </c>
      <c r="K2062" t="s">
        <v>2892</v>
      </c>
      <c r="L2062">
        <v>2919553</v>
      </c>
      <c r="M2062">
        <v>1</v>
      </c>
    </row>
    <row r="2063" spans="1:13" x14ac:dyDescent="0.25">
      <c r="A2063">
        <v>2062</v>
      </c>
      <c r="J2063">
        <v>16</v>
      </c>
      <c r="K2063" t="s">
        <v>2893</v>
      </c>
      <c r="L2063">
        <v>2919603</v>
      </c>
      <c r="M2063">
        <v>1</v>
      </c>
    </row>
    <row r="2064" spans="1:13" x14ac:dyDescent="0.25">
      <c r="A2064">
        <v>2063</v>
      </c>
      <c r="J2064">
        <v>16</v>
      </c>
      <c r="K2064" t="s">
        <v>2894</v>
      </c>
      <c r="L2064">
        <v>2919702</v>
      </c>
      <c r="M2064">
        <v>1</v>
      </c>
    </row>
    <row r="2065" spans="1:13" x14ac:dyDescent="0.25">
      <c r="A2065">
        <v>2064</v>
      </c>
      <c r="J2065">
        <v>16</v>
      </c>
      <c r="K2065" t="s">
        <v>2895</v>
      </c>
      <c r="L2065">
        <v>2919801</v>
      </c>
      <c r="M2065">
        <v>1</v>
      </c>
    </row>
    <row r="2066" spans="1:13" x14ac:dyDescent="0.25">
      <c r="A2066">
        <v>2065</v>
      </c>
      <c r="J2066">
        <v>16</v>
      </c>
      <c r="K2066" t="s">
        <v>2896</v>
      </c>
      <c r="L2066">
        <v>2919900</v>
      </c>
      <c r="M2066">
        <v>1</v>
      </c>
    </row>
    <row r="2067" spans="1:13" x14ac:dyDescent="0.25">
      <c r="A2067">
        <v>2066</v>
      </c>
      <c r="J2067">
        <v>16</v>
      </c>
      <c r="K2067" t="s">
        <v>2897</v>
      </c>
      <c r="L2067">
        <v>2919926</v>
      </c>
      <c r="M2067">
        <v>1</v>
      </c>
    </row>
    <row r="2068" spans="1:13" x14ac:dyDescent="0.25">
      <c r="A2068">
        <v>2067</v>
      </c>
      <c r="J2068">
        <v>16</v>
      </c>
      <c r="K2068" t="s">
        <v>2898</v>
      </c>
      <c r="L2068">
        <v>2919959</v>
      </c>
      <c r="M2068">
        <v>1</v>
      </c>
    </row>
    <row r="2069" spans="1:13" x14ac:dyDescent="0.25">
      <c r="A2069">
        <v>2068</v>
      </c>
      <c r="J2069">
        <v>16</v>
      </c>
      <c r="K2069" t="s">
        <v>2899</v>
      </c>
      <c r="L2069">
        <v>2920007</v>
      </c>
      <c r="M2069">
        <v>1</v>
      </c>
    </row>
    <row r="2070" spans="1:13" x14ac:dyDescent="0.25">
      <c r="A2070">
        <v>2069</v>
      </c>
      <c r="J2070">
        <v>16</v>
      </c>
      <c r="K2070" t="s">
        <v>2900</v>
      </c>
      <c r="L2070">
        <v>2920106</v>
      </c>
      <c r="M2070">
        <v>1</v>
      </c>
    </row>
    <row r="2071" spans="1:13" x14ac:dyDescent="0.25">
      <c r="A2071">
        <v>2070</v>
      </c>
      <c r="J2071">
        <v>16</v>
      </c>
      <c r="K2071" t="s">
        <v>2901</v>
      </c>
      <c r="L2071">
        <v>2920205</v>
      </c>
      <c r="M2071">
        <v>1</v>
      </c>
    </row>
    <row r="2072" spans="1:13" x14ac:dyDescent="0.25">
      <c r="A2072">
        <v>2071</v>
      </c>
      <c r="J2072">
        <v>16</v>
      </c>
      <c r="K2072" t="s">
        <v>2902</v>
      </c>
      <c r="L2072">
        <v>2920304</v>
      </c>
      <c r="M2072">
        <v>1</v>
      </c>
    </row>
    <row r="2073" spans="1:13" x14ac:dyDescent="0.25">
      <c r="A2073">
        <v>2072</v>
      </c>
      <c r="J2073">
        <v>16</v>
      </c>
      <c r="K2073" t="s">
        <v>2903</v>
      </c>
      <c r="L2073">
        <v>2920403</v>
      </c>
      <c r="M2073">
        <v>1</v>
      </c>
    </row>
    <row r="2074" spans="1:13" x14ac:dyDescent="0.25">
      <c r="A2074">
        <v>2073</v>
      </c>
      <c r="J2074">
        <v>16</v>
      </c>
      <c r="K2074" t="s">
        <v>2904</v>
      </c>
      <c r="L2074">
        <v>2920452</v>
      </c>
      <c r="M2074">
        <v>1</v>
      </c>
    </row>
    <row r="2075" spans="1:13" x14ac:dyDescent="0.25">
      <c r="A2075">
        <v>2074</v>
      </c>
      <c r="J2075">
        <v>16</v>
      </c>
      <c r="K2075" t="s">
        <v>2905</v>
      </c>
      <c r="L2075">
        <v>2920502</v>
      </c>
      <c r="M2075">
        <v>1</v>
      </c>
    </row>
    <row r="2076" spans="1:13" x14ac:dyDescent="0.25">
      <c r="A2076">
        <v>2075</v>
      </c>
      <c r="J2076">
        <v>16</v>
      </c>
      <c r="K2076" t="s">
        <v>2906</v>
      </c>
      <c r="L2076">
        <v>2920601</v>
      </c>
      <c r="M2076">
        <v>1</v>
      </c>
    </row>
    <row r="2077" spans="1:13" x14ac:dyDescent="0.25">
      <c r="A2077">
        <v>2076</v>
      </c>
      <c r="J2077">
        <v>16</v>
      </c>
      <c r="K2077" t="s">
        <v>2907</v>
      </c>
      <c r="L2077">
        <v>2920700</v>
      </c>
      <c r="M2077">
        <v>1</v>
      </c>
    </row>
    <row r="2078" spans="1:13" x14ac:dyDescent="0.25">
      <c r="A2078">
        <v>2077</v>
      </c>
      <c r="J2078">
        <v>16</v>
      </c>
      <c r="K2078" t="s">
        <v>2908</v>
      </c>
      <c r="L2078">
        <v>2920809</v>
      </c>
      <c r="M2078">
        <v>1</v>
      </c>
    </row>
    <row r="2079" spans="1:13" x14ac:dyDescent="0.25">
      <c r="A2079">
        <v>2078</v>
      </c>
      <c r="J2079">
        <v>16</v>
      </c>
      <c r="K2079" t="s">
        <v>2909</v>
      </c>
      <c r="L2079">
        <v>2920908</v>
      </c>
      <c r="M2079">
        <v>1</v>
      </c>
    </row>
    <row r="2080" spans="1:13" x14ac:dyDescent="0.25">
      <c r="A2080">
        <v>2079</v>
      </c>
      <c r="J2080">
        <v>16</v>
      </c>
      <c r="K2080" t="s">
        <v>2910</v>
      </c>
      <c r="L2080">
        <v>2921005</v>
      </c>
      <c r="M2080">
        <v>1</v>
      </c>
    </row>
    <row r="2081" spans="1:13" x14ac:dyDescent="0.25">
      <c r="A2081">
        <v>2080</v>
      </c>
      <c r="J2081">
        <v>16</v>
      </c>
      <c r="K2081" t="s">
        <v>2911</v>
      </c>
      <c r="L2081">
        <v>2921054</v>
      </c>
      <c r="M2081">
        <v>1</v>
      </c>
    </row>
    <row r="2082" spans="1:13" x14ac:dyDescent="0.25">
      <c r="A2082">
        <v>2081</v>
      </c>
      <c r="J2082">
        <v>16</v>
      </c>
      <c r="K2082" t="s">
        <v>2912</v>
      </c>
      <c r="L2082">
        <v>2921104</v>
      </c>
      <c r="M2082">
        <v>1</v>
      </c>
    </row>
    <row r="2083" spans="1:13" x14ac:dyDescent="0.25">
      <c r="A2083">
        <v>2082</v>
      </c>
      <c r="J2083">
        <v>16</v>
      </c>
      <c r="K2083" t="s">
        <v>2913</v>
      </c>
      <c r="L2083">
        <v>2921203</v>
      </c>
      <c r="M2083">
        <v>1</v>
      </c>
    </row>
    <row r="2084" spans="1:13" x14ac:dyDescent="0.25">
      <c r="A2084">
        <v>2083</v>
      </c>
      <c r="J2084">
        <v>16</v>
      </c>
      <c r="K2084" t="s">
        <v>1901</v>
      </c>
      <c r="L2084">
        <v>2921302</v>
      </c>
      <c r="M2084">
        <v>1</v>
      </c>
    </row>
    <row r="2085" spans="1:13" x14ac:dyDescent="0.25">
      <c r="A2085">
        <v>2084</v>
      </c>
      <c r="J2085">
        <v>16</v>
      </c>
      <c r="K2085" t="s">
        <v>2914</v>
      </c>
      <c r="L2085">
        <v>2921401</v>
      </c>
      <c r="M2085">
        <v>1</v>
      </c>
    </row>
    <row r="2086" spans="1:13" x14ac:dyDescent="0.25">
      <c r="A2086">
        <v>2085</v>
      </c>
      <c r="J2086">
        <v>16</v>
      </c>
      <c r="K2086" t="s">
        <v>2915</v>
      </c>
      <c r="L2086">
        <v>2921450</v>
      </c>
      <c r="M2086">
        <v>1</v>
      </c>
    </row>
    <row r="2087" spans="1:13" x14ac:dyDescent="0.25">
      <c r="A2087">
        <v>2086</v>
      </c>
      <c r="J2087">
        <v>16</v>
      </c>
      <c r="K2087" t="s">
        <v>2916</v>
      </c>
      <c r="L2087">
        <v>2921500</v>
      </c>
      <c r="M2087">
        <v>1</v>
      </c>
    </row>
    <row r="2088" spans="1:13" x14ac:dyDescent="0.25">
      <c r="A2088">
        <v>2087</v>
      </c>
      <c r="J2088">
        <v>16</v>
      </c>
      <c r="K2088" t="s">
        <v>2917</v>
      </c>
      <c r="L2088">
        <v>2921609</v>
      </c>
      <c r="M2088">
        <v>1</v>
      </c>
    </row>
    <row r="2089" spans="1:13" x14ac:dyDescent="0.25">
      <c r="A2089">
        <v>2088</v>
      </c>
      <c r="J2089">
        <v>16</v>
      </c>
      <c r="K2089" t="s">
        <v>2918</v>
      </c>
      <c r="L2089">
        <v>2921708</v>
      </c>
      <c r="M2089">
        <v>1</v>
      </c>
    </row>
    <row r="2090" spans="1:13" x14ac:dyDescent="0.25">
      <c r="A2090">
        <v>2089</v>
      </c>
      <c r="J2090">
        <v>16</v>
      </c>
      <c r="K2090" t="s">
        <v>2919</v>
      </c>
      <c r="L2090">
        <v>2921807</v>
      </c>
      <c r="M2090">
        <v>1</v>
      </c>
    </row>
    <row r="2091" spans="1:13" x14ac:dyDescent="0.25">
      <c r="A2091">
        <v>2090</v>
      </c>
      <c r="J2091">
        <v>16</v>
      </c>
      <c r="K2091" t="s">
        <v>2920</v>
      </c>
      <c r="L2091">
        <v>2921906</v>
      </c>
      <c r="M2091">
        <v>1</v>
      </c>
    </row>
    <row r="2092" spans="1:13" x14ac:dyDescent="0.25">
      <c r="A2092">
        <v>2091</v>
      </c>
      <c r="J2092">
        <v>16</v>
      </c>
      <c r="K2092" t="s">
        <v>2921</v>
      </c>
      <c r="L2092">
        <v>2922003</v>
      </c>
      <c r="M2092">
        <v>1</v>
      </c>
    </row>
    <row r="2093" spans="1:13" x14ac:dyDescent="0.25">
      <c r="A2093">
        <v>2092</v>
      </c>
      <c r="J2093">
        <v>16</v>
      </c>
      <c r="K2093" t="s">
        <v>2922</v>
      </c>
      <c r="L2093">
        <v>2922052</v>
      </c>
      <c r="M2093">
        <v>1</v>
      </c>
    </row>
    <row r="2094" spans="1:13" x14ac:dyDescent="0.25">
      <c r="A2094">
        <v>2093</v>
      </c>
      <c r="J2094">
        <v>16</v>
      </c>
      <c r="K2094" t="s">
        <v>2923</v>
      </c>
      <c r="L2094">
        <v>2922102</v>
      </c>
      <c r="M2094">
        <v>1</v>
      </c>
    </row>
    <row r="2095" spans="1:13" x14ac:dyDescent="0.25">
      <c r="A2095">
        <v>2094</v>
      </c>
      <c r="J2095">
        <v>16</v>
      </c>
      <c r="K2095" t="s">
        <v>2924</v>
      </c>
      <c r="L2095">
        <v>2922201</v>
      </c>
      <c r="M2095">
        <v>1</v>
      </c>
    </row>
    <row r="2096" spans="1:13" x14ac:dyDescent="0.25">
      <c r="A2096">
        <v>2095</v>
      </c>
      <c r="J2096">
        <v>16</v>
      </c>
      <c r="K2096" t="s">
        <v>2925</v>
      </c>
      <c r="L2096">
        <v>2922250</v>
      </c>
      <c r="M2096">
        <v>1</v>
      </c>
    </row>
    <row r="2097" spans="1:13" x14ac:dyDescent="0.25">
      <c r="A2097">
        <v>2096</v>
      </c>
      <c r="J2097">
        <v>16</v>
      </c>
      <c r="K2097" t="s">
        <v>2926</v>
      </c>
      <c r="L2097">
        <v>2922300</v>
      </c>
      <c r="M2097">
        <v>1</v>
      </c>
    </row>
    <row r="2098" spans="1:13" x14ac:dyDescent="0.25">
      <c r="A2098">
        <v>2097</v>
      </c>
      <c r="J2098">
        <v>16</v>
      </c>
      <c r="K2098" t="s">
        <v>2927</v>
      </c>
      <c r="L2098">
        <v>2922409</v>
      </c>
      <c r="M2098">
        <v>1</v>
      </c>
    </row>
    <row r="2099" spans="1:13" x14ac:dyDescent="0.25">
      <c r="A2099">
        <v>2098</v>
      </c>
      <c r="J2099">
        <v>16</v>
      </c>
      <c r="K2099" t="s">
        <v>1298</v>
      </c>
      <c r="L2099">
        <v>2922508</v>
      </c>
      <c r="M2099">
        <v>1</v>
      </c>
    </row>
    <row r="2100" spans="1:13" x14ac:dyDescent="0.25">
      <c r="A2100">
        <v>2099</v>
      </c>
      <c r="J2100">
        <v>16</v>
      </c>
      <c r="K2100" t="s">
        <v>2928</v>
      </c>
      <c r="L2100">
        <v>2922607</v>
      </c>
      <c r="M2100">
        <v>1</v>
      </c>
    </row>
    <row r="2101" spans="1:13" x14ac:dyDescent="0.25">
      <c r="A2101">
        <v>2100</v>
      </c>
      <c r="J2101">
        <v>16</v>
      </c>
      <c r="K2101" t="s">
        <v>2929</v>
      </c>
      <c r="L2101">
        <v>2922656</v>
      </c>
      <c r="M2101">
        <v>1</v>
      </c>
    </row>
    <row r="2102" spans="1:13" x14ac:dyDescent="0.25">
      <c r="A2102">
        <v>2101</v>
      </c>
      <c r="J2102">
        <v>16</v>
      </c>
      <c r="K2102" t="s">
        <v>2930</v>
      </c>
      <c r="L2102">
        <v>2922706</v>
      </c>
      <c r="M2102">
        <v>1</v>
      </c>
    </row>
    <row r="2103" spans="1:13" x14ac:dyDescent="0.25">
      <c r="A2103">
        <v>2102</v>
      </c>
      <c r="J2103">
        <v>16</v>
      </c>
      <c r="K2103" t="s">
        <v>2931</v>
      </c>
      <c r="L2103">
        <v>2922730</v>
      </c>
      <c r="M2103">
        <v>1</v>
      </c>
    </row>
    <row r="2104" spans="1:13" x14ac:dyDescent="0.25">
      <c r="A2104">
        <v>2103</v>
      </c>
      <c r="J2104">
        <v>16</v>
      </c>
      <c r="K2104" t="s">
        <v>2932</v>
      </c>
      <c r="L2104">
        <v>2922755</v>
      </c>
      <c r="M2104">
        <v>1</v>
      </c>
    </row>
    <row r="2105" spans="1:13" x14ac:dyDescent="0.25">
      <c r="A2105">
        <v>2104</v>
      </c>
      <c r="J2105">
        <v>16</v>
      </c>
      <c r="K2105" t="s">
        <v>2933</v>
      </c>
      <c r="L2105">
        <v>2922805</v>
      </c>
      <c r="M2105">
        <v>1</v>
      </c>
    </row>
    <row r="2106" spans="1:13" x14ac:dyDescent="0.25">
      <c r="A2106">
        <v>2105</v>
      </c>
      <c r="J2106">
        <v>16</v>
      </c>
      <c r="K2106" t="s">
        <v>2934</v>
      </c>
      <c r="L2106">
        <v>2922854</v>
      </c>
      <c r="M2106">
        <v>1</v>
      </c>
    </row>
    <row r="2107" spans="1:13" x14ac:dyDescent="0.25">
      <c r="A2107">
        <v>2106</v>
      </c>
      <c r="J2107">
        <v>16</v>
      </c>
      <c r="K2107" t="s">
        <v>2935</v>
      </c>
      <c r="L2107">
        <v>2922904</v>
      </c>
      <c r="M2107">
        <v>1</v>
      </c>
    </row>
    <row r="2108" spans="1:13" x14ac:dyDescent="0.25">
      <c r="A2108">
        <v>2107</v>
      </c>
      <c r="J2108">
        <v>16</v>
      </c>
      <c r="K2108" t="s">
        <v>2936</v>
      </c>
      <c r="L2108">
        <v>2923001</v>
      </c>
      <c r="M2108">
        <v>1</v>
      </c>
    </row>
    <row r="2109" spans="1:13" x14ac:dyDescent="0.25">
      <c r="A2109">
        <v>2108</v>
      </c>
      <c r="J2109">
        <v>16</v>
      </c>
      <c r="K2109" t="s">
        <v>2937</v>
      </c>
      <c r="L2109">
        <v>2923035</v>
      </c>
      <c r="M2109">
        <v>1</v>
      </c>
    </row>
    <row r="2110" spans="1:13" x14ac:dyDescent="0.25">
      <c r="A2110">
        <v>2109</v>
      </c>
      <c r="J2110">
        <v>16</v>
      </c>
      <c r="K2110" t="s">
        <v>2938</v>
      </c>
      <c r="L2110">
        <v>2923050</v>
      </c>
      <c r="M2110">
        <v>1</v>
      </c>
    </row>
    <row r="2111" spans="1:13" x14ac:dyDescent="0.25">
      <c r="A2111">
        <v>2110</v>
      </c>
      <c r="J2111">
        <v>16</v>
      </c>
      <c r="K2111" t="s">
        <v>2939</v>
      </c>
      <c r="L2111">
        <v>2923100</v>
      </c>
      <c r="M2111">
        <v>1</v>
      </c>
    </row>
    <row r="2112" spans="1:13" x14ac:dyDescent="0.25">
      <c r="A2112">
        <v>2111</v>
      </c>
      <c r="J2112">
        <v>16</v>
      </c>
      <c r="K2112" t="s">
        <v>2940</v>
      </c>
      <c r="L2112">
        <v>2923209</v>
      </c>
      <c r="M2112">
        <v>1</v>
      </c>
    </row>
    <row r="2113" spans="1:13" x14ac:dyDescent="0.25">
      <c r="A2113">
        <v>2112</v>
      </c>
      <c r="J2113">
        <v>16</v>
      </c>
      <c r="K2113" t="s">
        <v>2941</v>
      </c>
      <c r="L2113">
        <v>2923308</v>
      </c>
      <c r="M2113">
        <v>1</v>
      </c>
    </row>
    <row r="2114" spans="1:13" x14ac:dyDescent="0.25">
      <c r="A2114">
        <v>2113</v>
      </c>
      <c r="J2114">
        <v>16</v>
      </c>
      <c r="K2114" t="s">
        <v>2942</v>
      </c>
      <c r="L2114">
        <v>2923357</v>
      </c>
      <c r="M2114">
        <v>1</v>
      </c>
    </row>
    <row r="2115" spans="1:13" x14ac:dyDescent="0.25">
      <c r="A2115">
        <v>2114</v>
      </c>
      <c r="J2115">
        <v>16</v>
      </c>
      <c r="K2115" t="s">
        <v>2943</v>
      </c>
      <c r="L2115">
        <v>2923407</v>
      </c>
      <c r="M2115">
        <v>1</v>
      </c>
    </row>
    <row r="2116" spans="1:13" x14ac:dyDescent="0.25">
      <c r="A2116">
        <v>2115</v>
      </c>
      <c r="J2116">
        <v>16</v>
      </c>
      <c r="K2116" t="s">
        <v>2944</v>
      </c>
      <c r="L2116">
        <v>2923506</v>
      </c>
      <c r="M2116">
        <v>1</v>
      </c>
    </row>
    <row r="2117" spans="1:13" x14ac:dyDescent="0.25">
      <c r="A2117">
        <v>2116</v>
      </c>
      <c r="J2117">
        <v>16</v>
      </c>
      <c r="K2117" t="s">
        <v>2945</v>
      </c>
      <c r="L2117">
        <v>2923605</v>
      </c>
      <c r="M2117">
        <v>1</v>
      </c>
    </row>
    <row r="2118" spans="1:13" x14ac:dyDescent="0.25">
      <c r="A2118">
        <v>2117</v>
      </c>
      <c r="J2118">
        <v>16</v>
      </c>
      <c r="K2118" t="s">
        <v>2946</v>
      </c>
      <c r="L2118">
        <v>2923704</v>
      </c>
      <c r="M2118">
        <v>1</v>
      </c>
    </row>
    <row r="2119" spans="1:13" x14ac:dyDescent="0.25">
      <c r="A2119">
        <v>2118</v>
      </c>
      <c r="J2119">
        <v>16</v>
      </c>
      <c r="K2119" t="s">
        <v>2947</v>
      </c>
      <c r="L2119">
        <v>2923803</v>
      </c>
      <c r="M2119">
        <v>1</v>
      </c>
    </row>
    <row r="2120" spans="1:13" x14ac:dyDescent="0.25">
      <c r="A2120">
        <v>2119</v>
      </c>
      <c r="J2120">
        <v>16</v>
      </c>
      <c r="K2120" t="s">
        <v>2948</v>
      </c>
      <c r="L2120">
        <v>2923902</v>
      </c>
      <c r="M2120">
        <v>1</v>
      </c>
    </row>
    <row r="2121" spans="1:13" x14ac:dyDescent="0.25">
      <c r="A2121">
        <v>2120</v>
      </c>
      <c r="J2121">
        <v>16</v>
      </c>
      <c r="K2121" t="s">
        <v>2949</v>
      </c>
      <c r="L2121">
        <v>2924009</v>
      </c>
      <c r="M2121">
        <v>1</v>
      </c>
    </row>
    <row r="2122" spans="1:13" x14ac:dyDescent="0.25">
      <c r="A2122">
        <v>2121</v>
      </c>
      <c r="J2122">
        <v>16</v>
      </c>
      <c r="K2122" t="s">
        <v>2950</v>
      </c>
      <c r="L2122">
        <v>2924058</v>
      </c>
      <c r="M2122">
        <v>1</v>
      </c>
    </row>
    <row r="2123" spans="1:13" x14ac:dyDescent="0.25">
      <c r="A2123">
        <v>2122</v>
      </c>
      <c r="J2123">
        <v>16</v>
      </c>
      <c r="K2123" t="s">
        <v>2951</v>
      </c>
      <c r="L2123">
        <v>2924108</v>
      </c>
      <c r="M2123">
        <v>1</v>
      </c>
    </row>
    <row r="2124" spans="1:13" x14ac:dyDescent="0.25">
      <c r="A2124">
        <v>2123</v>
      </c>
      <c r="J2124">
        <v>16</v>
      </c>
      <c r="K2124" t="s">
        <v>2952</v>
      </c>
      <c r="L2124">
        <v>2924207</v>
      </c>
      <c r="M2124">
        <v>1</v>
      </c>
    </row>
    <row r="2125" spans="1:13" x14ac:dyDescent="0.25">
      <c r="A2125">
        <v>2124</v>
      </c>
      <c r="J2125">
        <v>16</v>
      </c>
      <c r="K2125" t="s">
        <v>2953</v>
      </c>
      <c r="L2125">
        <v>2924306</v>
      </c>
      <c r="M2125">
        <v>1</v>
      </c>
    </row>
    <row r="2126" spans="1:13" x14ac:dyDescent="0.25">
      <c r="A2126">
        <v>2125</v>
      </c>
      <c r="J2126">
        <v>16</v>
      </c>
      <c r="K2126" t="s">
        <v>2954</v>
      </c>
      <c r="L2126">
        <v>2924405</v>
      </c>
      <c r="M2126">
        <v>1</v>
      </c>
    </row>
    <row r="2127" spans="1:13" x14ac:dyDescent="0.25">
      <c r="A2127">
        <v>2126</v>
      </c>
      <c r="J2127">
        <v>16</v>
      </c>
      <c r="K2127" t="s">
        <v>2955</v>
      </c>
      <c r="L2127">
        <v>2924504</v>
      </c>
      <c r="M2127">
        <v>1</v>
      </c>
    </row>
    <row r="2128" spans="1:13" x14ac:dyDescent="0.25">
      <c r="A2128">
        <v>2127</v>
      </c>
      <c r="J2128">
        <v>16</v>
      </c>
      <c r="K2128" t="s">
        <v>2956</v>
      </c>
      <c r="L2128">
        <v>2924603</v>
      </c>
      <c r="M2128">
        <v>1</v>
      </c>
    </row>
    <row r="2129" spans="1:13" x14ac:dyDescent="0.25">
      <c r="A2129">
        <v>2128</v>
      </c>
      <c r="J2129">
        <v>16</v>
      </c>
      <c r="K2129" t="s">
        <v>2957</v>
      </c>
      <c r="L2129">
        <v>2924652</v>
      </c>
      <c r="M2129">
        <v>1</v>
      </c>
    </row>
    <row r="2130" spans="1:13" x14ac:dyDescent="0.25">
      <c r="A2130">
        <v>2129</v>
      </c>
      <c r="J2130">
        <v>16</v>
      </c>
      <c r="K2130" t="s">
        <v>2958</v>
      </c>
      <c r="L2130">
        <v>2924678</v>
      </c>
      <c r="M2130">
        <v>1</v>
      </c>
    </row>
    <row r="2131" spans="1:13" x14ac:dyDescent="0.25">
      <c r="A2131">
        <v>2130</v>
      </c>
      <c r="J2131">
        <v>16</v>
      </c>
      <c r="K2131" t="s">
        <v>2959</v>
      </c>
      <c r="L2131">
        <v>2924702</v>
      </c>
      <c r="M2131">
        <v>1</v>
      </c>
    </row>
    <row r="2132" spans="1:13" x14ac:dyDescent="0.25">
      <c r="A2132">
        <v>2131</v>
      </c>
      <c r="J2132">
        <v>16</v>
      </c>
      <c r="K2132" t="s">
        <v>2960</v>
      </c>
      <c r="L2132">
        <v>2924801</v>
      </c>
      <c r="M2132">
        <v>1</v>
      </c>
    </row>
    <row r="2133" spans="1:13" x14ac:dyDescent="0.25">
      <c r="A2133">
        <v>2132</v>
      </c>
      <c r="J2133">
        <v>16</v>
      </c>
      <c r="K2133" t="s">
        <v>2961</v>
      </c>
      <c r="L2133">
        <v>2924900</v>
      </c>
      <c r="M2133">
        <v>1</v>
      </c>
    </row>
    <row r="2134" spans="1:13" x14ac:dyDescent="0.25">
      <c r="A2134">
        <v>2133</v>
      </c>
      <c r="J2134">
        <v>16</v>
      </c>
      <c r="K2134" t="s">
        <v>2962</v>
      </c>
      <c r="L2134">
        <v>2925006</v>
      </c>
      <c r="M2134">
        <v>1</v>
      </c>
    </row>
    <row r="2135" spans="1:13" x14ac:dyDescent="0.25">
      <c r="A2135">
        <v>2134</v>
      </c>
      <c r="J2135">
        <v>16</v>
      </c>
      <c r="K2135" t="s">
        <v>2963</v>
      </c>
      <c r="L2135">
        <v>2925105</v>
      </c>
      <c r="M2135">
        <v>1</v>
      </c>
    </row>
    <row r="2136" spans="1:13" x14ac:dyDescent="0.25">
      <c r="A2136">
        <v>2135</v>
      </c>
      <c r="J2136">
        <v>16</v>
      </c>
      <c r="K2136" t="s">
        <v>2964</v>
      </c>
      <c r="L2136">
        <v>2925204</v>
      </c>
      <c r="M2136">
        <v>1</v>
      </c>
    </row>
    <row r="2137" spans="1:13" x14ac:dyDescent="0.25">
      <c r="A2137">
        <v>2136</v>
      </c>
      <c r="J2137">
        <v>16</v>
      </c>
      <c r="K2137" t="s">
        <v>2965</v>
      </c>
      <c r="L2137">
        <v>2925253</v>
      </c>
      <c r="M2137">
        <v>1</v>
      </c>
    </row>
    <row r="2138" spans="1:13" x14ac:dyDescent="0.25">
      <c r="A2138">
        <v>2137</v>
      </c>
      <c r="J2138">
        <v>16</v>
      </c>
      <c r="K2138" t="s">
        <v>2966</v>
      </c>
      <c r="L2138">
        <v>2925303</v>
      </c>
      <c r="M2138">
        <v>1</v>
      </c>
    </row>
    <row r="2139" spans="1:13" x14ac:dyDescent="0.25">
      <c r="A2139">
        <v>2138</v>
      </c>
      <c r="J2139">
        <v>16</v>
      </c>
      <c r="K2139" t="s">
        <v>2967</v>
      </c>
      <c r="L2139">
        <v>2925402</v>
      </c>
      <c r="M2139">
        <v>1</v>
      </c>
    </row>
    <row r="2140" spans="1:13" x14ac:dyDescent="0.25">
      <c r="A2140">
        <v>2139</v>
      </c>
      <c r="J2140">
        <v>16</v>
      </c>
      <c r="K2140" t="s">
        <v>2968</v>
      </c>
      <c r="L2140">
        <v>2925501</v>
      </c>
      <c r="M2140">
        <v>1</v>
      </c>
    </row>
    <row r="2141" spans="1:13" x14ac:dyDescent="0.25">
      <c r="A2141">
        <v>2140</v>
      </c>
      <c r="J2141">
        <v>16</v>
      </c>
      <c r="K2141" t="s">
        <v>1503</v>
      </c>
      <c r="L2141">
        <v>2925600</v>
      </c>
      <c r="M2141">
        <v>1</v>
      </c>
    </row>
    <row r="2142" spans="1:13" x14ac:dyDescent="0.25">
      <c r="A2142">
        <v>2141</v>
      </c>
      <c r="J2142">
        <v>16</v>
      </c>
      <c r="K2142" t="s">
        <v>2969</v>
      </c>
      <c r="L2142">
        <v>2925709</v>
      </c>
      <c r="M2142">
        <v>1</v>
      </c>
    </row>
    <row r="2143" spans="1:13" x14ac:dyDescent="0.25">
      <c r="A2143">
        <v>2142</v>
      </c>
      <c r="J2143">
        <v>16</v>
      </c>
      <c r="K2143" t="s">
        <v>2970</v>
      </c>
      <c r="L2143">
        <v>2925758</v>
      </c>
      <c r="M2143">
        <v>1</v>
      </c>
    </row>
    <row r="2144" spans="1:13" x14ac:dyDescent="0.25">
      <c r="A2144">
        <v>2143</v>
      </c>
      <c r="J2144">
        <v>16</v>
      </c>
      <c r="K2144" t="s">
        <v>2275</v>
      </c>
      <c r="L2144">
        <v>2925808</v>
      </c>
      <c r="M2144">
        <v>1</v>
      </c>
    </row>
    <row r="2145" spans="1:13" x14ac:dyDescent="0.25">
      <c r="A2145">
        <v>2144</v>
      </c>
      <c r="J2145">
        <v>16</v>
      </c>
      <c r="K2145" t="s">
        <v>2971</v>
      </c>
      <c r="L2145">
        <v>2925907</v>
      </c>
      <c r="M2145">
        <v>1</v>
      </c>
    </row>
    <row r="2146" spans="1:13" x14ac:dyDescent="0.25">
      <c r="A2146">
        <v>2145</v>
      </c>
      <c r="J2146">
        <v>16</v>
      </c>
      <c r="K2146" t="s">
        <v>2972</v>
      </c>
      <c r="L2146">
        <v>2925931</v>
      </c>
      <c r="M2146">
        <v>1</v>
      </c>
    </row>
    <row r="2147" spans="1:13" x14ac:dyDescent="0.25">
      <c r="A2147">
        <v>2146</v>
      </c>
      <c r="J2147">
        <v>16</v>
      </c>
      <c r="K2147" t="s">
        <v>2973</v>
      </c>
      <c r="L2147">
        <v>2925956</v>
      </c>
      <c r="M2147">
        <v>1</v>
      </c>
    </row>
    <row r="2148" spans="1:13" x14ac:dyDescent="0.25">
      <c r="A2148">
        <v>2147</v>
      </c>
      <c r="J2148">
        <v>16</v>
      </c>
      <c r="K2148" t="s">
        <v>2974</v>
      </c>
      <c r="L2148">
        <v>2926004</v>
      </c>
      <c r="M2148">
        <v>1</v>
      </c>
    </row>
    <row r="2149" spans="1:13" x14ac:dyDescent="0.25">
      <c r="A2149">
        <v>2148</v>
      </c>
      <c r="J2149">
        <v>16</v>
      </c>
      <c r="K2149" t="s">
        <v>2975</v>
      </c>
      <c r="L2149">
        <v>2926103</v>
      </c>
      <c r="M2149">
        <v>1</v>
      </c>
    </row>
    <row r="2150" spans="1:13" x14ac:dyDescent="0.25">
      <c r="A2150">
        <v>2149</v>
      </c>
      <c r="J2150">
        <v>16</v>
      </c>
      <c r="K2150" t="s">
        <v>2976</v>
      </c>
      <c r="L2150">
        <v>2926202</v>
      </c>
      <c r="M2150">
        <v>1</v>
      </c>
    </row>
    <row r="2151" spans="1:13" x14ac:dyDescent="0.25">
      <c r="A2151">
        <v>2150</v>
      </c>
      <c r="J2151">
        <v>16</v>
      </c>
      <c r="K2151" t="s">
        <v>2977</v>
      </c>
      <c r="L2151">
        <v>2926301</v>
      </c>
      <c r="M2151">
        <v>1</v>
      </c>
    </row>
    <row r="2152" spans="1:13" x14ac:dyDescent="0.25">
      <c r="A2152">
        <v>2151</v>
      </c>
      <c r="J2152">
        <v>16</v>
      </c>
      <c r="K2152" t="s">
        <v>2085</v>
      </c>
      <c r="L2152">
        <v>2926400</v>
      </c>
      <c r="M2152">
        <v>1</v>
      </c>
    </row>
    <row r="2153" spans="1:13" x14ac:dyDescent="0.25">
      <c r="A2153">
        <v>2152</v>
      </c>
      <c r="J2153">
        <v>16</v>
      </c>
      <c r="K2153" t="s">
        <v>2978</v>
      </c>
      <c r="L2153">
        <v>2926509</v>
      </c>
      <c r="M2153">
        <v>1</v>
      </c>
    </row>
    <row r="2154" spans="1:13" x14ac:dyDescent="0.25">
      <c r="A2154">
        <v>2153</v>
      </c>
      <c r="J2154">
        <v>16</v>
      </c>
      <c r="K2154" t="s">
        <v>2979</v>
      </c>
      <c r="L2154">
        <v>2926608</v>
      </c>
      <c r="M2154">
        <v>1</v>
      </c>
    </row>
    <row r="2155" spans="1:13" x14ac:dyDescent="0.25">
      <c r="A2155">
        <v>2154</v>
      </c>
      <c r="J2155">
        <v>16</v>
      </c>
      <c r="K2155" t="s">
        <v>2980</v>
      </c>
      <c r="L2155">
        <v>2926657</v>
      </c>
      <c r="M2155">
        <v>1</v>
      </c>
    </row>
    <row r="2156" spans="1:13" x14ac:dyDescent="0.25">
      <c r="A2156">
        <v>2155</v>
      </c>
      <c r="J2156">
        <v>16</v>
      </c>
      <c r="K2156" t="s">
        <v>2981</v>
      </c>
      <c r="L2156">
        <v>2926707</v>
      </c>
      <c r="M2156">
        <v>1</v>
      </c>
    </row>
    <row r="2157" spans="1:13" x14ac:dyDescent="0.25">
      <c r="A2157">
        <v>2156</v>
      </c>
      <c r="J2157">
        <v>16</v>
      </c>
      <c r="K2157" t="s">
        <v>2982</v>
      </c>
      <c r="L2157">
        <v>2926806</v>
      </c>
      <c r="M2157">
        <v>1</v>
      </c>
    </row>
    <row r="2158" spans="1:13" x14ac:dyDescent="0.25">
      <c r="A2158">
        <v>2157</v>
      </c>
      <c r="J2158">
        <v>16</v>
      </c>
      <c r="K2158" t="s">
        <v>2983</v>
      </c>
      <c r="L2158">
        <v>2926905</v>
      </c>
      <c r="M2158">
        <v>1</v>
      </c>
    </row>
    <row r="2159" spans="1:13" x14ac:dyDescent="0.25">
      <c r="A2159">
        <v>2158</v>
      </c>
      <c r="J2159">
        <v>16</v>
      </c>
      <c r="K2159" t="s">
        <v>2984</v>
      </c>
      <c r="L2159">
        <v>2927002</v>
      </c>
      <c r="M2159">
        <v>1</v>
      </c>
    </row>
    <row r="2160" spans="1:13" x14ac:dyDescent="0.25">
      <c r="A2160">
        <v>2159</v>
      </c>
      <c r="J2160">
        <v>16</v>
      </c>
      <c r="K2160" t="s">
        <v>2985</v>
      </c>
      <c r="L2160">
        <v>2927101</v>
      </c>
      <c r="M2160">
        <v>1</v>
      </c>
    </row>
    <row r="2161" spans="1:13" x14ac:dyDescent="0.25">
      <c r="A2161">
        <v>2160</v>
      </c>
      <c r="J2161">
        <v>16</v>
      </c>
      <c r="K2161" t="s">
        <v>2089</v>
      </c>
      <c r="L2161">
        <v>2927200</v>
      </c>
      <c r="M2161">
        <v>1</v>
      </c>
    </row>
    <row r="2162" spans="1:13" x14ac:dyDescent="0.25">
      <c r="A2162">
        <v>2161</v>
      </c>
      <c r="J2162">
        <v>16</v>
      </c>
      <c r="K2162" t="s">
        <v>2986</v>
      </c>
      <c r="L2162">
        <v>2927309</v>
      </c>
      <c r="M2162">
        <v>1</v>
      </c>
    </row>
    <row r="2163" spans="1:13" x14ac:dyDescent="0.25">
      <c r="A2163">
        <v>2162</v>
      </c>
      <c r="J2163">
        <v>16</v>
      </c>
      <c r="K2163" t="s">
        <v>2987</v>
      </c>
      <c r="L2163">
        <v>2927408</v>
      </c>
      <c r="M2163">
        <v>1</v>
      </c>
    </row>
    <row r="2164" spans="1:13" x14ac:dyDescent="0.25">
      <c r="A2164">
        <v>2163</v>
      </c>
      <c r="J2164">
        <v>16</v>
      </c>
      <c r="K2164" t="s">
        <v>2988</v>
      </c>
      <c r="L2164">
        <v>2927507</v>
      </c>
      <c r="M2164">
        <v>1</v>
      </c>
    </row>
    <row r="2165" spans="1:13" x14ac:dyDescent="0.25">
      <c r="A2165">
        <v>2164</v>
      </c>
      <c r="J2165">
        <v>16</v>
      </c>
      <c r="K2165" t="s">
        <v>2989</v>
      </c>
      <c r="L2165">
        <v>2927606</v>
      </c>
      <c r="M2165">
        <v>1</v>
      </c>
    </row>
    <row r="2166" spans="1:13" x14ac:dyDescent="0.25">
      <c r="A2166">
        <v>2165</v>
      </c>
      <c r="J2166">
        <v>16</v>
      </c>
      <c r="K2166" t="s">
        <v>2990</v>
      </c>
      <c r="L2166">
        <v>2927705</v>
      </c>
      <c r="M2166">
        <v>1</v>
      </c>
    </row>
    <row r="2167" spans="1:13" x14ac:dyDescent="0.25">
      <c r="A2167">
        <v>2166</v>
      </c>
      <c r="J2167">
        <v>16</v>
      </c>
      <c r="K2167" t="s">
        <v>2991</v>
      </c>
      <c r="L2167">
        <v>2927804</v>
      </c>
      <c r="M2167">
        <v>1</v>
      </c>
    </row>
    <row r="2168" spans="1:13" x14ac:dyDescent="0.25">
      <c r="A2168">
        <v>2167</v>
      </c>
      <c r="J2168">
        <v>16</v>
      </c>
      <c r="K2168" t="s">
        <v>1515</v>
      </c>
      <c r="L2168">
        <v>2927903</v>
      </c>
      <c r="M2168">
        <v>1</v>
      </c>
    </row>
    <row r="2169" spans="1:13" x14ac:dyDescent="0.25">
      <c r="A2169">
        <v>2168</v>
      </c>
      <c r="J2169">
        <v>16</v>
      </c>
      <c r="K2169" t="s">
        <v>2992</v>
      </c>
      <c r="L2169">
        <v>2928000</v>
      </c>
      <c r="M2169">
        <v>1</v>
      </c>
    </row>
    <row r="2170" spans="1:13" x14ac:dyDescent="0.25">
      <c r="A2170">
        <v>2169</v>
      </c>
      <c r="J2170">
        <v>16</v>
      </c>
      <c r="K2170" t="s">
        <v>1516</v>
      </c>
      <c r="L2170">
        <v>2928059</v>
      </c>
      <c r="M2170">
        <v>1</v>
      </c>
    </row>
    <row r="2171" spans="1:13" x14ac:dyDescent="0.25">
      <c r="A2171">
        <v>2170</v>
      </c>
      <c r="J2171">
        <v>16</v>
      </c>
      <c r="K2171" t="s">
        <v>2993</v>
      </c>
      <c r="L2171">
        <v>2928109</v>
      </c>
      <c r="M2171">
        <v>1</v>
      </c>
    </row>
    <row r="2172" spans="1:13" x14ac:dyDescent="0.25">
      <c r="A2172">
        <v>2171</v>
      </c>
      <c r="J2172">
        <v>16</v>
      </c>
      <c r="K2172" t="s">
        <v>1215</v>
      </c>
      <c r="L2172">
        <v>2928208</v>
      </c>
      <c r="M2172">
        <v>1</v>
      </c>
    </row>
    <row r="2173" spans="1:13" x14ac:dyDescent="0.25">
      <c r="A2173">
        <v>2172</v>
      </c>
      <c r="J2173">
        <v>16</v>
      </c>
      <c r="K2173" t="s">
        <v>2994</v>
      </c>
      <c r="L2173">
        <v>2928307</v>
      </c>
      <c r="M2173">
        <v>1</v>
      </c>
    </row>
    <row r="2174" spans="1:13" x14ac:dyDescent="0.25">
      <c r="A2174">
        <v>2173</v>
      </c>
      <c r="J2174">
        <v>16</v>
      </c>
      <c r="K2174" t="s">
        <v>2995</v>
      </c>
      <c r="L2174">
        <v>2928406</v>
      </c>
      <c r="M2174">
        <v>1</v>
      </c>
    </row>
    <row r="2175" spans="1:13" x14ac:dyDescent="0.25">
      <c r="A2175">
        <v>2174</v>
      </c>
      <c r="J2175">
        <v>16</v>
      </c>
      <c r="K2175" t="s">
        <v>2289</v>
      </c>
      <c r="L2175">
        <v>2928505</v>
      </c>
      <c r="M2175">
        <v>1</v>
      </c>
    </row>
    <row r="2176" spans="1:13" x14ac:dyDescent="0.25">
      <c r="A2176">
        <v>2175</v>
      </c>
      <c r="J2176">
        <v>16</v>
      </c>
      <c r="K2176" t="s">
        <v>2996</v>
      </c>
      <c r="L2176">
        <v>2928604</v>
      </c>
      <c r="M2176">
        <v>1</v>
      </c>
    </row>
    <row r="2177" spans="1:13" x14ac:dyDescent="0.25">
      <c r="A2177">
        <v>2176</v>
      </c>
      <c r="J2177">
        <v>16</v>
      </c>
      <c r="K2177" t="s">
        <v>2997</v>
      </c>
      <c r="L2177">
        <v>2928703</v>
      </c>
      <c r="M2177">
        <v>1</v>
      </c>
    </row>
    <row r="2178" spans="1:13" x14ac:dyDescent="0.25">
      <c r="A2178">
        <v>2177</v>
      </c>
      <c r="J2178">
        <v>16</v>
      </c>
      <c r="K2178" t="s">
        <v>2998</v>
      </c>
      <c r="L2178">
        <v>2928802</v>
      </c>
      <c r="M2178">
        <v>1</v>
      </c>
    </row>
    <row r="2179" spans="1:13" x14ac:dyDescent="0.25">
      <c r="A2179">
        <v>2178</v>
      </c>
      <c r="J2179">
        <v>16</v>
      </c>
      <c r="K2179" t="s">
        <v>2999</v>
      </c>
      <c r="L2179">
        <v>2928901</v>
      </c>
      <c r="M2179">
        <v>1</v>
      </c>
    </row>
    <row r="2180" spans="1:13" x14ac:dyDescent="0.25">
      <c r="A2180">
        <v>2179</v>
      </c>
      <c r="J2180">
        <v>16</v>
      </c>
      <c r="K2180" t="s">
        <v>2293</v>
      </c>
      <c r="L2180">
        <v>2928950</v>
      </c>
      <c r="M2180">
        <v>1</v>
      </c>
    </row>
    <row r="2181" spans="1:13" x14ac:dyDescent="0.25">
      <c r="A2181">
        <v>2180</v>
      </c>
      <c r="J2181">
        <v>16</v>
      </c>
      <c r="K2181" t="s">
        <v>3000</v>
      </c>
      <c r="L2181">
        <v>2929008</v>
      </c>
      <c r="M2181">
        <v>1</v>
      </c>
    </row>
    <row r="2182" spans="1:13" x14ac:dyDescent="0.25">
      <c r="A2182">
        <v>2181</v>
      </c>
      <c r="J2182">
        <v>16</v>
      </c>
      <c r="K2182" t="s">
        <v>3001</v>
      </c>
      <c r="L2182">
        <v>2929057</v>
      </c>
      <c r="M2182">
        <v>1</v>
      </c>
    </row>
    <row r="2183" spans="1:13" x14ac:dyDescent="0.25">
      <c r="A2183">
        <v>2182</v>
      </c>
      <c r="J2183">
        <v>16</v>
      </c>
      <c r="K2183" t="s">
        <v>3002</v>
      </c>
      <c r="L2183">
        <v>2929107</v>
      </c>
      <c r="M2183">
        <v>1</v>
      </c>
    </row>
    <row r="2184" spans="1:13" x14ac:dyDescent="0.25">
      <c r="A2184">
        <v>2183</v>
      </c>
      <c r="J2184">
        <v>16</v>
      </c>
      <c r="K2184" t="s">
        <v>3003</v>
      </c>
      <c r="L2184">
        <v>2929206</v>
      </c>
      <c r="M2184">
        <v>1</v>
      </c>
    </row>
    <row r="2185" spans="1:13" x14ac:dyDescent="0.25">
      <c r="A2185">
        <v>2184</v>
      </c>
      <c r="J2185">
        <v>16</v>
      </c>
      <c r="K2185" t="s">
        <v>3004</v>
      </c>
      <c r="L2185">
        <v>2929255</v>
      </c>
      <c r="M2185">
        <v>1</v>
      </c>
    </row>
    <row r="2186" spans="1:13" x14ac:dyDescent="0.25">
      <c r="A2186">
        <v>2185</v>
      </c>
      <c r="J2186">
        <v>16</v>
      </c>
      <c r="K2186" t="s">
        <v>3005</v>
      </c>
      <c r="L2186">
        <v>2929305</v>
      </c>
      <c r="M2186">
        <v>1</v>
      </c>
    </row>
    <row r="2187" spans="1:13" x14ac:dyDescent="0.25">
      <c r="A2187">
        <v>2186</v>
      </c>
      <c r="J2187">
        <v>16</v>
      </c>
      <c r="K2187" t="s">
        <v>3006</v>
      </c>
      <c r="L2187">
        <v>2929354</v>
      </c>
      <c r="M2187">
        <v>1</v>
      </c>
    </row>
    <row r="2188" spans="1:13" x14ac:dyDescent="0.25">
      <c r="A2188">
        <v>2187</v>
      </c>
      <c r="J2188">
        <v>16</v>
      </c>
      <c r="K2188" t="s">
        <v>3007</v>
      </c>
      <c r="L2188">
        <v>2929370</v>
      </c>
      <c r="M2188">
        <v>1</v>
      </c>
    </row>
    <row r="2189" spans="1:13" x14ac:dyDescent="0.25">
      <c r="A2189">
        <v>2188</v>
      </c>
      <c r="J2189">
        <v>16</v>
      </c>
      <c r="K2189" t="s">
        <v>3008</v>
      </c>
      <c r="L2189">
        <v>2929404</v>
      </c>
      <c r="M2189">
        <v>1</v>
      </c>
    </row>
    <row r="2190" spans="1:13" x14ac:dyDescent="0.25">
      <c r="A2190">
        <v>2189</v>
      </c>
      <c r="J2190">
        <v>16</v>
      </c>
      <c r="K2190" t="s">
        <v>3009</v>
      </c>
      <c r="L2190">
        <v>2929503</v>
      </c>
      <c r="M2190">
        <v>1</v>
      </c>
    </row>
    <row r="2191" spans="1:13" x14ac:dyDescent="0.25">
      <c r="A2191">
        <v>2190</v>
      </c>
      <c r="J2191">
        <v>16</v>
      </c>
      <c r="K2191" t="s">
        <v>3010</v>
      </c>
      <c r="L2191">
        <v>2929602</v>
      </c>
      <c r="M2191">
        <v>1</v>
      </c>
    </row>
    <row r="2192" spans="1:13" x14ac:dyDescent="0.25">
      <c r="A2192">
        <v>2191</v>
      </c>
      <c r="J2192">
        <v>16</v>
      </c>
      <c r="K2192" t="s">
        <v>3011</v>
      </c>
      <c r="L2192">
        <v>2929701</v>
      </c>
      <c r="M2192">
        <v>1</v>
      </c>
    </row>
    <row r="2193" spans="1:13" x14ac:dyDescent="0.25">
      <c r="A2193">
        <v>2192</v>
      </c>
      <c r="J2193">
        <v>16</v>
      </c>
      <c r="K2193" t="s">
        <v>3012</v>
      </c>
      <c r="L2193">
        <v>2929750</v>
      </c>
      <c r="M2193">
        <v>1</v>
      </c>
    </row>
    <row r="2194" spans="1:13" x14ac:dyDescent="0.25">
      <c r="A2194">
        <v>2193</v>
      </c>
      <c r="J2194">
        <v>16</v>
      </c>
      <c r="K2194" t="s">
        <v>3013</v>
      </c>
      <c r="L2194">
        <v>2929800</v>
      </c>
      <c r="M2194">
        <v>1</v>
      </c>
    </row>
    <row r="2195" spans="1:13" x14ac:dyDescent="0.25">
      <c r="A2195">
        <v>2194</v>
      </c>
      <c r="J2195">
        <v>16</v>
      </c>
      <c r="K2195" t="s">
        <v>3014</v>
      </c>
      <c r="L2195">
        <v>2929909</v>
      </c>
      <c r="M2195">
        <v>1</v>
      </c>
    </row>
    <row r="2196" spans="1:13" x14ac:dyDescent="0.25">
      <c r="A2196">
        <v>2195</v>
      </c>
      <c r="J2196">
        <v>16</v>
      </c>
      <c r="K2196" t="s">
        <v>3015</v>
      </c>
      <c r="L2196">
        <v>2930006</v>
      </c>
      <c r="M2196">
        <v>1</v>
      </c>
    </row>
    <row r="2197" spans="1:13" x14ac:dyDescent="0.25">
      <c r="A2197">
        <v>2196</v>
      </c>
      <c r="J2197">
        <v>16</v>
      </c>
      <c r="K2197" t="s">
        <v>3016</v>
      </c>
      <c r="L2197">
        <v>2930105</v>
      </c>
      <c r="M2197">
        <v>1</v>
      </c>
    </row>
    <row r="2198" spans="1:13" x14ac:dyDescent="0.25">
      <c r="A2198">
        <v>2197</v>
      </c>
      <c r="J2198">
        <v>16</v>
      </c>
      <c r="K2198" t="s">
        <v>3017</v>
      </c>
      <c r="L2198">
        <v>2930154</v>
      </c>
      <c r="M2198">
        <v>1</v>
      </c>
    </row>
    <row r="2199" spans="1:13" x14ac:dyDescent="0.25">
      <c r="A2199">
        <v>2198</v>
      </c>
      <c r="J2199">
        <v>16</v>
      </c>
      <c r="K2199" t="s">
        <v>3018</v>
      </c>
      <c r="L2199">
        <v>2930204</v>
      </c>
      <c r="M2199">
        <v>1</v>
      </c>
    </row>
    <row r="2200" spans="1:13" x14ac:dyDescent="0.25">
      <c r="A2200">
        <v>2199</v>
      </c>
      <c r="J2200">
        <v>16</v>
      </c>
      <c r="K2200" t="s">
        <v>3019</v>
      </c>
      <c r="L2200">
        <v>2930303</v>
      </c>
      <c r="M2200">
        <v>1</v>
      </c>
    </row>
    <row r="2201" spans="1:13" x14ac:dyDescent="0.25">
      <c r="A2201">
        <v>2200</v>
      </c>
      <c r="J2201">
        <v>16</v>
      </c>
      <c r="K2201" t="s">
        <v>3020</v>
      </c>
      <c r="L2201">
        <v>2930402</v>
      </c>
      <c r="M2201">
        <v>1</v>
      </c>
    </row>
    <row r="2202" spans="1:13" x14ac:dyDescent="0.25">
      <c r="A2202">
        <v>2201</v>
      </c>
      <c r="J2202">
        <v>16</v>
      </c>
      <c r="K2202" t="s">
        <v>2114</v>
      </c>
      <c r="L2202">
        <v>2930501</v>
      </c>
      <c r="M2202">
        <v>1</v>
      </c>
    </row>
    <row r="2203" spans="1:13" x14ac:dyDescent="0.25">
      <c r="A2203">
        <v>2202</v>
      </c>
      <c r="J2203">
        <v>16</v>
      </c>
      <c r="K2203" t="s">
        <v>3021</v>
      </c>
      <c r="L2203">
        <v>2930600</v>
      </c>
      <c r="M2203">
        <v>1</v>
      </c>
    </row>
    <row r="2204" spans="1:13" x14ac:dyDescent="0.25">
      <c r="A2204">
        <v>2203</v>
      </c>
      <c r="J2204">
        <v>16</v>
      </c>
      <c r="K2204" t="s">
        <v>3022</v>
      </c>
      <c r="L2204">
        <v>2930709</v>
      </c>
      <c r="M2204">
        <v>1</v>
      </c>
    </row>
    <row r="2205" spans="1:13" x14ac:dyDescent="0.25">
      <c r="A2205">
        <v>2204</v>
      </c>
      <c r="J2205">
        <v>16</v>
      </c>
      <c r="K2205" t="s">
        <v>3023</v>
      </c>
      <c r="L2205">
        <v>2930758</v>
      </c>
      <c r="M2205">
        <v>1</v>
      </c>
    </row>
    <row r="2206" spans="1:13" x14ac:dyDescent="0.25">
      <c r="A2206">
        <v>2205</v>
      </c>
      <c r="J2206">
        <v>16</v>
      </c>
      <c r="K2206" t="s">
        <v>3024</v>
      </c>
      <c r="L2206">
        <v>2930766</v>
      </c>
      <c r="M2206">
        <v>1</v>
      </c>
    </row>
    <row r="2207" spans="1:13" x14ac:dyDescent="0.25">
      <c r="A2207">
        <v>2206</v>
      </c>
      <c r="J2207">
        <v>16</v>
      </c>
      <c r="K2207" t="s">
        <v>3025</v>
      </c>
      <c r="L2207">
        <v>2930774</v>
      </c>
      <c r="M2207">
        <v>1</v>
      </c>
    </row>
    <row r="2208" spans="1:13" x14ac:dyDescent="0.25">
      <c r="A2208">
        <v>2207</v>
      </c>
      <c r="J2208">
        <v>16</v>
      </c>
      <c r="K2208" t="s">
        <v>3026</v>
      </c>
      <c r="L2208">
        <v>2930808</v>
      </c>
      <c r="M2208">
        <v>1</v>
      </c>
    </row>
    <row r="2209" spans="1:13" x14ac:dyDescent="0.25">
      <c r="A2209">
        <v>2208</v>
      </c>
      <c r="J2209">
        <v>16</v>
      </c>
      <c r="K2209" t="s">
        <v>3027</v>
      </c>
      <c r="L2209">
        <v>2930907</v>
      </c>
      <c r="M2209">
        <v>1</v>
      </c>
    </row>
    <row r="2210" spans="1:13" x14ac:dyDescent="0.25">
      <c r="A2210">
        <v>2209</v>
      </c>
      <c r="J2210">
        <v>16</v>
      </c>
      <c r="K2210" t="s">
        <v>3028</v>
      </c>
      <c r="L2210">
        <v>2931004</v>
      </c>
      <c r="M2210">
        <v>1</v>
      </c>
    </row>
    <row r="2211" spans="1:13" x14ac:dyDescent="0.25">
      <c r="A2211">
        <v>2210</v>
      </c>
      <c r="J2211">
        <v>16</v>
      </c>
      <c r="K2211" t="s">
        <v>3029</v>
      </c>
      <c r="L2211">
        <v>2931053</v>
      </c>
      <c r="M2211">
        <v>1</v>
      </c>
    </row>
    <row r="2212" spans="1:13" x14ac:dyDescent="0.25">
      <c r="A2212">
        <v>2211</v>
      </c>
      <c r="J2212">
        <v>16</v>
      </c>
      <c r="K2212" t="s">
        <v>3030</v>
      </c>
      <c r="L2212">
        <v>2931103</v>
      </c>
      <c r="M2212">
        <v>1</v>
      </c>
    </row>
    <row r="2213" spans="1:13" x14ac:dyDescent="0.25">
      <c r="A2213">
        <v>2212</v>
      </c>
      <c r="J2213">
        <v>16</v>
      </c>
      <c r="K2213" t="s">
        <v>2326</v>
      </c>
      <c r="L2213">
        <v>2931202</v>
      </c>
      <c r="M2213">
        <v>1</v>
      </c>
    </row>
    <row r="2214" spans="1:13" x14ac:dyDescent="0.25">
      <c r="A2214">
        <v>2213</v>
      </c>
      <c r="J2214">
        <v>16</v>
      </c>
      <c r="K2214" t="s">
        <v>3031</v>
      </c>
      <c r="L2214">
        <v>2931301</v>
      </c>
      <c r="M2214">
        <v>1</v>
      </c>
    </row>
    <row r="2215" spans="1:13" x14ac:dyDescent="0.25">
      <c r="A2215">
        <v>2214</v>
      </c>
      <c r="J2215">
        <v>16</v>
      </c>
      <c r="K2215" t="s">
        <v>3032</v>
      </c>
      <c r="L2215">
        <v>2931350</v>
      </c>
      <c r="M2215">
        <v>1</v>
      </c>
    </row>
    <row r="2216" spans="1:13" x14ac:dyDescent="0.25">
      <c r="A2216">
        <v>2215</v>
      </c>
      <c r="J2216">
        <v>16</v>
      </c>
      <c r="K2216" t="s">
        <v>3033</v>
      </c>
      <c r="L2216">
        <v>2931400</v>
      </c>
      <c r="M2216">
        <v>1</v>
      </c>
    </row>
    <row r="2217" spans="1:13" x14ac:dyDescent="0.25">
      <c r="A2217">
        <v>2216</v>
      </c>
      <c r="J2217">
        <v>16</v>
      </c>
      <c r="K2217" t="s">
        <v>3034</v>
      </c>
      <c r="L2217">
        <v>2931509</v>
      </c>
      <c r="M2217">
        <v>1</v>
      </c>
    </row>
    <row r="2218" spans="1:13" x14ac:dyDescent="0.25">
      <c r="A2218">
        <v>2217</v>
      </c>
      <c r="J2218">
        <v>16</v>
      </c>
      <c r="K2218" t="s">
        <v>3035</v>
      </c>
      <c r="L2218">
        <v>2931608</v>
      </c>
      <c r="M2218">
        <v>1</v>
      </c>
    </row>
    <row r="2219" spans="1:13" x14ac:dyDescent="0.25">
      <c r="A2219">
        <v>2218</v>
      </c>
      <c r="J2219">
        <v>16</v>
      </c>
      <c r="K2219" t="s">
        <v>2489</v>
      </c>
      <c r="L2219">
        <v>2931707</v>
      </c>
      <c r="M2219">
        <v>1</v>
      </c>
    </row>
    <row r="2220" spans="1:13" x14ac:dyDescent="0.25">
      <c r="A2220">
        <v>2219</v>
      </c>
      <c r="J2220">
        <v>16</v>
      </c>
      <c r="K2220" t="s">
        <v>3036</v>
      </c>
      <c r="L2220">
        <v>2931806</v>
      </c>
      <c r="M2220">
        <v>1</v>
      </c>
    </row>
    <row r="2221" spans="1:13" x14ac:dyDescent="0.25">
      <c r="A2221">
        <v>2220</v>
      </c>
      <c r="J2221">
        <v>16</v>
      </c>
      <c r="K2221" t="s">
        <v>3037</v>
      </c>
      <c r="L2221">
        <v>2931905</v>
      </c>
      <c r="M2221">
        <v>1</v>
      </c>
    </row>
    <row r="2222" spans="1:13" x14ac:dyDescent="0.25">
      <c r="A2222">
        <v>2221</v>
      </c>
      <c r="J2222">
        <v>16</v>
      </c>
      <c r="K2222" t="s">
        <v>3038</v>
      </c>
      <c r="L2222">
        <v>2932002</v>
      </c>
      <c r="M2222">
        <v>1</v>
      </c>
    </row>
    <row r="2223" spans="1:13" x14ac:dyDescent="0.25">
      <c r="A2223">
        <v>2222</v>
      </c>
      <c r="J2223">
        <v>16</v>
      </c>
      <c r="K2223" t="s">
        <v>3039</v>
      </c>
      <c r="L2223">
        <v>2932101</v>
      </c>
      <c r="M2223">
        <v>1</v>
      </c>
    </row>
    <row r="2224" spans="1:13" x14ac:dyDescent="0.25">
      <c r="A2224">
        <v>2223</v>
      </c>
      <c r="J2224">
        <v>16</v>
      </c>
      <c r="K2224" t="s">
        <v>3040</v>
      </c>
      <c r="L2224">
        <v>2932200</v>
      </c>
      <c r="M2224">
        <v>1</v>
      </c>
    </row>
    <row r="2225" spans="1:13" x14ac:dyDescent="0.25">
      <c r="A2225">
        <v>2224</v>
      </c>
      <c r="J2225">
        <v>16</v>
      </c>
      <c r="K2225" t="s">
        <v>3041</v>
      </c>
      <c r="L2225">
        <v>2932309</v>
      </c>
      <c r="M2225">
        <v>1</v>
      </c>
    </row>
    <row r="2226" spans="1:13" x14ac:dyDescent="0.25">
      <c r="A2226">
        <v>2225</v>
      </c>
      <c r="J2226">
        <v>16</v>
      </c>
      <c r="K2226" t="s">
        <v>3042</v>
      </c>
      <c r="L2226">
        <v>2932408</v>
      </c>
      <c r="M2226">
        <v>1</v>
      </c>
    </row>
    <row r="2227" spans="1:13" x14ac:dyDescent="0.25">
      <c r="A2227">
        <v>2226</v>
      </c>
      <c r="J2227">
        <v>16</v>
      </c>
      <c r="K2227" t="s">
        <v>3043</v>
      </c>
      <c r="L2227">
        <v>2932457</v>
      </c>
      <c r="M2227">
        <v>1</v>
      </c>
    </row>
    <row r="2228" spans="1:13" x14ac:dyDescent="0.25">
      <c r="A2228">
        <v>2227</v>
      </c>
      <c r="J2228">
        <v>16</v>
      </c>
      <c r="K2228" t="s">
        <v>3044</v>
      </c>
      <c r="L2228">
        <v>2932507</v>
      </c>
      <c r="M2228">
        <v>1</v>
      </c>
    </row>
    <row r="2229" spans="1:13" x14ac:dyDescent="0.25">
      <c r="A2229">
        <v>2228</v>
      </c>
      <c r="J2229">
        <v>16</v>
      </c>
      <c r="K2229" t="s">
        <v>3045</v>
      </c>
      <c r="L2229">
        <v>2932606</v>
      </c>
      <c r="M2229">
        <v>1</v>
      </c>
    </row>
    <row r="2230" spans="1:13" x14ac:dyDescent="0.25">
      <c r="A2230">
        <v>2229</v>
      </c>
      <c r="J2230">
        <v>16</v>
      </c>
      <c r="K2230" t="s">
        <v>3046</v>
      </c>
      <c r="L2230">
        <v>2932705</v>
      </c>
      <c r="M2230">
        <v>1</v>
      </c>
    </row>
    <row r="2231" spans="1:13" x14ac:dyDescent="0.25">
      <c r="A2231">
        <v>2230</v>
      </c>
      <c r="J2231">
        <v>16</v>
      </c>
      <c r="K2231" t="s">
        <v>3047</v>
      </c>
      <c r="L2231">
        <v>2932804</v>
      </c>
      <c r="M2231">
        <v>1</v>
      </c>
    </row>
    <row r="2232" spans="1:13" x14ac:dyDescent="0.25">
      <c r="A2232">
        <v>2231</v>
      </c>
      <c r="J2232">
        <v>16</v>
      </c>
      <c r="K2232" t="s">
        <v>3048</v>
      </c>
      <c r="L2232">
        <v>2932903</v>
      </c>
      <c r="M2232">
        <v>1</v>
      </c>
    </row>
    <row r="2233" spans="1:13" x14ac:dyDescent="0.25">
      <c r="A2233">
        <v>2232</v>
      </c>
      <c r="J2233">
        <v>16</v>
      </c>
      <c r="K2233" t="s">
        <v>3049</v>
      </c>
      <c r="L2233">
        <v>2933000</v>
      </c>
      <c r="M2233">
        <v>1</v>
      </c>
    </row>
    <row r="2234" spans="1:13" x14ac:dyDescent="0.25">
      <c r="A2234">
        <v>2233</v>
      </c>
      <c r="J2234">
        <v>16</v>
      </c>
      <c r="K2234" t="s">
        <v>3050</v>
      </c>
      <c r="L2234">
        <v>2933059</v>
      </c>
      <c r="M2234">
        <v>1</v>
      </c>
    </row>
    <row r="2235" spans="1:13" x14ac:dyDescent="0.25">
      <c r="A2235">
        <v>2234</v>
      </c>
      <c r="J2235">
        <v>16</v>
      </c>
      <c r="K2235" t="s">
        <v>3051</v>
      </c>
      <c r="L2235">
        <v>2933109</v>
      </c>
      <c r="M2235">
        <v>1</v>
      </c>
    </row>
    <row r="2236" spans="1:13" x14ac:dyDescent="0.25">
      <c r="A2236">
        <v>2235</v>
      </c>
      <c r="J2236">
        <v>16</v>
      </c>
      <c r="K2236" t="s">
        <v>3052</v>
      </c>
      <c r="L2236">
        <v>2933158</v>
      </c>
      <c r="M2236">
        <v>1</v>
      </c>
    </row>
    <row r="2237" spans="1:13" x14ac:dyDescent="0.25">
      <c r="A2237">
        <v>2236</v>
      </c>
      <c r="J2237">
        <v>16</v>
      </c>
      <c r="K2237" t="s">
        <v>3053</v>
      </c>
      <c r="L2237">
        <v>2933174</v>
      </c>
      <c r="M2237">
        <v>1</v>
      </c>
    </row>
    <row r="2238" spans="1:13" x14ac:dyDescent="0.25">
      <c r="A2238">
        <v>2237</v>
      </c>
      <c r="J2238">
        <v>16</v>
      </c>
      <c r="K2238" t="s">
        <v>2130</v>
      </c>
      <c r="L2238">
        <v>2933208</v>
      </c>
      <c r="M2238">
        <v>1</v>
      </c>
    </row>
    <row r="2239" spans="1:13" x14ac:dyDescent="0.25">
      <c r="A2239">
        <v>2238</v>
      </c>
      <c r="J2239">
        <v>16</v>
      </c>
      <c r="K2239" t="s">
        <v>3054</v>
      </c>
      <c r="L2239">
        <v>2933257</v>
      </c>
      <c r="M2239">
        <v>1</v>
      </c>
    </row>
    <row r="2240" spans="1:13" x14ac:dyDescent="0.25">
      <c r="A2240">
        <v>2239</v>
      </c>
      <c r="J2240">
        <v>16</v>
      </c>
      <c r="K2240" t="s">
        <v>3055</v>
      </c>
      <c r="L2240">
        <v>2933307</v>
      </c>
      <c r="M2240">
        <v>1</v>
      </c>
    </row>
    <row r="2241" spans="1:13" x14ac:dyDescent="0.25">
      <c r="A2241">
        <v>2240</v>
      </c>
      <c r="J2241">
        <v>16</v>
      </c>
      <c r="K2241" t="s">
        <v>3056</v>
      </c>
      <c r="L2241">
        <v>2933406</v>
      </c>
      <c r="M2241">
        <v>1</v>
      </c>
    </row>
    <row r="2242" spans="1:13" x14ac:dyDescent="0.25">
      <c r="A2242">
        <v>2241</v>
      </c>
      <c r="J2242">
        <v>16</v>
      </c>
      <c r="K2242" t="s">
        <v>3057</v>
      </c>
      <c r="L2242">
        <v>2933455</v>
      </c>
      <c r="M2242">
        <v>1</v>
      </c>
    </row>
    <row r="2243" spans="1:13" x14ac:dyDescent="0.25">
      <c r="A2243">
        <v>2242</v>
      </c>
      <c r="J2243">
        <v>16</v>
      </c>
      <c r="K2243" t="s">
        <v>3058</v>
      </c>
      <c r="L2243">
        <v>2933505</v>
      </c>
      <c r="M2243">
        <v>1</v>
      </c>
    </row>
    <row r="2244" spans="1:13" x14ac:dyDescent="0.25">
      <c r="A2244">
        <v>2243</v>
      </c>
      <c r="J2244">
        <v>16</v>
      </c>
      <c r="K2244" t="s">
        <v>3059</v>
      </c>
      <c r="L2244">
        <v>2933604</v>
      </c>
      <c r="M2244">
        <v>1</v>
      </c>
    </row>
    <row r="2245" spans="1:13" x14ac:dyDescent="0.25">
      <c r="A2245">
        <v>2244</v>
      </c>
      <c r="J2245">
        <v>17</v>
      </c>
      <c r="K2245" t="s">
        <v>3060</v>
      </c>
      <c r="L2245">
        <v>3100104</v>
      </c>
      <c r="M2245">
        <v>1</v>
      </c>
    </row>
    <row r="2246" spans="1:13" x14ac:dyDescent="0.25">
      <c r="A2246">
        <v>2245</v>
      </c>
      <c r="J2246">
        <v>17</v>
      </c>
      <c r="K2246" t="s">
        <v>3061</v>
      </c>
      <c r="L2246">
        <v>3100203</v>
      </c>
      <c r="M2246">
        <v>1</v>
      </c>
    </row>
    <row r="2247" spans="1:13" x14ac:dyDescent="0.25">
      <c r="A2247">
        <v>2246</v>
      </c>
      <c r="J2247">
        <v>17</v>
      </c>
      <c r="K2247" t="s">
        <v>3062</v>
      </c>
      <c r="L2247">
        <v>3100302</v>
      </c>
      <c r="M2247">
        <v>1</v>
      </c>
    </row>
    <row r="2248" spans="1:13" x14ac:dyDescent="0.25">
      <c r="A2248">
        <v>2247</v>
      </c>
      <c r="J2248">
        <v>17</v>
      </c>
      <c r="K2248" t="s">
        <v>3063</v>
      </c>
      <c r="L2248">
        <v>3100401</v>
      </c>
      <c r="M2248">
        <v>1</v>
      </c>
    </row>
    <row r="2249" spans="1:13" x14ac:dyDescent="0.25">
      <c r="A2249">
        <v>2248</v>
      </c>
      <c r="J2249">
        <v>17</v>
      </c>
      <c r="K2249" t="s">
        <v>3064</v>
      </c>
      <c r="L2249">
        <v>3100500</v>
      </c>
      <c r="M2249">
        <v>1</v>
      </c>
    </row>
    <row r="2250" spans="1:13" x14ac:dyDescent="0.25">
      <c r="A2250">
        <v>2249</v>
      </c>
      <c r="J2250">
        <v>17</v>
      </c>
      <c r="K2250" t="s">
        <v>3065</v>
      </c>
      <c r="L2250">
        <v>3100609</v>
      </c>
      <c r="M2250">
        <v>1</v>
      </c>
    </row>
    <row r="2251" spans="1:13" x14ac:dyDescent="0.25">
      <c r="A2251">
        <v>2250</v>
      </c>
      <c r="J2251">
        <v>17</v>
      </c>
      <c r="K2251" t="s">
        <v>3066</v>
      </c>
      <c r="L2251">
        <v>3100708</v>
      </c>
      <c r="M2251">
        <v>1</v>
      </c>
    </row>
    <row r="2252" spans="1:13" x14ac:dyDescent="0.25">
      <c r="A2252">
        <v>2251</v>
      </c>
      <c r="J2252">
        <v>17</v>
      </c>
      <c r="K2252" t="s">
        <v>3067</v>
      </c>
      <c r="L2252">
        <v>3100807</v>
      </c>
      <c r="M2252">
        <v>1</v>
      </c>
    </row>
    <row r="2253" spans="1:13" x14ac:dyDescent="0.25">
      <c r="A2253">
        <v>2252</v>
      </c>
      <c r="J2253">
        <v>17</v>
      </c>
      <c r="K2253" t="s">
        <v>3068</v>
      </c>
      <c r="L2253">
        <v>3100906</v>
      </c>
      <c r="M2253">
        <v>1</v>
      </c>
    </row>
    <row r="2254" spans="1:13" x14ac:dyDescent="0.25">
      <c r="A2254">
        <v>2253</v>
      </c>
      <c r="J2254">
        <v>17</v>
      </c>
      <c r="K2254" t="s">
        <v>3069</v>
      </c>
      <c r="L2254">
        <v>3101003</v>
      </c>
      <c r="M2254">
        <v>1</v>
      </c>
    </row>
    <row r="2255" spans="1:13" x14ac:dyDescent="0.25">
      <c r="A2255">
        <v>2254</v>
      </c>
      <c r="J2255">
        <v>17</v>
      </c>
      <c r="K2255" t="s">
        <v>3070</v>
      </c>
      <c r="L2255">
        <v>3101102</v>
      </c>
      <c r="M2255">
        <v>1</v>
      </c>
    </row>
    <row r="2256" spans="1:13" x14ac:dyDescent="0.25">
      <c r="A2256">
        <v>2255</v>
      </c>
      <c r="J2256">
        <v>17</v>
      </c>
      <c r="K2256" t="s">
        <v>3071</v>
      </c>
      <c r="L2256">
        <v>3101201</v>
      </c>
      <c r="M2256">
        <v>1</v>
      </c>
    </row>
    <row r="2257" spans="1:13" x14ac:dyDescent="0.25">
      <c r="A2257">
        <v>2256</v>
      </c>
      <c r="J2257">
        <v>17</v>
      </c>
      <c r="K2257" t="s">
        <v>3072</v>
      </c>
      <c r="L2257">
        <v>3101300</v>
      </c>
      <c r="M2257">
        <v>1</v>
      </c>
    </row>
    <row r="2258" spans="1:13" x14ac:dyDescent="0.25">
      <c r="A2258">
        <v>2257</v>
      </c>
      <c r="J2258">
        <v>17</v>
      </c>
      <c r="K2258" t="s">
        <v>3073</v>
      </c>
      <c r="L2258">
        <v>3101409</v>
      </c>
      <c r="M2258">
        <v>1</v>
      </c>
    </row>
    <row r="2259" spans="1:13" x14ac:dyDescent="0.25">
      <c r="A2259">
        <v>2258</v>
      </c>
      <c r="J2259">
        <v>17</v>
      </c>
      <c r="K2259" t="s">
        <v>3074</v>
      </c>
      <c r="L2259">
        <v>3101508</v>
      </c>
      <c r="M2259">
        <v>1</v>
      </c>
    </row>
    <row r="2260" spans="1:13" x14ac:dyDescent="0.25">
      <c r="A2260">
        <v>2259</v>
      </c>
      <c r="J2260">
        <v>17</v>
      </c>
      <c r="K2260" t="s">
        <v>3075</v>
      </c>
      <c r="L2260">
        <v>3101607</v>
      </c>
      <c r="M2260">
        <v>1</v>
      </c>
    </row>
    <row r="2261" spans="1:13" x14ac:dyDescent="0.25">
      <c r="A2261">
        <v>2260</v>
      </c>
      <c r="J2261">
        <v>17</v>
      </c>
      <c r="K2261" t="s">
        <v>3076</v>
      </c>
      <c r="L2261">
        <v>3101631</v>
      </c>
      <c r="M2261">
        <v>1</v>
      </c>
    </row>
    <row r="2262" spans="1:13" x14ac:dyDescent="0.25">
      <c r="A2262">
        <v>2261</v>
      </c>
      <c r="J2262">
        <v>17</v>
      </c>
      <c r="K2262" t="s">
        <v>3077</v>
      </c>
      <c r="L2262">
        <v>3101706</v>
      </c>
      <c r="M2262">
        <v>1</v>
      </c>
    </row>
    <row r="2263" spans="1:13" x14ac:dyDescent="0.25">
      <c r="A2263">
        <v>2262</v>
      </c>
      <c r="J2263">
        <v>17</v>
      </c>
      <c r="K2263" t="s">
        <v>3078</v>
      </c>
      <c r="L2263">
        <v>3101805</v>
      </c>
      <c r="M2263">
        <v>1</v>
      </c>
    </row>
    <row r="2264" spans="1:13" x14ac:dyDescent="0.25">
      <c r="A2264">
        <v>2263</v>
      </c>
      <c r="J2264">
        <v>17</v>
      </c>
      <c r="K2264" t="s">
        <v>3079</v>
      </c>
      <c r="L2264">
        <v>3101904</v>
      </c>
      <c r="M2264">
        <v>1</v>
      </c>
    </row>
    <row r="2265" spans="1:13" x14ac:dyDescent="0.25">
      <c r="A2265">
        <v>2264</v>
      </c>
      <c r="J2265">
        <v>17</v>
      </c>
      <c r="K2265" t="s">
        <v>3080</v>
      </c>
      <c r="L2265">
        <v>3102001</v>
      </c>
      <c r="M2265">
        <v>1</v>
      </c>
    </row>
    <row r="2266" spans="1:13" x14ac:dyDescent="0.25">
      <c r="A2266">
        <v>2265</v>
      </c>
      <c r="J2266">
        <v>17</v>
      </c>
      <c r="K2266" t="s">
        <v>3081</v>
      </c>
      <c r="L2266">
        <v>3102050</v>
      </c>
      <c r="M2266">
        <v>1</v>
      </c>
    </row>
    <row r="2267" spans="1:13" x14ac:dyDescent="0.25">
      <c r="A2267">
        <v>2266</v>
      </c>
      <c r="J2267">
        <v>17</v>
      </c>
      <c r="K2267" t="s">
        <v>3082</v>
      </c>
      <c r="L2267">
        <v>3102100</v>
      </c>
      <c r="M2267">
        <v>1</v>
      </c>
    </row>
    <row r="2268" spans="1:13" x14ac:dyDescent="0.25">
      <c r="A2268">
        <v>2267</v>
      </c>
      <c r="J2268">
        <v>17</v>
      </c>
      <c r="K2268" t="s">
        <v>3083</v>
      </c>
      <c r="L2268">
        <v>3102209</v>
      </c>
      <c r="M2268">
        <v>1</v>
      </c>
    </row>
    <row r="2269" spans="1:13" x14ac:dyDescent="0.25">
      <c r="A2269">
        <v>2268</v>
      </c>
      <c r="J2269">
        <v>17</v>
      </c>
      <c r="K2269" t="s">
        <v>3084</v>
      </c>
      <c r="L2269">
        <v>3102308</v>
      </c>
      <c r="M2269">
        <v>1</v>
      </c>
    </row>
    <row r="2270" spans="1:13" x14ac:dyDescent="0.25">
      <c r="A2270">
        <v>2269</v>
      </c>
      <c r="J2270">
        <v>17</v>
      </c>
      <c r="K2270" t="s">
        <v>3085</v>
      </c>
      <c r="L2270">
        <v>3102407</v>
      </c>
      <c r="M2270">
        <v>1</v>
      </c>
    </row>
    <row r="2271" spans="1:13" x14ac:dyDescent="0.25">
      <c r="A2271">
        <v>2270</v>
      </c>
      <c r="J2271">
        <v>17</v>
      </c>
      <c r="K2271" t="s">
        <v>3086</v>
      </c>
      <c r="L2271">
        <v>3102506</v>
      </c>
      <c r="M2271">
        <v>1</v>
      </c>
    </row>
    <row r="2272" spans="1:13" x14ac:dyDescent="0.25">
      <c r="A2272">
        <v>2271</v>
      </c>
      <c r="J2272">
        <v>17</v>
      </c>
      <c r="K2272" t="s">
        <v>3087</v>
      </c>
      <c r="L2272">
        <v>3102605</v>
      </c>
      <c r="M2272">
        <v>1</v>
      </c>
    </row>
    <row r="2273" spans="1:13" x14ac:dyDescent="0.25">
      <c r="A2273">
        <v>2272</v>
      </c>
      <c r="J2273">
        <v>17</v>
      </c>
      <c r="K2273" t="s">
        <v>3088</v>
      </c>
      <c r="L2273">
        <v>3102704</v>
      </c>
      <c r="M2273">
        <v>1</v>
      </c>
    </row>
    <row r="2274" spans="1:13" x14ac:dyDescent="0.25">
      <c r="A2274">
        <v>2273</v>
      </c>
      <c r="J2274">
        <v>17</v>
      </c>
      <c r="K2274" t="s">
        <v>3089</v>
      </c>
      <c r="L2274">
        <v>3102803</v>
      </c>
      <c r="M2274">
        <v>1</v>
      </c>
    </row>
    <row r="2275" spans="1:13" x14ac:dyDescent="0.25">
      <c r="A2275">
        <v>2274</v>
      </c>
      <c r="J2275">
        <v>17</v>
      </c>
      <c r="K2275" t="s">
        <v>3090</v>
      </c>
      <c r="L2275">
        <v>3102852</v>
      </c>
      <c r="M2275">
        <v>1</v>
      </c>
    </row>
    <row r="2276" spans="1:13" x14ac:dyDescent="0.25">
      <c r="A2276">
        <v>2275</v>
      </c>
      <c r="J2276">
        <v>17</v>
      </c>
      <c r="K2276" t="s">
        <v>3091</v>
      </c>
      <c r="L2276">
        <v>3102902</v>
      </c>
      <c r="M2276">
        <v>1</v>
      </c>
    </row>
    <row r="2277" spans="1:13" x14ac:dyDescent="0.25">
      <c r="A2277">
        <v>2276</v>
      </c>
      <c r="J2277">
        <v>17</v>
      </c>
      <c r="K2277" t="s">
        <v>3092</v>
      </c>
      <c r="L2277">
        <v>3103009</v>
      </c>
      <c r="M2277">
        <v>1</v>
      </c>
    </row>
    <row r="2278" spans="1:13" x14ac:dyDescent="0.25">
      <c r="A2278">
        <v>2277</v>
      </c>
      <c r="J2278">
        <v>17</v>
      </c>
      <c r="K2278" t="s">
        <v>3093</v>
      </c>
      <c r="L2278">
        <v>3103108</v>
      </c>
      <c r="M2278">
        <v>1</v>
      </c>
    </row>
    <row r="2279" spans="1:13" x14ac:dyDescent="0.25">
      <c r="A2279">
        <v>2278</v>
      </c>
      <c r="J2279">
        <v>17</v>
      </c>
      <c r="K2279" t="s">
        <v>3094</v>
      </c>
      <c r="L2279">
        <v>3103207</v>
      </c>
      <c r="M2279">
        <v>1</v>
      </c>
    </row>
    <row r="2280" spans="1:13" x14ac:dyDescent="0.25">
      <c r="A2280">
        <v>2279</v>
      </c>
      <c r="J2280">
        <v>17</v>
      </c>
      <c r="K2280" t="s">
        <v>3095</v>
      </c>
      <c r="L2280">
        <v>3103306</v>
      </c>
      <c r="M2280">
        <v>1</v>
      </c>
    </row>
    <row r="2281" spans="1:13" x14ac:dyDescent="0.25">
      <c r="A2281">
        <v>2280</v>
      </c>
      <c r="J2281">
        <v>17</v>
      </c>
      <c r="K2281" t="s">
        <v>3096</v>
      </c>
      <c r="L2281">
        <v>3103405</v>
      </c>
      <c r="M2281">
        <v>1</v>
      </c>
    </row>
    <row r="2282" spans="1:13" x14ac:dyDescent="0.25">
      <c r="A2282">
        <v>2281</v>
      </c>
      <c r="J2282">
        <v>17</v>
      </c>
      <c r="K2282" t="s">
        <v>3097</v>
      </c>
      <c r="L2282">
        <v>3103504</v>
      </c>
      <c r="M2282">
        <v>1</v>
      </c>
    </row>
    <row r="2283" spans="1:13" x14ac:dyDescent="0.25">
      <c r="A2283">
        <v>2282</v>
      </c>
      <c r="J2283">
        <v>17</v>
      </c>
      <c r="K2283" t="s">
        <v>3098</v>
      </c>
      <c r="L2283">
        <v>3103603</v>
      </c>
      <c r="M2283">
        <v>1</v>
      </c>
    </row>
    <row r="2284" spans="1:13" x14ac:dyDescent="0.25">
      <c r="A2284">
        <v>2283</v>
      </c>
      <c r="J2284">
        <v>17</v>
      </c>
      <c r="K2284" t="s">
        <v>3099</v>
      </c>
      <c r="L2284">
        <v>3103702</v>
      </c>
      <c r="M2284">
        <v>1</v>
      </c>
    </row>
    <row r="2285" spans="1:13" x14ac:dyDescent="0.25">
      <c r="A2285">
        <v>2284</v>
      </c>
      <c r="J2285">
        <v>17</v>
      </c>
      <c r="K2285" t="s">
        <v>3100</v>
      </c>
      <c r="L2285">
        <v>3103751</v>
      </c>
      <c r="M2285">
        <v>1</v>
      </c>
    </row>
    <row r="2286" spans="1:13" x14ac:dyDescent="0.25">
      <c r="A2286">
        <v>2285</v>
      </c>
      <c r="J2286">
        <v>17</v>
      </c>
      <c r="K2286" t="s">
        <v>3101</v>
      </c>
      <c r="L2286">
        <v>3103801</v>
      </c>
      <c r="M2286">
        <v>1</v>
      </c>
    </row>
    <row r="2287" spans="1:13" x14ac:dyDescent="0.25">
      <c r="A2287">
        <v>2286</v>
      </c>
      <c r="J2287">
        <v>17</v>
      </c>
      <c r="K2287" t="s">
        <v>3102</v>
      </c>
      <c r="L2287">
        <v>3103900</v>
      </c>
      <c r="M2287">
        <v>1</v>
      </c>
    </row>
    <row r="2288" spans="1:13" x14ac:dyDescent="0.25">
      <c r="A2288">
        <v>2287</v>
      </c>
      <c r="J2288">
        <v>17</v>
      </c>
      <c r="K2288" t="s">
        <v>3103</v>
      </c>
      <c r="L2288">
        <v>3104007</v>
      </c>
      <c r="M2288">
        <v>1</v>
      </c>
    </row>
    <row r="2289" spans="1:13" x14ac:dyDescent="0.25">
      <c r="A2289">
        <v>2288</v>
      </c>
      <c r="J2289">
        <v>17</v>
      </c>
      <c r="K2289" t="s">
        <v>3104</v>
      </c>
      <c r="L2289">
        <v>3104106</v>
      </c>
      <c r="M2289">
        <v>1</v>
      </c>
    </row>
    <row r="2290" spans="1:13" x14ac:dyDescent="0.25">
      <c r="A2290">
        <v>2289</v>
      </c>
      <c r="J2290">
        <v>17</v>
      </c>
      <c r="K2290" t="s">
        <v>3105</v>
      </c>
      <c r="L2290">
        <v>3104205</v>
      </c>
      <c r="M2290">
        <v>1</v>
      </c>
    </row>
    <row r="2291" spans="1:13" x14ac:dyDescent="0.25">
      <c r="A2291">
        <v>2290</v>
      </c>
      <c r="J2291">
        <v>17</v>
      </c>
      <c r="K2291" t="s">
        <v>3106</v>
      </c>
      <c r="L2291">
        <v>3104304</v>
      </c>
      <c r="M2291">
        <v>1</v>
      </c>
    </row>
    <row r="2292" spans="1:13" x14ac:dyDescent="0.25">
      <c r="A2292">
        <v>2291</v>
      </c>
      <c r="J2292">
        <v>17</v>
      </c>
      <c r="K2292" t="s">
        <v>3107</v>
      </c>
      <c r="L2292">
        <v>3104403</v>
      </c>
      <c r="M2292">
        <v>1</v>
      </c>
    </row>
    <row r="2293" spans="1:13" x14ac:dyDescent="0.25">
      <c r="A2293">
        <v>2292</v>
      </c>
      <c r="J2293">
        <v>17</v>
      </c>
      <c r="K2293" t="s">
        <v>3108</v>
      </c>
      <c r="L2293">
        <v>3104452</v>
      </c>
      <c r="M2293">
        <v>1</v>
      </c>
    </row>
    <row r="2294" spans="1:13" x14ac:dyDescent="0.25">
      <c r="A2294">
        <v>2293</v>
      </c>
      <c r="J2294">
        <v>17</v>
      </c>
      <c r="K2294" t="s">
        <v>3109</v>
      </c>
      <c r="L2294">
        <v>3104502</v>
      </c>
      <c r="M2294">
        <v>1</v>
      </c>
    </row>
    <row r="2295" spans="1:13" x14ac:dyDescent="0.25">
      <c r="A2295">
        <v>2294</v>
      </c>
      <c r="J2295">
        <v>17</v>
      </c>
      <c r="K2295" t="s">
        <v>3110</v>
      </c>
      <c r="L2295">
        <v>3104601</v>
      </c>
      <c r="M2295">
        <v>1</v>
      </c>
    </row>
    <row r="2296" spans="1:13" x14ac:dyDescent="0.25">
      <c r="A2296">
        <v>2295</v>
      </c>
      <c r="J2296">
        <v>17</v>
      </c>
      <c r="K2296" t="s">
        <v>3111</v>
      </c>
      <c r="L2296">
        <v>3104700</v>
      </c>
      <c r="M2296">
        <v>1</v>
      </c>
    </row>
    <row r="2297" spans="1:13" x14ac:dyDescent="0.25">
      <c r="A2297">
        <v>2296</v>
      </c>
      <c r="J2297">
        <v>17</v>
      </c>
      <c r="K2297" t="s">
        <v>3112</v>
      </c>
      <c r="L2297">
        <v>3104809</v>
      </c>
      <c r="M2297">
        <v>1</v>
      </c>
    </row>
    <row r="2298" spans="1:13" x14ac:dyDescent="0.25">
      <c r="A2298">
        <v>2297</v>
      </c>
      <c r="J2298">
        <v>17</v>
      </c>
      <c r="K2298" t="s">
        <v>3113</v>
      </c>
      <c r="L2298">
        <v>3104908</v>
      </c>
      <c r="M2298">
        <v>1</v>
      </c>
    </row>
    <row r="2299" spans="1:13" x14ac:dyDescent="0.25">
      <c r="A2299">
        <v>2298</v>
      </c>
      <c r="J2299">
        <v>17</v>
      </c>
      <c r="K2299" t="s">
        <v>3114</v>
      </c>
      <c r="L2299">
        <v>3105004</v>
      </c>
      <c r="M2299">
        <v>1</v>
      </c>
    </row>
    <row r="2300" spans="1:13" x14ac:dyDescent="0.25">
      <c r="A2300">
        <v>2299</v>
      </c>
      <c r="J2300">
        <v>17</v>
      </c>
      <c r="K2300" t="s">
        <v>3115</v>
      </c>
      <c r="L2300">
        <v>3105103</v>
      </c>
      <c r="M2300">
        <v>1</v>
      </c>
    </row>
    <row r="2301" spans="1:13" x14ac:dyDescent="0.25">
      <c r="A2301">
        <v>2300</v>
      </c>
      <c r="J2301">
        <v>17</v>
      </c>
      <c r="K2301" t="s">
        <v>3116</v>
      </c>
      <c r="L2301">
        <v>3105202</v>
      </c>
      <c r="M2301">
        <v>1</v>
      </c>
    </row>
    <row r="2302" spans="1:13" x14ac:dyDescent="0.25">
      <c r="A2302">
        <v>2301</v>
      </c>
      <c r="J2302">
        <v>17</v>
      </c>
      <c r="K2302" t="s">
        <v>3117</v>
      </c>
      <c r="L2302">
        <v>3105301</v>
      </c>
      <c r="M2302">
        <v>1</v>
      </c>
    </row>
    <row r="2303" spans="1:13" x14ac:dyDescent="0.25">
      <c r="A2303">
        <v>2302</v>
      </c>
      <c r="J2303">
        <v>17</v>
      </c>
      <c r="K2303" t="s">
        <v>3118</v>
      </c>
      <c r="L2303">
        <v>3105400</v>
      </c>
      <c r="M2303">
        <v>1</v>
      </c>
    </row>
    <row r="2304" spans="1:13" x14ac:dyDescent="0.25">
      <c r="A2304">
        <v>2303</v>
      </c>
      <c r="J2304">
        <v>17</v>
      </c>
      <c r="K2304" t="s">
        <v>3119</v>
      </c>
      <c r="L2304">
        <v>3105509</v>
      </c>
      <c r="M2304">
        <v>1</v>
      </c>
    </row>
    <row r="2305" spans="1:13" x14ac:dyDescent="0.25">
      <c r="A2305">
        <v>2304</v>
      </c>
      <c r="J2305">
        <v>17</v>
      </c>
      <c r="K2305" t="s">
        <v>3120</v>
      </c>
      <c r="L2305">
        <v>3105608</v>
      </c>
      <c r="M2305">
        <v>1</v>
      </c>
    </row>
    <row r="2306" spans="1:13" x14ac:dyDescent="0.25">
      <c r="A2306">
        <v>2305</v>
      </c>
      <c r="J2306">
        <v>17</v>
      </c>
      <c r="K2306" t="s">
        <v>3121</v>
      </c>
      <c r="L2306">
        <v>3105707</v>
      </c>
      <c r="M2306">
        <v>1</v>
      </c>
    </row>
    <row r="2307" spans="1:13" x14ac:dyDescent="0.25">
      <c r="A2307">
        <v>2306</v>
      </c>
      <c r="J2307">
        <v>17</v>
      </c>
      <c r="K2307" t="s">
        <v>3122</v>
      </c>
      <c r="L2307">
        <v>3105905</v>
      </c>
      <c r="M2307">
        <v>1</v>
      </c>
    </row>
    <row r="2308" spans="1:13" x14ac:dyDescent="0.25">
      <c r="A2308">
        <v>2307</v>
      </c>
      <c r="J2308">
        <v>17</v>
      </c>
      <c r="K2308" t="s">
        <v>3123</v>
      </c>
      <c r="L2308">
        <v>3106002</v>
      </c>
      <c r="M2308">
        <v>1</v>
      </c>
    </row>
    <row r="2309" spans="1:13" x14ac:dyDescent="0.25">
      <c r="A2309">
        <v>2308</v>
      </c>
      <c r="J2309">
        <v>17</v>
      </c>
      <c r="K2309" t="s">
        <v>3124</v>
      </c>
      <c r="L2309">
        <v>3106101</v>
      </c>
      <c r="M2309">
        <v>1</v>
      </c>
    </row>
    <row r="2310" spans="1:13" x14ac:dyDescent="0.25">
      <c r="A2310">
        <v>2309</v>
      </c>
      <c r="J2310">
        <v>17</v>
      </c>
      <c r="K2310" t="s">
        <v>3125</v>
      </c>
      <c r="L2310">
        <v>3106200</v>
      </c>
      <c r="M2310">
        <v>1</v>
      </c>
    </row>
    <row r="2311" spans="1:13" x14ac:dyDescent="0.25">
      <c r="A2311">
        <v>2310</v>
      </c>
      <c r="J2311">
        <v>17</v>
      </c>
      <c r="K2311" t="s">
        <v>3126</v>
      </c>
      <c r="L2311">
        <v>3106309</v>
      </c>
      <c r="M2311">
        <v>1</v>
      </c>
    </row>
    <row r="2312" spans="1:13" x14ac:dyDescent="0.25">
      <c r="A2312">
        <v>2311</v>
      </c>
      <c r="J2312">
        <v>17</v>
      </c>
      <c r="K2312" t="s">
        <v>3127</v>
      </c>
      <c r="L2312">
        <v>3106408</v>
      </c>
      <c r="M2312">
        <v>1</v>
      </c>
    </row>
    <row r="2313" spans="1:13" x14ac:dyDescent="0.25">
      <c r="A2313">
        <v>2312</v>
      </c>
      <c r="J2313">
        <v>17</v>
      </c>
      <c r="K2313" t="s">
        <v>3128</v>
      </c>
      <c r="L2313">
        <v>3106507</v>
      </c>
      <c r="M2313">
        <v>1</v>
      </c>
    </row>
    <row r="2314" spans="1:13" x14ac:dyDescent="0.25">
      <c r="A2314">
        <v>2313</v>
      </c>
      <c r="J2314">
        <v>17</v>
      </c>
      <c r="K2314" t="s">
        <v>3129</v>
      </c>
      <c r="L2314">
        <v>3106606</v>
      </c>
      <c r="M2314">
        <v>1</v>
      </c>
    </row>
    <row r="2315" spans="1:13" x14ac:dyDescent="0.25">
      <c r="A2315">
        <v>2314</v>
      </c>
      <c r="J2315">
        <v>17</v>
      </c>
      <c r="K2315" t="s">
        <v>3130</v>
      </c>
      <c r="L2315">
        <v>3106655</v>
      </c>
      <c r="M2315">
        <v>1</v>
      </c>
    </row>
    <row r="2316" spans="1:13" x14ac:dyDescent="0.25">
      <c r="A2316">
        <v>2315</v>
      </c>
      <c r="J2316">
        <v>17</v>
      </c>
      <c r="K2316" t="s">
        <v>3131</v>
      </c>
      <c r="L2316">
        <v>3106705</v>
      </c>
      <c r="M2316">
        <v>1</v>
      </c>
    </row>
    <row r="2317" spans="1:13" x14ac:dyDescent="0.25">
      <c r="A2317">
        <v>2316</v>
      </c>
      <c r="J2317">
        <v>17</v>
      </c>
      <c r="K2317" t="s">
        <v>3132</v>
      </c>
      <c r="L2317">
        <v>3106804</v>
      </c>
      <c r="M2317">
        <v>1</v>
      </c>
    </row>
    <row r="2318" spans="1:13" x14ac:dyDescent="0.25">
      <c r="A2318">
        <v>2317</v>
      </c>
      <c r="J2318">
        <v>17</v>
      </c>
      <c r="K2318" t="s">
        <v>3133</v>
      </c>
      <c r="L2318">
        <v>3106903</v>
      </c>
      <c r="M2318">
        <v>1</v>
      </c>
    </row>
    <row r="2319" spans="1:13" x14ac:dyDescent="0.25">
      <c r="A2319">
        <v>2318</v>
      </c>
      <c r="J2319">
        <v>17</v>
      </c>
      <c r="K2319" t="s">
        <v>3134</v>
      </c>
      <c r="L2319">
        <v>3107000</v>
      </c>
      <c r="M2319">
        <v>1</v>
      </c>
    </row>
    <row r="2320" spans="1:13" x14ac:dyDescent="0.25">
      <c r="A2320">
        <v>2319</v>
      </c>
      <c r="J2320">
        <v>17</v>
      </c>
      <c r="K2320" t="s">
        <v>3135</v>
      </c>
      <c r="L2320">
        <v>3107109</v>
      </c>
      <c r="M2320">
        <v>1</v>
      </c>
    </row>
    <row r="2321" spans="1:13" x14ac:dyDescent="0.25">
      <c r="A2321">
        <v>2320</v>
      </c>
      <c r="J2321">
        <v>17</v>
      </c>
      <c r="K2321" t="s">
        <v>3136</v>
      </c>
      <c r="L2321">
        <v>3107208</v>
      </c>
      <c r="M2321">
        <v>1</v>
      </c>
    </row>
    <row r="2322" spans="1:13" x14ac:dyDescent="0.25">
      <c r="A2322">
        <v>2321</v>
      </c>
      <c r="J2322">
        <v>17</v>
      </c>
      <c r="K2322" t="s">
        <v>3137</v>
      </c>
      <c r="L2322">
        <v>3107307</v>
      </c>
      <c r="M2322">
        <v>1</v>
      </c>
    </row>
    <row r="2323" spans="1:13" x14ac:dyDescent="0.25">
      <c r="A2323">
        <v>2322</v>
      </c>
      <c r="J2323">
        <v>17</v>
      </c>
      <c r="K2323" t="s">
        <v>3138</v>
      </c>
      <c r="L2323">
        <v>3107406</v>
      </c>
      <c r="M2323">
        <v>1</v>
      </c>
    </row>
    <row r="2324" spans="1:13" x14ac:dyDescent="0.25">
      <c r="A2324">
        <v>2323</v>
      </c>
      <c r="J2324">
        <v>17</v>
      </c>
      <c r="K2324" t="s">
        <v>3139</v>
      </c>
      <c r="L2324">
        <v>3107505</v>
      </c>
      <c r="M2324">
        <v>1</v>
      </c>
    </row>
    <row r="2325" spans="1:13" x14ac:dyDescent="0.25">
      <c r="A2325">
        <v>2324</v>
      </c>
      <c r="J2325">
        <v>17</v>
      </c>
      <c r="K2325" t="s">
        <v>3140</v>
      </c>
      <c r="L2325">
        <v>3107604</v>
      </c>
      <c r="M2325">
        <v>1</v>
      </c>
    </row>
    <row r="2326" spans="1:13" x14ac:dyDescent="0.25">
      <c r="A2326">
        <v>2325</v>
      </c>
      <c r="J2326">
        <v>17</v>
      </c>
      <c r="K2326" t="s">
        <v>3141</v>
      </c>
      <c r="L2326">
        <v>3107703</v>
      </c>
      <c r="M2326">
        <v>1</v>
      </c>
    </row>
    <row r="2327" spans="1:13" x14ac:dyDescent="0.25">
      <c r="A2327">
        <v>2326</v>
      </c>
      <c r="J2327">
        <v>17</v>
      </c>
      <c r="K2327" t="s">
        <v>3142</v>
      </c>
      <c r="L2327">
        <v>3107802</v>
      </c>
      <c r="M2327">
        <v>1</v>
      </c>
    </row>
    <row r="2328" spans="1:13" x14ac:dyDescent="0.25">
      <c r="A2328">
        <v>2327</v>
      </c>
      <c r="J2328">
        <v>17</v>
      </c>
      <c r="K2328" t="s">
        <v>3143</v>
      </c>
      <c r="L2328">
        <v>3107901</v>
      </c>
      <c r="M2328">
        <v>1</v>
      </c>
    </row>
    <row r="2329" spans="1:13" x14ac:dyDescent="0.25">
      <c r="A2329">
        <v>2328</v>
      </c>
      <c r="J2329">
        <v>17</v>
      </c>
      <c r="K2329" t="s">
        <v>2160</v>
      </c>
      <c r="L2329">
        <v>3108008</v>
      </c>
      <c r="M2329">
        <v>1</v>
      </c>
    </row>
    <row r="2330" spans="1:13" x14ac:dyDescent="0.25">
      <c r="A2330">
        <v>2329</v>
      </c>
      <c r="J2330">
        <v>17</v>
      </c>
      <c r="K2330" t="s">
        <v>1048</v>
      </c>
      <c r="L2330">
        <v>3108107</v>
      </c>
      <c r="M2330">
        <v>1</v>
      </c>
    </row>
    <row r="2331" spans="1:13" x14ac:dyDescent="0.25">
      <c r="A2331">
        <v>2330</v>
      </c>
      <c r="J2331">
        <v>17</v>
      </c>
      <c r="K2331" t="s">
        <v>3144</v>
      </c>
      <c r="L2331">
        <v>3108206</v>
      </c>
      <c r="M2331">
        <v>1</v>
      </c>
    </row>
    <row r="2332" spans="1:13" x14ac:dyDescent="0.25">
      <c r="A2332">
        <v>2331</v>
      </c>
      <c r="J2332">
        <v>17</v>
      </c>
      <c r="K2332" t="s">
        <v>3145</v>
      </c>
      <c r="L2332">
        <v>3108255</v>
      </c>
      <c r="M2332">
        <v>1</v>
      </c>
    </row>
    <row r="2333" spans="1:13" x14ac:dyDescent="0.25">
      <c r="A2333">
        <v>2332</v>
      </c>
      <c r="J2333">
        <v>17</v>
      </c>
      <c r="K2333" t="s">
        <v>3146</v>
      </c>
      <c r="L2333">
        <v>3108305</v>
      </c>
      <c r="M2333">
        <v>1</v>
      </c>
    </row>
    <row r="2334" spans="1:13" x14ac:dyDescent="0.25">
      <c r="A2334">
        <v>2333</v>
      </c>
      <c r="J2334">
        <v>17</v>
      </c>
      <c r="K2334" t="s">
        <v>3147</v>
      </c>
      <c r="L2334">
        <v>3108404</v>
      </c>
      <c r="M2334">
        <v>1</v>
      </c>
    </row>
    <row r="2335" spans="1:13" x14ac:dyDescent="0.25">
      <c r="A2335">
        <v>2334</v>
      </c>
      <c r="J2335">
        <v>17</v>
      </c>
      <c r="K2335" t="s">
        <v>3148</v>
      </c>
      <c r="L2335">
        <v>3108503</v>
      </c>
      <c r="M2335">
        <v>1</v>
      </c>
    </row>
    <row r="2336" spans="1:13" x14ac:dyDescent="0.25">
      <c r="A2336">
        <v>2335</v>
      </c>
      <c r="J2336">
        <v>17</v>
      </c>
      <c r="K2336" t="s">
        <v>3149</v>
      </c>
      <c r="L2336">
        <v>3108552</v>
      </c>
      <c r="M2336">
        <v>1</v>
      </c>
    </row>
    <row r="2337" spans="1:13" x14ac:dyDescent="0.25">
      <c r="A2337">
        <v>2336</v>
      </c>
      <c r="J2337">
        <v>17</v>
      </c>
      <c r="K2337" t="s">
        <v>3150</v>
      </c>
      <c r="L2337">
        <v>3108602</v>
      </c>
      <c r="M2337">
        <v>1</v>
      </c>
    </row>
    <row r="2338" spans="1:13" x14ac:dyDescent="0.25">
      <c r="A2338">
        <v>2337</v>
      </c>
      <c r="J2338">
        <v>17</v>
      </c>
      <c r="K2338" t="s">
        <v>3151</v>
      </c>
      <c r="L2338">
        <v>3108701</v>
      </c>
      <c r="M2338">
        <v>1</v>
      </c>
    </row>
    <row r="2339" spans="1:13" x14ac:dyDescent="0.25">
      <c r="A2339">
        <v>2338</v>
      </c>
      <c r="J2339">
        <v>17</v>
      </c>
      <c r="K2339" t="s">
        <v>3152</v>
      </c>
      <c r="L2339">
        <v>3108800</v>
      </c>
      <c r="M2339">
        <v>1</v>
      </c>
    </row>
    <row r="2340" spans="1:13" x14ac:dyDescent="0.25">
      <c r="A2340">
        <v>2339</v>
      </c>
      <c r="J2340">
        <v>17</v>
      </c>
      <c r="K2340" t="s">
        <v>3153</v>
      </c>
      <c r="L2340">
        <v>3108909</v>
      </c>
      <c r="M2340">
        <v>1</v>
      </c>
    </row>
    <row r="2341" spans="1:13" x14ac:dyDescent="0.25">
      <c r="A2341">
        <v>2340</v>
      </c>
      <c r="J2341">
        <v>17</v>
      </c>
      <c r="K2341" t="s">
        <v>3154</v>
      </c>
      <c r="L2341">
        <v>3109006</v>
      </c>
      <c r="M2341">
        <v>1</v>
      </c>
    </row>
    <row r="2342" spans="1:13" x14ac:dyDescent="0.25">
      <c r="A2342">
        <v>2341</v>
      </c>
      <c r="J2342">
        <v>17</v>
      </c>
      <c r="K2342" t="s">
        <v>3155</v>
      </c>
      <c r="L2342">
        <v>3109105</v>
      </c>
      <c r="M2342">
        <v>1</v>
      </c>
    </row>
    <row r="2343" spans="1:13" x14ac:dyDescent="0.25">
      <c r="A2343">
        <v>2342</v>
      </c>
      <c r="J2343">
        <v>17</v>
      </c>
      <c r="K2343" t="s">
        <v>3156</v>
      </c>
      <c r="L2343">
        <v>3109204</v>
      </c>
      <c r="M2343">
        <v>1</v>
      </c>
    </row>
    <row r="2344" spans="1:13" x14ac:dyDescent="0.25">
      <c r="A2344">
        <v>2343</v>
      </c>
      <c r="J2344">
        <v>17</v>
      </c>
      <c r="K2344" t="s">
        <v>3157</v>
      </c>
      <c r="L2344">
        <v>3109253</v>
      </c>
      <c r="M2344">
        <v>1</v>
      </c>
    </row>
    <row r="2345" spans="1:13" x14ac:dyDescent="0.25">
      <c r="A2345">
        <v>2344</v>
      </c>
      <c r="J2345">
        <v>17</v>
      </c>
      <c r="K2345" t="s">
        <v>936</v>
      </c>
      <c r="L2345">
        <v>3109303</v>
      </c>
      <c r="M2345">
        <v>1</v>
      </c>
    </row>
    <row r="2346" spans="1:13" x14ac:dyDescent="0.25">
      <c r="A2346">
        <v>2345</v>
      </c>
      <c r="J2346">
        <v>17</v>
      </c>
      <c r="K2346" t="s">
        <v>3158</v>
      </c>
      <c r="L2346">
        <v>3109402</v>
      </c>
      <c r="M2346">
        <v>1</v>
      </c>
    </row>
    <row r="2347" spans="1:13" x14ac:dyDescent="0.25">
      <c r="A2347">
        <v>2346</v>
      </c>
      <c r="J2347">
        <v>17</v>
      </c>
      <c r="K2347" t="s">
        <v>3159</v>
      </c>
      <c r="L2347">
        <v>3109451</v>
      </c>
      <c r="M2347">
        <v>1</v>
      </c>
    </row>
    <row r="2348" spans="1:13" x14ac:dyDescent="0.25">
      <c r="A2348">
        <v>2347</v>
      </c>
      <c r="J2348">
        <v>17</v>
      </c>
      <c r="K2348" t="s">
        <v>3160</v>
      </c>
      <c r="L2348">
        <v>3109501</v>
      </c>
      <c r="M2348">
        <v>1</v>
      </c>
    </row>
    <row r="2349" spans="1:13" x14ac:dyDescent="0.25">
      <c r="A2349">
        <v>2348</v>
      </c>
      <c r="J2349">
        <v>17</v>
      </c>
      <c r="K2349" t="s">
        <v>3161</v>
      </c>
      <c r="L2349">
        <v>3109600</v>
      </c>
      <c r="M2349">
        <v>1</v>
      </c>
    </row>
    <row r="2350" spans="1:13" x14ac:dyDescent="0.25">
      <c r="A2350">
        <v>2349</v>
      </c>
      <c r="J2350">
        <v>17</v>
      </c>
      <c r="K2350" t="s">
        <v>3162</v>
      </c>
      <c r="L2350">
        <v>3109709</v>
      </c>
      <c r="M2350">
        <v>1</v>
      </c>
    </row>
    <row r="2351" spans="1:13" x14ac:dyDescent="0.25">
      <c r="A2351">
        <v>2350</v>
      </c>
      <c r="J2351">
        <v>17</v>
      </c>
      <c r="K2351" t="s">
        <v>3163</v>
      </c>
      <c r="L2351">
        <v>3109808</v>
      </c>
      <c r="M2351">
        <v>1</v>
      </c>
    </row>
    <row r="2352" spans="1:13" x14ac:dyDescent="0.25">
      <c r="A2352">
        <v>2351</v>
      </c>
      <c r="J2352">
        <v>17</v>
      </c>
      <c r="K2352" t="s">
        <v>3164</v>
      </c>
      <c r="L2352">
        <v>3109907</v>
      </c>
      <c r="M2352">
        <v>1</v>
      </c>
    </row>
    <row r="2353" spans="1:13" x14ac:dyDescent="0.25">
      <c r="A2353">
        <v>2352</v>
      </c>
      <c r="J2353">
        <v>17</v>
      </c>
      <c r="K2353" t="s">
        <v>3165</v>
      </c>
      <c r="L2353">
        <v>3110004</v>
      </c>
      <c r="M2353">
        <v>1</v>
      </c>
    </row>
    <row r="2354" spans="1:13" x14ac:dyDescent="0.25">
      <c r="A2354">
        <v>2353</v>
      </c>
      <c r="J2354">
        <v>17</v>
      </c>
      <c r="K2354" t="s">
        <v>3166</v>
      </c>
      <c r="L2354">
        <v>3110103</v>
      </c>
      <c r="M2354">
        <v>1</v>
      </c>
    </row>
    <row r="2355" spans="1:13" x14ac:dyDescent="0.25">
      <c r="A2355">
        <v>2354</v>
      </c>
      <c r="J2355">
        <v>17</v>
      </c>
      <c r="K2355" t="s">
        <v>3167</v>
      </c>
      <c r="L2355">
        <v>3110202</v>
      </c>
      <c r="M2355">
        <v>1</v>
      </c>
    </row>
    <row r="2356" spans="1:13" x14ac:dyDescent="0.25">
      <c r="A2356">
        <v>2355</v>
      </c>
      <c r="J2356">
        <v>17</v>
      </c>
      <c r="K2356" t="s">
        <v>3168</v>
      </c>
      <c r="L2356">
        <v>3110301</v>
      </c>
      <c r="M2356">
        <v>1</v>
      </c>
    </row>
    <row r="2357" spans="1:13" x14ac:dyDescent="0.25">
      <c r="A2357">
        <v>2356</v>
      </c>
      <c r="J2357">
        <v>17</v>
      </c>
      <c r="K2357" t="s">
        <v>3169</v>
      </c>
      <c r="L2357">
        <v>3110400</v>
      </c>
      <c r="M2357">
        <v>1</v>
      </c>
    </row>
    <row r="2358" spans="1:13" x14ac:dyDescent="0.25">
      <c r="A2358">
        <v>2357</v>
      </c>
      <c r="J2358">
        <v>17</v>
      </c>
      <c r="K2358" t="s">
        <v>3170</v>
      </c>
      <c r="L2358">
        <v>3110509</v>
      </c>
      <c r="M2358">
        <v>1</v>
      </c>
    </row>
    <row r="2359" spans="1:13" x14ac:dyDescent="0.25">
      <c r="A2359">
        <v>2358</v>
      </c>
      <c r="J2359">
        <v>17</v>
      </c>
      <c r="K2359" t="s">
        <v>3171</v>
      </c>
      <c r="L2359">
        <v>3110608</v>
      </c>
      <c r="M2359">
        <v>1</v>
      </c>
    </row>
    <row r="2360" spans="1:13" x14ac:dyDescent="0.25">
      <c r="A2360">
        <v>2359</v>
      </c>
      <c r="J2360">
        <v>17</v>
      </c>
      <c r="K2360" t="s">
        <v>3172</v>
      </c>
      <c r="L2360">
        <v>3110707</v>
      </c>
      <c r="M2360">
        <v>1</v>
      </c>
    </row>
    <row r="2361" spans="1:13" x14ac:dyDescent="0.25">
      <c r="A2361">
        <v>2360</v>
      </c>
      <c r="J2361">
        <v>17</v>
      </c>
      <c r="K2361" t="s">
        <v>3173</v>
      </c>
      <c r="L2361">
        <v>3110806</v>
      </c>
      <c r="M2361">
        <v>1</v>
      </c>
    </row>
    <row r="2362" spans="1:13" x14ac:dyDescent="0.25">
      <c r="A2362">
        <v>2361</v>
      </c>
      <c r="J2362">
        <v>17</v>
      </c>
      <c r="K2362" t="s">
        <v>3174</v>
      </c>
      <c r="L2362">
        <v>3110905</v>
      </c>
      <c r="M2362">
        <v>1</v>
      </c>
    </row>
    <row r="2363" spans="1:13" x14ac:dyDescent="0.25">
      <c r="A2363">
        <v>2362</v>
      </c>
      <c r="J2363">
        <v>17</v>
      </c>
      <c r="K2363" t="s">
        <v>2512</v>
      </c>
      <c r="L2363">
        <v>3111002</v>
      </c>
      <c r="M2363">
        <v>1</v>
      </c>
    </row>
    <row r="2364" spans="1:13" x14ac:dyDescent="0.25">
      <c r="A2364">
        <v>2363</v>
      </c>
      <c r="J2364">
        <v>17</v>
      </c>
      <c r="K2364" t="s">
        <v>3175</v>
      </c>
      <c r="L2364">
        <v>3111101</v>
      </c>
      <c r="M2364">
        <v>1</v>
      </c>
    </row>
    <row r="2365" spans="1:13" x14ac:dyDescent="0.25">
      <c r="A2365">
        <v>2364</v>
      </c>
      <c r="J2365">
        <v>17</v>
      </c>
      <c r="K2365" t="s">
        <v>3176</v>
      </c>
      <c r="L2365">
        <v>3111150</v>
      </c>
      <c r="M2365">
        <v>1</v>
      </c>
    </row>
    <row r="2366" spans="1:13" x14ac:dyDescent="0.25">
      <c r="A2366">
        <v>2365</v>
      </c>
      <c r="J2366">
        <v>17</v>
      </c>
      <c r="K2366" t="s">
        <v>3177</v>
      </c>
      <c r="L2366">
        <v>3111200</v>
      </c>
      <c r="M2366">
        <v>1</v>
      </c>
    </row>
    <row r="2367" spans="1:13" x14ac:dyDescent="0.25">
      <c r="A2367">
        <v>2366</v>
      </c>
      <c r="J2367">
        <v>17</v>
      </c>
      <c r="K2367" t="s">
        <v>3178</v>
      </c>
      <c r="L2367">
        <v>3111309</v>
      </c>
      <c r="M2367">
        <v>1</v>
      </c>
    </row>
    <row r="2368" spans="1:13" x14ac:dyDescent="0.25">
      <c r="A2368">
        <v>2367</v>
      </c>
      <c r="J2368">
        <v>17</v>
      </c>
      <c r="K2368" t="s">
        <v>3179</v>
      </c>
      <c r="L2368">
        <v>3111408</v>
      </c>
      <c r="M2368">
        <v>1</v>
      </c>
    </row>
    <row r="2369" spans="1:13" x14ac:dyDescent="0.25">
      <c r="A2369">
        <v>2368</v>
      </c>
      <c r="J2369">
        <v>17</v>
      </c>
      <c r="K2369" t="s">
        <v>3180</v>
      </c>
      <c r="L2369">
        <v>3111507</v>
      </c>
      <c r="M2369">
        <v>1</v>
      </c>
    </row>
    <row r="2370" spans="1:13" x14ac:dyDescent="0.25">
      <c r="A2370">
        <v>2369</v>
      </c>
      <c r="J2370">
        <v>17</v>
      </c>
      <c r="K2370" t="s">
        <v>3181</v>
      </c>
      <c r="L2370">
        <v>3111606</v>
      </c>
      <c r="M2370">
        <v>1</v>
      </c>
    </row>
    <row r="2371" spans="1:13" x14ac:dyDescent="0.25">
      <c r="A2371">
        <v>2370</v>
      </c>
      <c r="J2371">
        <v>17</v>
      </c>
      <c r="K2371" t="s">
        <v>3182</v>
      </c>
      <c r="L2371">
        <v>3111705</v>
      </c>
      <c r="M2371">
        <v>1</v>
      </c>
    </row>
    <row r="2372" spans="1:13" x14ac:dyDescent="0.25">
      <c r="A2372">
        <v>2371</v>
      </c>
      <c r="J2372">
        <v>17</v>
      </c>
      <c r="K2372" t="s">
        <v>2737</v>
      </c>
      <c r="L2372">
        <v>3111804</v>
      </c>
      <c r="M2372">
        <v>1</v>
      </c>
    </row>
    <row r="2373" spans="1:13" x14ac:dyDescent="0.25">
      <c r="A2373">
        <v>2372</v>
      </c>
      <c r="J2373">
        <v>17</v>
      </c>
      <c r="K2373" t="s">
        <v>3183</v>
      </c>
      <c r="L2373">
        <v>3111903</v>
      </c>
      <c r="M2373">
        <v>1</v>
      </c>
    </row>
    <row r="2374" spans="1:13" x14ac:dyDescent="0.25">
      <c r="A2374">
        <v>2373</v>
      </c>
      <c r="J2374">
        <v>17</v>
      </c>
      <c r="K2374" t="s">
        <v>2741</v>
      </c>
      <c r="L2374">
        <v>3112000</v>
      </c>
      <c r="M2374">
        <v>1</v>
      </c>
    </row>
    <row r="2375" spans="1:13" x14ac:dyDescent="0.25">
      <c r="A2375">
        <v>2374</v>
      </c>
      <c r="J2375">
        <v>17</v>
      </c>
      <c r="K2375" t="s">
        <v>3184</v>
      </c>
      <c r="L2375">
        <v>3112059</v>
      </c>
      <c r="M2375">
        <v>1</v>
      </c>
    </row>
    <row r="2376" spans="1:13" x14ac:dyDescent="0.25">
      <c r="A2376">
        <v>2375</v>
      </c>
      <c r="J2376">
        <v>17</v>
      </c>
      <c r="K2376" t="s">
        <v>3185</v>
      </c>
      <c r="L2376">
        <v>3112109</v>
      </c>
      <c r="M2376">
        <v>1</v>
      </c>
    </row>
    <row r="2377" spans="1:13" x14ac:dyDescent="0.25">
      <c r="A2377">
        <v>2376</v>
      </c>
      <c r="J2377">
        <v>17</v>
      </c>
      <c r="K2377" t="s">
        <v>3186</v>
      </c>
      <c r="L2377">
        <v>3112208</v>
      </c>
      <c r="M2377">
        <v>1</v>
      </c>
    </row>
    <row r="2378" spans="1:13" x14ac:dyDescent="0.25">
      <c r="A2378">
        <v>2377</v>
      </c>
      <c r="J2378">
        <v>17</v>
      </c>
      <c r="K2378" t="s">
        <v>3187</v>
      </c>
      <c r="L2378">
        <v>3112307</v>
      </c>
      <c r="M2378">
        <v>1</v>
      </c>
    </row>
    <row r="2379" spans="1:13" x14ac:dyDescent="0.25">
      <c r="A2379">
        <v>2378</v>
      </c>
      <c r="J2379">
        <v>17</v>
      </c>
      <c r="K2379" t="s">
        <v>3188</v>
      </c>
      <c r="L2379">
        <v>3112406</v>
      </c>
      <c r="M2379">
        <v>1</v>
      </c>
    </row>
    <row r="2380" spans="1:13" x14ac:dyDescent="0.25">
      <c r="A2380">
        <v>2379</v>
      </c>
      <c r="J2380">
        <v>17</v>
      </c>
      <c r="K2380" t="s">
        <v>3189</v>
      </c>
      <c r="L2380">
        <v>3112505</v>
      </c>
      <c r="M2380">
        <v>1</v>
      </c>
    </row>
    <row r="2381" spans="1:13" x14ac:dyDescent="0.25">
      <c r="A2381">
        <v>2380</v>
      </c>
      <c r="J2381">
        <v>17</v>
      </c>
      <c r="K2381" t="s">
        <v>3190</v>
      </c>
      <c r="L2381">
        <v>3112604</v>
      </c>
      <c r="M2381">
        <v>1</v>
      </c>
    </row>
    <row r="2382" spans="1:13" x14ac:dyDescent="0.25">
      <c r="A2382">
        <v>2381</v>
      </c>
      <c r="J2382">
        <v>17</v>
      </c>
      <c r="K2382" t="s">
        <v>3191</v>
      </c>
      <c r="L2382">
        <v>3112653</v>
      </c>
      <c r="M2382">
        <v>1</v>
      </c>
    </row>
    <row r="2383" spans="1:13" x14ac:dyDescent="0.25">
      <c r="A2383">
        <v>2382</v>
      </c>
      <c r="J2383">
        <v>17</v>
      </c>
      <c r="K2383" t="s">
        <v>3192</v>
      </c>
      <c r="L2383">
        <v>3112703</v>
      </c>
      <c r="M2383">
        <v>1</v>
      </c>
    </row>
    <row r="2384" spans="1:13" x14ac:dyDescent="0.25">
      <c r="A2384">
        <v>2383</v>
      </c>
      <c r="J2384">
        <v>17</v>
      </c>
      <c r="K2384" t="s">
        <v>3193</v>
      </c>
      <c r="L2384">
        <v>3112802</v>
      </c>
      <c r="M2384">
        <v>1</v>
      </c>
    </row>
    <row r="2385" spans="1:13" x14ac:dyDescent="0.25">
      <c r="A2385">
        <v>2384</v>
      </c>
      <c r="J2385">
        <v>17</v>
      </c>
      <c r="K2385" t="s">
        <v>3194</v>
      </c>
      <c r="L2385">
        <v>3112901</v>
      </c>
      <c r="M2385">
        <v>1</v>
      </c>
    </row>
    <row r="2386" spans="1:13" x14ac:dyDescent="0.25">
      <c r="A2386">
        <v>2385</v>
      </c>
      <c r="J2386">
        <v>17</v>
      </c>
      <c r="K2386" t="s">
        <v>3195</v>
      </c>
      <c r="L2386">
        <v>3113008</v>
      </c>
      <c r="M2386">
        <v>1</v>
      </c>
    </row>
    <row r="2387" spans="1:13" x14ac:dyDescent="0.25">
      <c r="A2387">
        <v>2386</v>
      </c>
      <c r="J2387">
        <v>17</v>
      </c>
      <c r="K2387" t="s">
        <v>3196</v>
      </c>
      <c r="L2387">
        <v>3113107</v>
      </c>
      <c r="M2387">
        <v>1</v>
      </c>
    </row>
    <row r="2388" spans="1:13" x14ac:dyDescent="0.25">
      <c r="A2388">
        <v>2387</v>
      </c>
      <c r="J2388">
        <v>17</v>
      </c>
      <c r="K2388" t="s">
        <v>3197</v>
      </c>
      <c r="L2388">
        <v>3113206</v>
      </c>
      <c r="M2388">
        <v>1</v>
      </c>
    </row>
    <row r="2389" spans="1:13" x14ac:dyDescent="0.25">
      <c r="A2389">
        <v>2388</v>
      </c>
      <c r="J2389">
        <v>17</v>
      </c>
      <c r="K2389" t="s">
        <v>3198</v>
      </c>
      <c r="L2389">
        <v>3113305</v>
      </c>
      <c r="M2389">
        <v>1</v>
      </c>
    </row>
    <row r="2390" spans="1:13" x14ac:dyDescent="0.25">
      <c r="A2390">
        <v>2389</v>
      </c>
      <c r="J2390">
        <v>17</v>
      </c>
      <c r="K2390" t="s">
        <v>3199</v>
      </c>
      <c r="L2390">
        <v>3113404</v>
      </c>
      <c r="M2390">
        <v>1</v>
      </c>
    </row>
    <row r="2391" spans="1:13" x14ac:dyDescent="0.25">
      <c r="A2391">
        <v>2390</v>
      </c>
      <c r="J2391">
        <v>17</v>
      </c>
      <c r="K2391" t="s">
        <v>3200</v>
      </c>
      <c r="L2391">
        <v>3113503</v>
      </c>
      <c r="M2391">
        <v>1</v>
      </c>
    </row>
    <row r="2392" spans="1:13" x14ac:dyDescent="0.25">
      <c r="A2392">
        <v>2391</v>
      </c>
      <c r="J2392">
        <v>17</v>
      </c>
      <c r="K2392" t="s">
        <v>3201</v>
      </c>
      <c r="L2392">
        <v>3113602</v>
      </c>
      <c r="M2392">
        <v>1</v>
      </c>
    </row>
    <row r="2393" spans="1:13" x14ac:dyDescent="0.25">
      <c r="A2393">
        <v>2392</v>
      </c>
      <c r="J2393">
        <v>17</v>
      </c>
      <c r="K2393" t="s">
        <v>3202</v>
      </c>
      <c r="L2393">
        <v>3113701</v>
      </c>
      <c r="M2393">
        <v>1</v>
      </c>
    </row>
    <row r="2394" spans="1:13" x14ac:dyDescent="0.25">
      <c r="A2394">
        <v>2393</v>
      </c>
      <c r="J2394">
        <v>17</v>
      </c>
      <c r="K2394" t="s">
        <v>3203</v>
      </c>
      <c r="L2394">
        <v>3113800</v>
      </c>
      <c r="M2394">
        <v>1</v>
      </c>
    </row>
    <row r="2395" spans="1:13" x14ac:dyDescent="0.25">
      <c r="A2395">
        <v>2394</v>
      </c>
      <c r="J2395">
        <v>17</v>
      </c>
      <c r="K2395" t="s">
        <v>3204</v>
      </c>
      <c r="L2395">
        <v>3113909</v>
      </c>
      <c r="M2395">
        <v>1</v>
      </c>
    </row>
    <row r="2396" spans="1:13" x14ac:dyDescent="0.25">
      <c r="A2396">
        <v>2395</v>
      </c>
      <c r="J2396">
        <v>17</v>
      </c>
      <c r="K2396" t="s">
        <v>3205</v>
      </c>
      <c r="L2396">
        <v>3114006</v>
      </c>
      <c r="M2396">
        <v>1</v>
      </c>
    </row>
    <row r="2397" spans="1:13" x14ac:dyDescent="0.25">
      <c r="A2397">
        <v>2396</v>
      </c>
      <c r="J2397">
        <v>17</v>
      </c>
      <c r="K2397" t="s">
        <v>3206</v>
      </c>
      <c r="L2397">
        <v>3114105</v>
      </c>
      <c r="M2397">
        <v>1</v>
      </c>
    </row>
    <row r="2398" spans="1:13" x14ac:dyDescent="0.25">
      <c r="A2398">
        <v>2397</v>
      </c>
      <c r="J2398">
        <v>17</v>
      </c>
      <c r="K2398" t="s">
        <v>3207</v>
      </c>
      <c r="L2398">
        <v>3114204</v>
      </c>
      <c r="M2398">
        <v>1</v>
      </c>
    </row>
    <row r="2399" spans="1:13" x14ac:dyDescent="0.25">
      <c r="A2399">
        <v>2398</v>
      </c>
      <c r="J2399">
        <v>17</v>
      </c>
      <c r="K2399" t="s">
        <v>3208</v>
      </c>
      <c r="L2399">
        <v>3114303</v>
      </c>
      <c r="M2399">
        <v>1</v>
      </c>
    </row>
    <row r="2400" spans="1:13" x14ac:dyDescent="0.25">
      <c r="A2400">
        <v>2399</v>
      </c>
      <c r="J2400">
        <v>17</v>
      </c>
      <c r="K2400" t="s">
        <v>3209</v>
      </c>
      <c r="L2400">
        <v>3114402</v>
      </c>
      <c r="M2400">
        <v>1</v>
      </c>
    </row>
    <row r="2401" spans="1:13" x14ac:dyDescent="0.25">
      <c r="A2401">
        <v>2400</v>
      </c>
      <c r="J2401">
        <v>17</v>
      </c>
      <c r="K2401" t="s">
        <v>3210</v>
      </c>
      <c r="L2401">
        <v>3114501</v>
      </c>
      <c r="M2401">
        <v>1</v>
      </c>
    </row>
    <row r="2402" spans="1:13" x14ac:dyDescent="0.25">
      <c r="A2402">
        <v>2401</v>
      </c>
      <c r="J2402">
        <v>17</v>
      </c>
      <c r="K2402" t="s">
        <v>3211</v>
      </c>
      <c r="L2402">
        <v>3114550</v>
      </c>
      <c r="M2402">
        <v>1</v>
      </c>
    </row>
    <row r="2403" spans="1:13" x14ac:dyDescent="0.25">
      <c r="A2403">
        <v>2402</v>
      </c>
      <c r="J2403">
        <v>17</v>
      </c>
      <c r="K2403" t="s">
        <v>3212</v>
      </c>
      <c r="L2403">
        <v>3114600</v>
      </c>
      <c r="M2403">
        <v>1</v>
      </c>
    </row>
    <row r="2404" spans="1:13" x14ac:dyDescent="0.25">
      <c r="A2404">
        <v>2403</v>
      </c>
      <c r="J2404">
        <v>17</v>
      </c>
      <c r="K2404" t="s">
        <v>3213</v>
      </c>
      <c r="L2404">
        <v>3114709</v>
      </c>
      <c r="M2404">
        <v>1</v>
      </c>
    </row>
    <row r="2405" spans="1:13" x14ac:dyDescent="0.25">
      <c r="A2405">
        <v>2404</v>
      </c>
      <c r="J2405">
        <v>17</v>
      </c>
      <c r="K2405" t="s">
        <v>3214</v>
      </c>
      <c r="L2405">
        <v>3114808</v>
      </c>
      <c r="M2405">
        <v>1</v>
      </c>
    </row>
    <row r="2406" spans="1:13" x14ac:dyDescent="0.25">
      <c r="A2406">
        <v>2405</v>
      </c>
      <c r="J2406">
        <v>17</v>
      </c>
      <c r="K2406" t="s">
        <v>3215</v>
      </c>
      <c r="L2406">
        <v>3114907</v>
      </c>
      <c r="M2406">
        <v>1</v>
      </c>
    </row>
    <row r="2407" spans="1:13" x14ac:dyDescent="0.25">
      <c r="A2407">
        <v>2406</v>
      </c>
      <c r="J2407">
        <v>17</v>
      </c>
      <c r="K2407" t="s">
        <v>3216</v>
      </c>
      <c r="L2407">
        <v>3115003</v>
      </c>
      <c r="M2407">
        <v>1</v>
      </c>
    </row>
    <row r="2408" spans="1:13" x14ac:dyDescent="0.25">
      <c r="A2408">
        <v>2407</v>
      </c>
      <c r="J2408">
        <v>17</v>
      </c>
      <c r="K2408" t="s">
        <v>3217</v>
      </c>
      <c r="L2408">
        <v>3115102</v>
      </c>
      <c r="M2408">
        <v>1</v>
      </c>
    </row>
    <row r="2409" spans="1:13" x14ac:dyDescent="0.25">
      <c r="A2409">
        <v>2408</v>
      </c>
      <c r="J2409">
        <v>17</v>
      </c>
      <c r="K2409" t="s">
        <v>3218</v>
      </c>
      <c r="L2409">
        <v>3115201</v>
      </c>
      <c r="M2409">
        <v>1</v>
      </c>
    </row>
    <row r="2410" spans="1:13" x14ac:dyDescent="0.25">
      <c r="A2410">
        <v>2409</v>
      </c>
      <c r="J2410">
        <v>17</v>
      </c>
      <c r="K2410" t="s">
        <v>3219</v>
      </c>
      <c r="L2410">
        <v>3115300</v>
      </c>
      <c r="M2410">
        <v>1</v>
      </c>
    </row>
    <row r="2411" spans="1:13" x14ac:dyDescent="0.25">
      <c r="A2411">
        <v>2410</v>
      </c>
      <c r="J2411">
        <v>17</v>
      </c>
      <c r="K2411" t="s">
        <v>3220</v>
      </c>
      <c r="L2411">
        <v>3115359</v>
      </c>
      <c r="M2411">
        <v>1</v>
      </c>
    </row>
    <row r="2412" spans="1:13" x14ac:dyDescent="0.25">
      <c r="A2412">
        <v>2411</v>
      </c>
      <c r="J2412">
        <v>17</v>
      </c>
      <c r="K2412" t="s">
        <v>3221</v>
      </c>
      <c r="L2412">
        <v>3115409</v>
      </c>
      <c r="M2412">
        <v>1</v>
      </c>
    </row>
    <row r="2413" spans="1:13" x14ac:dyDescent="0.25">
      <c r="A2413">
        <v>2412</v>
      </c>
      <c r="J2413">
        <v>17</v>
      </c>
      <c r="K2413" t="s">
        <v>3222</v>
      </c>
      <c r="L2413">
        <v>3115458</v>
      </c>
      <c r="M2413">
        <v>1</v>
      </c>
    </row>
    <row r="2414" spans="1:13" x14ac:dyDescent="0.25">
      <c r="A2414">
        <v>2413</v>
      </c>
      <c r="J2414">
        <v>17</v>
      </c>
      <c r="K2414" t="s">
        <v>3223</v>
      </c>
      <c r="L2414">
        <v>3115474</v>
      </c>
      <c r="M2414">
        <v>1</v>
      </c>
    </row>
    <row r="2415" spans="1:13" x14ac:dyDescent="0.25">
      <c r="A2415">
        <v>2414</v>
      </c>
      <c r="J2415">
        <v>17</v>
      </c>
      <c r="K2415" t="s">
        <v>3224</v>
      </c>
      <c r="L2415">
        <v>3115508</v>
      </c>
      <c r="M2415">
        <v>1</v>
      </c>
    </row>
    <row r="2416" spans="1:13" x14ac:dyDescent="0.25">
      <c r="A2416">
        <v>2415</v>
      </c>
      <c r="J2416">
        <v>17</v>
      </c>
      <c r="K2416" t="s">
        <v>3225</v>
      </c>
      <c r="L2416">
        <v>3115607</v>
      </c>
      <c r="M2416">
        <v>1</v>
      </c>
    </row>
    <row r="2417" spans="1:13" x14ac:dyDescent="0.25">
      <c r="A2417">
        <v>2416</v>
      </c>
      <c r="J2417">
        <v>17</v>
      </c>
      <c r="K2417" t="s">
        <v>3226</v>
      </c>
      <c r="L2417">
        <v>3115706</v>
      </c>
      <c r="M2417">
        <v>1</v>
      </c>
    </row>
    <row r="2418" spans="1:13" x14ac:dyDescent="0.25">
      <c r="A2418">
        <v>2417</v>
      </c>
      <c r="J2418">
        <v>17</v>
      </c>
      <c r="K2418" t="s">
        <v>3227</v>
      </c>
      <c r="L2418">
        <v>3115805</v>
      </c>
      <c r="M2418">
        <v>1</v>
      </c>
    </row>
    <row r="2419" spans="1:13" x14ac:dyDescent="0.25">
      <c r="A2419">
        <v>2418</v>
      </c>
      <c r="J2419">
        <v>17</v>
      </c>
      <c r="K2419" t="s">
        <v>3228</v>
      </c>
      <c r="L2419">
        <v>3115904</v>
      </c>
      <c r="M2419">
        <v>1</v>
      </c>
    </row>
    <row r="2420" spans="1:13" x14ac:dyDescent="0.25">
      <c r="A2420">
        <v>2419</v>
      </c>
      <c r="J2420">
        <v>17</v>
      </c>
      <c r="K2420" t="s">
        <v>3229</v>
      </c>
      <c r="L2420">
        <v>3116001</v>
      </c>
      <c r="M2420">
        <v>1</v>
      </c>
    </row>
    <row r="2421" spans="1:13" x14ac:dyDescent="0.25">
      <c r="A2421">
        <v>2420</v>
      </c>
      <c r="J2421">
        <v>17</v>
      </c>
      <c r="K2421" t="s">
        <v>3230</v>
      </c>
      <c r="L2421">
        <v>3116100</v>
      </c>
      <c r="M2421">
        <v>1</v>
      </c>
    </row>
    <row r="2422" spans="1:13" x14ac:dyDescent="0.25">
      <c r="A2422">
        <v>2421</v>
      </c>
      <c r="J2422">
        <v>17</v>
      </c>
      <c r="K2422" t="s">
        <v>3231</v>
      </c>
      <c r="L2422">
        <v>3116159</v>
      </c>
      <c r="M2422">
        <v>1</v>
      </c>
    </row>
    <row r="2423" spans="1:13" x14ac:dyDescent="0.25">
      <c r="A2423">
        <v>2422</v>
      </c>
      <c r="J2423">
        <v>17</v>
      </c>
      <c r="K2423" t="s">
        <v>3232</v>
      </c>
      <c r="L2423">
        <v>3116209</v>
      </c>
      <c r="M2423">
        <v>1</v>
      </c>
    </row>
    <row r="2424" spans="1:13" x14ac:dyDescent="0.25">
      <c r="A2424">
        <v>2423</v>
      </c>
      <c r="J2424">
        <v>17</v>
      </c>
      <c r="K2424" t="s">
        <v>3233</v>
      </c>
      <c r="L2424">
        <v>3116308</v>
      </c>
      <c r="M2424">
        <v>1</v>
      </c>
    </row>
    <row r="2425" spans="1:13" x14ac:dyDescent="0.25">
      <c r="A2425">
        <v>2424</v>
      </c>
      <c r="J2425">
        <v>17</v>
      </c>
      <c r="K2425" t="s">
        <v>3234</v>
      </c>
      <c r="L2425">
        <v>3116407</v>
      </c>
      <c r="M2425">
        <v>1</v>
      </c>
    </row>
    <row r="2426" spans="1:13" x14ac:dyDescent="0.25">
      <c r="A2426">
        <v>2425</v>
      </c>
      <c r="J2426">
        <v>17</v>
      </c>
      <c r="K2426" t="s">
        <v>3235</v>
      </c>
      <c r="L2426">
        <v>3116506</v>
      </c>
      <c r="M2426">
        <v>1</v>
      </c>
    </row>
    <row r="2427" spans="1:13" x14ac:dyDescent="0.25">
      <c r="A2427">
        <v>2426</v>
      </c>
      <c r="J2427">
        <v>17</v>
      </c>
      <c r="K2427" t="s">
        <v>3236</v>
      </c>
      <c r="L2427">
        <v>3116605</v>
      </c>
      <c r="M2427">
        <v>1</v>
      </c>
    </row>
    <row r="2428" spans="1:13" x14ac:dyDescent="0.25">
      <c r="A2428">
        <v>2427</v>
      </c>
      <c r="J2428">
        <v>17</v>
      </c>
      <c r="K2428" t="s">
        <v>3237</v>
      </c>
      <c r="L2428">
        <v>3116704</v>
      </c>
      <c r="M2428">
        <v>1</v>
      </c>
    </row>
    <row r="2429" spans="1:13" x14ac:dyDescent="0.25">
      <c r="A2429">
        <v>2428</v>
      </c>
      <c r="J2429">
        <v>17</v>
      </c>
      <c r="K2429" t="s">
        <v>3238</v>
      </c>
      <c r="L2429">
        <v>3116803</v>
      </c>
      <c r="M2429">
        <v>1</v>
      </c>
    </row>
    <row r="2430" spans="1:13" x14ac:dyDescent="0.25">
      <c r="A2430">
        <v>2429</v>
      </c>
      <c r="J2430">
        <v>17</v>
      </c>
      <c r="K2430" t="s">
        <v>3239</v>
      </c>
      <c r="L2430">
        <v>3116902</v>
      </c>
      <c r="M2430">
        <v>1</v>
      </c>
    </row>
    <row r="2431" spans="1:13" x14ac:dyDescent="0.25">
      <c r="A2431">
        <v>2430</v>
      </c>
      <c r="J2431">
        <v>17</v>
      </c>
      <c r="K2431" t="s">
        <v>3240</v>
      </c>
      <c r="L2431">
        <v>3117009</v>
      </c>
      <c r="M2431">
        <v>1</v>
      </c>
    </row>
    <row r="2432" spans="1:13" x14ac:dyDescent="0.25">
      <c r="A2432">
        <v>2431</v>
      </c>
      <c r="J2432">
        <v>17</v>
      </c>
      <c r="K2432" t="s">
        <v>3241</v>
      </c>
      <c r="L2432">
        <v>3117108</v>
      </c>
      <c r="M2432">
        <v>1</v>
      </c>
    </row>
    <row r="2433" spans="1:13" x14ac:dyDescent="0.25">
      <c r="A2433">
        <v>2432</v>
      </c>
      <c r="J2433">
        <v>17</v>
      </c>
      <c r="K2433" t="s">
        <v>3242</v>
      </c>
      <c r="L2433">
        <v>3117207</v>
      </c>
      <c r="M2433">
        <v>1</v>
      </c>
    </row>
    <row r="2434" spans="1:13" x14ac:dyDescent="0.25">
      <c r="A2434">
        <v>2433</v>
      </c>
      <c r="J2434">
        <v>17</v>
      </c>
      <c r="K2434" t="s">
        <v>3243</v>
      </c>
      <c r="L2434">
        <v>3117306</v>
      </c>
      <c r="M2434">
        <v>1</v>
      </c>
    </row>
    <row r="2435" spans="1:13" x14ac:dyDescent="0.25">
      <c r="A2435">
        <v>2434</v>
      </c>
      <c r="J2435">
        <v>17</v>
      </c>
      <c r="K2435" t="s">
        <v>3244</v>
      </c>
      <c r="L2435">
        <v>3117405</v>
      </c>
      <c r="M2435">
        <v>1</v>
      </c>
    </row>
    <row r="2436" spans="1:13" x14ac:dyDescent="0.25">
      <c r="A2436">
        <v>2435</v>
      </c>
      <c r="J2436">
        <v>17</v>
      </c>
      <c r="K2436" t="s">
        <v>3245</v>
      </c>
      <c r="L2436">
        <v>3117504</v>
      </c>
      <c r="M2436">
        <v>1</v>
      </c>
    </row>
    <row r="2437" spans="1:13" x14ac:dyDescent="0.25">
      <c r="A2437">
        <v>2436</v>
      </c>
      <c r="J2437">
        <v>17</v>
      </c>
      <c r="K2437" t="s">
        <v>3246</v>
      </c>
      <c r="L2437">
        <v>3117603</v>
      </c>
      <c r="M2437">
        <v>1</v>
      </c>
    </row>
    <row r="2438" spans="1:13" x14ac:dyDescent="0.25">
      <c r="A2438">
        <v>2437</v>
      </c>
      <c r="J2438">
        <v>17</v>
      </c>
      <c r="K2438" t="s">
        <v>3247</v>
      </c>
      <c r="L2438">
        <v>3117702</v>
      </c>
      <c r="M2438">
        <v>1</v>
      </c>
    </row>
    <row r="2439" spans="1:13" x14ac:dyDescent="0.25">
      <c r="A2439">
        <v>2438</v>
      </c>
      <c r="J2439">
        <v>17</v>
      </c>
      <c r="K2439" t="s">
        <v>3248</v>
      </c>
      <c r="L2439">
        <v>3117801</v>
      </c>
      <c r="M2439">
        <v>1</v>
      </c>
    </row>
    <row r="2440" spans="1:13" x14ac:dyDescent="0.25">
      <c r="A2440">
        <v>2439</v>
      </c>
      <c r="J2440">
        <v>17</v>
      </c>
      <c r="K2440" t="s">
        <v>3249</v>
      </c>
      <c r="L2440">
        <v>3117836</v>
      </c>
      <c r="M2440">
        <v>1</v>
      </c>
    </row>
    <row r="2441" spans="1:13" x14ac:dyDescent="0.25">
      <c r="A2441">
        <v>2440</v>
      </c>
      <c r="J2441">
        <v>17</v>
      </c>
      <c r="K2441" t="s">
        <v>3250</v>
      </c>
      <c r="L2441">
        <v>3117876</v>
      </c>
      <c r="M2441">
        <v>1</v>
      </c>
    </row>
    <row r="2442" spans="1:13" x14ac:dyDescent="0.25">
      <c r="A2442">
        <v>2441</v>
      </c>
      <c r="J2442">
        <v>17</v>
      </c>
      <c r="K2442" t="s">
        <v>3251</v>
      </c>
      <c r="L2442">
        <v>3117900</v>
      </c>
      <c r="M2442">
        <v>1</v>
      </c>
    </row>
    <row r="2443" spans="1:13" x14ac:dyDescent="0.25">
      <c r="A2443">
        <v>2442</v>
      </c>
      <c r="J2443">
        <v>17</v>
      </c>
      <c r="K2443" t="s">
        <v>3252</v>
      </c>
      <c r="L2443">
        <v>3118007</v>
      </c>
      <c r="M2443">
        <v>1</v>
      </c>
    </row>
    <row r="2444" spans="1:13" x14ac:dyDescent="0.25">
      <c r="A2444">
        <v>2443</v>
      </c>
      <c r="J2444">
        <v>17</v>
      </c>
      <c r="K2444" t="s">
        <v>3253</v>
      </c>
      <c r="L2444">
        <v>3118106</v>
      </c>
      <c r="M2444">
        <v>1</v>
      </c>
    </row>
    <row r="2445" spans="1:13" x14ac:dyDescent="0.25">
      <c r="A2445">
        <v>2444</v>
      </c>
      <c r="J2445">
        <v>17</v>
      </c>
      <c r="K2445" t="s">
        <v>3254</v>
      </c>
      <c r="L2445">
        <v>3118205</v>
      </c>
      <c r="M2445">
        <v>1</v>
      </c>
    </row>
    <row r="2446" spans="1:13" x14ac:dyDescent="0.25">
      <c r="A2446">
        <v>2445</v>
      </c>
      <c r="J2446">
        <v>17</v>
      </c>
      <c r="K2446" t="s">
        <v>3255</v>
      </c>
      <c r="L2446">
        <v>3118304</v>
      </c>
      <c r="M2446">
        <v>1</v>
      </c>
    </row>
    <row r="2447" spans="1:13" x14ac:dyDescent="0.25">
      <c r="A2447">
        <v>2446</v>
      </c>
      <c r="J2447">
        <v>17</v>
      </c>
      <c r="K2447" t="s">
        <v>3256</v>
      </c>
      <c r="L2447">
        <v>3118403</v>
      </c>
      <c r="M2447">
        <v>1</v>
      </c>
    </row>
    <row r="2448" spans="1:13" x14ac:dyDescent="0.25">
      <c r="A2448">
        <v>2447</v>
      </c>
      <c r="J2448">
        <v>17</v>
      </c>
      <c r="K2448" t="s">
        <v>3257</v>
      </c>
      <c r="L2448">
        <v>3118502</v>
      </c>
      <c r="M2448">
        <v>1</v>
      </c>
    </row>
    <row r="2449" spans="1:13" x14ac:dyDescent="0.25">
      <c r="A2449">
        <v>2448</v>
      </c>
      <c r="J2449">
        <v>17</v>
      </c>
      <c r="K2449" t="s">
        <v>3258</v>
      </c>
      <c r="L2449">
        <v>3118601</v>
      </c>
      <c r="M2449">
        <v>1</v>
      </c>
    </row>
    <row r="2450" spans="1:13" x14ac:dyDescent="0.25">
      <c r="A2450">
        <v>2449</v>
      </c>
      <c r="J2450">
        <v>17</v>
      </c>
      <c r="K2450" t="s">
        <v>3259</v>
      </c>
      <c r="L2450">
        <v>3118700</v>
      </c>
      <c r="M2450">
        <v>1</v>
      </c>
    </row>
    <row r="2451" spans="1:13" x14ac:dyDescent="0.25">
      <c r="A2451">
        <v>2450</v>
      </c>
      <c r="J2451">
        <v>17</v>
      </c>
      <c r="K2451" t="s">
        <v>3260</v>
      </c>
      <c r="L2451">
        <v>3118809</v>
      </c>
      <c r="M2451">
        <v>1</v>
      </c>
    </row>
    <row r="2452" spans="1:13" x14ac:dyDescent="0.25">
      <c r="A2452">
        <v>2451</v>
      </c>
      <c r="J2452">
        <v>17</v>
      </c>
      <c r="K2452" t="s">
        <v>3261</v>
      </c>
      <c r="L2452">
        <v>3118908</v>
      </c>
      <c r="M2452">
        <v>1</v>
      </c>
    </row>
    <row r="2453" spans="1:13" x14ac:dyDescent="0.25">
      <c r="A2453">
        <v>2452</v>
      </c>
      <c r="J2453">
        <v>17</v>
      </c>
      <c r="K2453" t="s">
        <v>3262</v>
      </c>
      <c r="L2453">
        <v>3119005</v>
      </c>
      <c r="M2453">
        <v>1</v>
      </c>
    </row>
    <row r="2454" spans="1:13" x14ac:dyDescent="0.25">
      <c r="A2454">
        <v>2453</v>
      </c>
      <c r="J2454">
        <v>17</v>
      </c>
      <c r="K2454" t="s">
        <v>3263</v>
      </c>
      <c r="L2454">
        <v>3119104</v>
      </c>
      <c r="M2454">
        <v>1</v>
      </c>
    </row>
    <row r="2455" spans="1:13" x14ac:dyDescent="0.25">
      <c r="A2455">
        <v>2454</v>
      </c>
      <c r="J2455">
        <v>17</v>
      </c>
      <c r="K2455" t="s">
        <v>3264</v>
      </c>
      <c r="L2455">
        <v>3119203</v>
      </c>
      <c r="M2455">
        <v>1</v>
      </c>
    </row>
    <row r="2456" spans="1:13" x14ac:dyDescent="0.25">
      <c r="A2456">
        <v>2455</v>
      </c>
      <c r="J2456">
        <v>17</v>
      </c>
      <c r="K2456" t="s">
        <v>3265</v>
      </c>
      <c r="L2456">
        <v>3119302</v>
      </c>
      <c r="M2456">
        <v>1</v>
      </c>
    </row>
    <row r="2457" spans="1:13" x14ac:dyDescent="0.25">
      <c r="A2457">
        <v>2456</v>
      </c>
      <c r="J2457">
        <v>17</v>
      </c>
      <c r="K2457" t="s">
        <v>3266</v>
      </c>
      <c r="L2457">
        <v>3119401</v>
      </c>
      <c r="M2457">
        <v>1</v>
      </c>
    </row>
    <row r="2458" spans="1:13" x14ac:dyDescent="0.25">
      <c r="A2458">
        <v>2457</v>
      </c>
      <c r="J2458">
        <v>17</v>
      </c>
      <c r="K2458" t="s">
        <v>3267</v>
      </c>
      <c r="L2458">
        <v>3119500</v>
      </c>
      <c r="M2458">
        <v>1</v>
      </c>
    </row>
    <row r="2459" spans="1:13" x14ac:dyDescent="0.25">
      <c r="A2459">
        <v>2458</v>
      </c>
      <c r="J2459">
        <v>17</v>
      </c>
      <c r="K2459" t="s">
        <v>3268</v>
      </c>
      <c r="L2459">
        <v>3119609</v>
      </c>
      <c r="M2459">
        <v>1</v>
      </c>
    </row>
    <row r="2460" spans="1:13" x14ac:dyDescent="0.25">
      <c r="A2460">
        <v>2459</v>
      </c>
      <c r="J2460">
        <v>17</v>
      </c>
      <c r="K2460" t="s">
        <v>3269</v>
      </c>
      <c r="L2460">
        <v>3119708</v>
      </c>
      <c r="M2460">
        <v>1</v>
      </c>
    </row>
    <row r="2461" spans="1:13" x14ac:dyDescent="0.25">
      <c r="A2461">
        <v>2460</v>
      </c>
      <c r="J2461">
        <v>17</v>
      </c>
      <c r="K2461" t="s">
        <v>3270</v>
      </c>
      <c r="L2461">
        <v>3119807</v>
      </c>
      <c r="M2461">
        <v>1</v>
      </c>
    </row>
    <row r="2462" spans="1:13" x14ac:dyDescent="0.25">
      <c r="A2462">
        <v>2461</v>
      </c>
      <c r="J2462">
        <v>17</v>
      </c>
      <c r="K2462" t="s">
        <v>3271</v>
      </c>
      <c r="L2462">
        <v>3119906</v>
      </c>
      <c r="M2462">
        <v>1</v>
      </c>
    </row>
    <row r="2463" spans="1:13" x14ac:dyDescent="0.25">
      <c r="A2463">
        <v>2462</v>
      </c>
      <c r="J2463">
        <v>17</v>
      </c>
      <c r="K2463" t="s">
        <v>3272</v>
      </c>
      <c r="L2463">
        <v>3119955</v>
      </c>
      <c r="M2463">
        <v>1</v>
      </c>
    </row>
    <row r="2464" spans="1:13" x14ac:dyDescent="0.25">
      <c r="A2464">
        <v>2463</v>
      </c>
      <c r="J2464">
        <v>17</v>
      </c>
      <c r="K2464" t="s">
        <v>3273</v>
      </c>
      <c r="L2464">
        <v>3120003</v>
      </c>
      <c r="M2464">
        <v>1</v>
      </c>
    </row>
    <row r="2465" spans="1:13" x14ac:dyDescent="0.25">
      <c r="A2465">
        <v>2464</v>
      </c>
      <c r="J2465">
        <v>17</v>
      </c>
      <c r="K2465" t="s">
        <v>3274</v>
      </c>
      <c r="L2465">
        <v>3120102</v>
      </c>
      <c r="M2465">
        <v>1</v>
      </c>
    </row>
    <row r="2466" spans="1:13" x14ac:dyDescent="0.25">
      <c r="A2466">
        <v>2465</v>
      </c>
      <c r="J2466">
        <v>17</v>
      </c>
      <c r="K2466" t="s">
        <v>3275</v>
      </c>
      <c r="L2466">
        <v>3120151</v>
      </c>
      <c r="M2466">
        <v>1</v>
      </c>
    </row>
    <row r="2467" spans="1:13" x14ac:dyDescent="0.25">
      <c r="A2467">
        <v>2466</v>
      </c>
      <c r="J2467">
        <v>17</v>
      </c>
      <c r="K2467" t="s">
        <v>3276</v>
      </c>
      <c r="L2467">
        <v>3120201</v>
      </c>
      <c r="M2467">
        <v>1</v>
      </c>
    </row>
    <row r="2468" spans="1:13" x14ac:dyDescent="0.25">
      <c r="A2468">
        <v>2467</v>
      </c>
      <c r="J2468">
        <v>17</v>
      </c>
      <c r="K2468" t="s">
        <v>3277</v>
      </c>
      <c r="L2468">
        <v>3120300</v>
      </c>
      <c r="M2468">
        <v>1</v>
      </c>
    </row>
    <row r="2469" spans="1:13" x14ac:dyDescent="0.25">
      <c r="A2469">
        <v>2468</v>
      </c>
      <c r="J2469">
        <v>17</v>
      </c>
      <c r="K2469" t="s">
        <v>3278</v>
      </c>
      <c r="L2469">
        <v>3120409</v>
      </c>
      <c r="M2469">
        <v>1</v>
      </c>
    </row>
    <row r="2470" spans="1:13" x14ac:dyDescent="0.25">
      <c r="A2470">
        <v>2469</v>
      </c>
      <c r="J2470">
        <v>17</v>
      </c>
      <c r="K2470" t="s">
        <v>3279</v>
      </c>
      <c r="L2470">
        <v>3120508</v>
      </c>
      <c r="M2470">
        <v>1</v>
      </c>
    </row>
    <row r="2471" spans="1:13" x14ac:dyDescent="0.25">
      <c r="A2471">
        <v>2470</v>
      </c>
      <c r="J2471">
        <v>17</v>
      </c>
      <c r="K2471" t="s">
        <v>3280</v>
      </c>
      <c r="L2471">
        <v>3120607</v>
      </c>
      <c r="M2471">
        <v>1</v>
      </c>
    </row>
    <row r="2472" spans="1:13" x14ac:dyDescent="0.25">
      <c r="A2472">
        <v>2471</v>
      </c>
      <c r="J2472">
        <v>17</v>
      </c>
      <c r="K2472" t="s">
        <v>3281</v>
      </c>
      <c r="L2472">
        <v>3120706</v>
      </c>
      <c r="M2472">
        <v>1</v>
      </c>
    </row>
    <row r="2473" spans="1:13" x14ac:dyDescent="0.25">
      <c r="A2473">
        <v>2472</v>
      </c>
      <c r="J2473">
        <v>17</v>
      </c>
      <c r="K2473" t="s">
        <v>3282</v>
      </c>
      <c r="L2473">
        <v>3120805</v>
      </c>
      <c r="M2473">
        <v>1</v>
      </c>
    </row>
    <row r="2474" spans="1:13" x14ac:dyDescent="0.25">
      <c r="A2474">
        <v>2473</v>
      </c>
      <c r="J2474">
        <v>17</v>
      </c>
      <c r="K2474" t="s">
        <v>3283</v>
      </c>
      <c r="L2474">
        <v>3120839</v>
      </c>
      <c r="M2474">
        <v>1</v>
      </c>
    </row>
    <row r="2475" spans="1:13" x14ac:dyDescent="0.25">
      <c r="A2475">
        <v>2474</v>
      </c>
      <c r="J2475">
        <v>17</v>
      </c>
      <c r="K2475" t="s">
        <v>3284</v>
      </c>
      <c r="L2475">
        <v>3120870</v>
      </c>
      <c r="M2475">
        <v>1</v>
      </c>
    </row>
    <row r="2476" spans="1:13" x14ac:dyDescent="0.25">
      <c r="A2476">
        <v>2475</v>
      </c>
      <c r="J2476">
        <v>17</v>
      </c>
      <c r="K2476" t="s">
        <v>3285</v>
      </c>
      <c r="L2476">
        <v>3120904</v>
      </c>
      <c r="M2476">
        <v>1</v>
      </c>
    </row>
    <row r="2477" spans="1:13" x14ac:dyDescent="0.25">
      <c r="A2477">
        <v>2476</v>
      </c>
      <c r="J2477">
        <v>17</v>
      </c>
      <c r="K2477" t="s">
        <v>3286</v>
      </c>
      <c r="L2477">
        <v>3121001</v>
      </c>
      <c r="M2477">
        <v>1</v>
      </c>
    </row>
    <row r="2478" spans="1:13" x14ac:dyDescent="0.25">
      <c r="A2478">
        <v>2477</v>
      </c>
      <c r="J2478">
        <v>17</v>
      </c>
      <c r="K2478" t="s">
        <v>3287</v>
      </c>
      <c r="L2478">
        <v>3121100</v>
      </c>
      <c r="M2478">
        <v>1</v>
      </c>
    </row>
    <row r="2479" spans="1:13" x14ac:dyDescent="0.25">
      <c r="A2479">
        <v>2478</v>
      </c>
      <c r="J2479">
        <v>17</v>
      </c>
      <c r="K2479" t="s">
        <v>3288</v>
      </c>
      <c r="L2479">
        <v>3121209</v>
      </c>
      <c r="M2479">
        <v>1</v>
      </c>
    </row>
    <row r="2480" spans="1:13" x14ac:dyDescent="0.25">
      <c r="A2480">
        <v>2479</v>
      </c>
      <c r="J2480">
        <v>17</v>
      </c>
      <c r="K2480" t="s">
        <v>3289</v>
      </c>
      <c r="L2480">
        <v>3121258</v>
      </c>
      <c r="M2480">
        <v>1</v>
      </c>
    </row>
    <row r="2481" spans="1:13" x14ac:dyDescent="0.25">
      <c r="A2481">
        <v>2480</v>
      </c>
      <c r="J2481">
        <v>17</v>
      </c>
      <c r="K2481" t="s">
        <v>3290</v>
      </c>
      <c r="L2481">
        <v>3121308</v>
      </c>
      <c r="M2481">
        <v>1</v>
      </c>
    </row>
    <row r="2482" spans="1:13" x14ac:dyDescent="0.25">
      <c r="A2482">
        <v>2481</v>
      </c>
      <c r="J2482">
        <v>17</v>
      </c>
      <c r="K2482" t="s">
        <v>3291</v>
      </c>
      <c r="L2482">
        <v>3121407</v>
      </c>
      <c r="M2482">
        <v>1</v>
      </c>
    </row>
    <row r="2483" spans="1:13" x14ac:dyDescent="0.25">
      <c r="A2483">
        <v>2482</v>
      </c>
      <c r="J2483">
        <v>17</v>
      </c>
      <c r="K2483" t="s">
        <v>3292</v>
      </c>
      <c r="L2483">
        <v>3121506</v>
      </c>
      <c r="M2483">
        <v>1</v>
      </c>
    </row>
    <row r="2484" spans="1:13" x14ac:dyDescent="0.25">
      <c r="A2484">
        <v>2483</v>
      </c>
      <c r="J2484">
        <v>17</v>
      </c>
      <c r="K2484" t="s">
        <v>3293</v>
      </c>
      <c r="L2484">
        <v>3121605</v>
      </c>
      <c r="M2484">
        <v>1</v>
      </c>
    </row>
    <row r="2485" spans="1:13" x14ac:dyDescent="0.25">
      <c r="A2485">
        <v>2484</v>
      </c>
      <c r="J2485">
        <v>17</v>
      </c>
      <c r="K2485" t="s">
        <v>3294</v>
      </c>
      <c r="L2485">
        <v>3121704</v>
      </c>
      <c r="M2485">
        <v>1</v>
      </c>
    </row>
    <row r="2486" spans="1:13" x14ac:dyDescent="0.25">
      <c r="A2486">
        <v>2485</v>
      </c>
      <c r="J2486">
        <v>17</v>
      </c>
      <c r="K2486" t="s">
        <v>3295</v>
      </c>
      <c r="L2486">
        <v>3121803</v>
      </c>
      <c r="M2486">
        <v>1</v>
      </c>
    </row>
    <row r="2487" spans="1:13" x14ac:dyDescent="0.25">
      <c r="A2487">
        <v>2486</v>
      </c>
      <c r="J2487">
        <v>17</v>
      </c>
      <c r="K2487" t="s">
        <v>3296</v>
      </c>
      <c r="L2487">
        <v>3121902</v>
      </c>
      <c r="M2487">
        <v>1</v>
      </c>
    </row>
    <row r="2488" spans="1:13" x14ac:dyDescent="0.25">
      <c r="A2488">
        <v>2487</v>
      </c>
      <c r="J2488">
        <v>17</v>
      </c>
      <c r="K2488" t="s">
        <v>3297</v>
      </c>
      <c r="L2488">
        <v>3122009</v>
      </c>
      <c r="M2488">
        <v>1</v>
      </c>
    </row>
    <row r="2489" spans="1:13" x14ac:dyDescent="0.25">
      <c r="A2489">
        <v>2488</v>
      </c>
      <c r="J2489">
        <v>17</v>
      </c>
      <c r="K2489" t="s">
        <v>3298</v>
      </c>
      <c r="L2489">
        <v>3122108</v>
      </c>
      <c r="M2489">
        <v>1</v>
      </c>
    </row>
    <row r="2490" spans="1:13" x14ac:dyDescent="0.25">
      <c r="A2490">
        <v>2489</v>
      </c>
      <c r="J2490">
        <v>17</v>
      </c>
      <c r="K2490" t="s">
        <v>3299</v>
      </c>
      <c r="L2490">
        <v>3122207</v>
      </c>
      <c r="M2490">
        <v>1</v>
      </c>
    </row>
    <row r="2491" spans="1:13" x14ac:dyDescent="0.25">
      <c r="A2491">
        <v>2490</v>
      </c>
      <c r="J2491">
        <v>17</v>
      </c>
      <c r="K2491" t="s">
        <v>3300</v>
      </c>
      <c r="L2491">
        <v>3122306</v>
      </c>
      <c r="M2491">
        <v>1</v>
      </c>
    </row>
    <row r="2492" spans="1:13" x14ac:dyDescent="0.25">
      <c r="A2492">
        <v>2491</v>
      </c>
      <c r="J2492">
        <v>17</v>
      </c>
      <c r="K2492" t="s">
        <v>3301</v>
      </c>
      <c r="L2492">
        <v>3122355</v>
      </c>
      <c r="M2492">
        <v>1</v>
      </c>
    </row>
    <row r="2493" spans="1:13" x14ac:dyDescent="0.25">
      <c r="A2493">
        <v>2492</v>
      </c>
      <c r="J2493">
        <v>17</v>
      </c>
      <c r="K2493" t="s">
        <v>3302</v>
      </c>
      <c r="L2493">
        <v>3122405</v>
      </c>
      <c r="M2493">
        <v>1</v>
      </c>
    </row>
    <row r="2494" spans="1:13" x14ac:dyDescent="0.25">
      <c r="A2494">
        <v>2493</v>
      </c>
      <c r="J2494">
        <v>17</v>
      </c>
      <c r="K2494" t="s">
        <v>3303</v>
      </c>
      <c r="L2494">
        <v>3122454</v>
      </c>
      <c r="M2494">
        <v>1</v>
      </c>
    </row>
    <row r="2495" spans="1:13" x14ac:dyDescent="0.25">
      <c r="A2495">
        <v>2494</v>
      </c>
      <c r="J2495">
        <v>17</v>
      </c>
      <c r="K2495" t="s">
        <v>3304</v>
      </c>
      <c r="L2495">
        <v>3122470</v>
      </c>
      <c r="M2495">
        <v>1</v>
      </c>
    </row>
    <row r="2496" spans="1:13" x14ac:dyDescent="0.25">
      <c r="A2496">
        <v>2495</v>
      </c>
      <c r="J2496">
        <v>17</v>
      </c>
      <c r="K2496" t="s">
        <v>3305</v>
      </c>
      <c r="L2496">
        <v>3122504</v>
      </c>
      <c r="M2496">
        <v>1</v>
      </c>
    </row>
    <row r="2497" spans="1:13" x14ac:dyDescent="0.25">
      <c r="A2497">
        <v>2496</v>
      </c>
      <c r="J2497">
        <v>17</v>
      </c>
      <c r="K2497" t="s">
        <v>3306</v>
      </c>
      <c r="L2497">
        <v>3122603</v>
      </c>
      <c r="M2497">
        <v>1</v>
      </c>
    </row>
    <row r="2498" spans="1:13" x14ac:dyDescent="0.25">
      <c r="A2498">
        <v>2497</v>
      </c>
      <c r="J2498">
        <v>17</v>
      </c>
      <c r="K2498" t="s">
        <v>3307</v>
      </c>
      <c r="L2498">
        <v>3122702</v>
      </c>
      <c r="M2498">
        <v>1</v>
      </c>
    </row>
    <row r="2499" spans="1:13" x14ac:dyDescent="0.25">
      <c r="A2499">
        <v>2498</v>
      </c>
      <c r="J2499">
        <v>17</v>
      </c>
      <c r="K2499" t="s">
        <v>3308</v>
      </c>
      <c r="L2499">
        <v>3122801</v>
      </c>
      <c r="M2499">
        <v>1</v>
      </c>
    </row>
    <row r="2500" spans="1:13" x14ac:dyDescent="0.25">
      <c r="A2500">
        <v>2499</v>
      </c>
      <c r="J2500">
        <v>17</v>
      </c>
      <c r="K2500" t="s">
        <v>3309</v>
      </c>
      <c r="L2500">
        <v>3122900</v>
      </c>
      <c r="M2500">
        <v>1</v>
      </c>
    </row>
    <row r="2501" spans="1:13" x14ac:dyDescent="0.25">
      <c r="A2501">
        <v>2500</v>
      </c>
      <c r="J2501">
        <v>17</v>
      </c>
      <c r="K2501" t="s">
        <v>3310</v>
      </c>
      <c r="L2501">
        <v>3123007</v>
      </c>
      <c r="M2501">
        <v>1</v>
      </c>
    </row>
    <row r="2502" spans="1:13" x14ac:dyDescent="0.25">
      <c r="A2502">
        <v>2501</v>
      </c>
      <c r="J2502">
        <v>17</v>
      </c>
      <c r="K2502" t="s">
        <v>3311</v>
      </c>
      <c r="L2502">
        <v>3123106</v>
      </c>
      <c r="M2502">
        <v>1</v>
      </c>
    </row>
    <row r="2503" spans="1:13" x14ac:dyDescent="0.25">
      <c r="A2503">
        <v>2502</v>
      </c>
      <c r="J2503">
        <v>17</v>
      </c>
      <c r="K2503" t="s">
        <v>3312</v>
      </c>
      <c r="L2503">
        <v>3123205</v>
      </c>
      <c r="M2503">
        <v>1</v>
      </c>
    </row>
    <row r="2504" spans="1:13" x14ac:dyDescent="0.25">
      <c r="A2504">
        <v>2503</v>
      </c>
      <c r="J2504">
        <v>17</v>
      </c>
      <c r="K2504" t="s">
        <v>3313</v>
      </c>
      <c r="L2504">
        <v>3123304</v>
      </c>
      <c r="M2504">
        <v>1</v>
      </c>
    </row>
    <row r="2505" spans="1:13" x14ac:dyDescent="0.25">
      <c r="A2505">
        <v>2504</v>
      </c>
      <c r="J2505">
        <v>17</v>
      </c>
      <c r="K2505" t="s">
        <v>3314</v>
      </c>
      <c r="L2505">
        <v>3123403</v>
      </c>
      <c r="M2505">
        <v>1</v>
      </c>
    </row>
    <row r="2506" spans="1:13" x14ac:dyDescent="0.25">
      <c r="A2506">
        <v>2505</v>
      </c>
      <c r="J2506">
        <v>17</v>
      </c>
      <c r="K2506" t="s">
        <v>3315</v>
      </c>
      <c r="L2506">
        <v>3123502</v>
      </c>
      <c r="M2506">
        <v>1</v>
      </c>
    </row>
    <row r="2507" spans="1:13" x14ac:dyDescent="0.25">
      <c r="A2507">
        <v>2506</v>
      </c>
      <c r="J2507">
        <v>17</v>
      </c>
      <c r="K2507" t="s">
        <v>3316</v>
      </c>
      <c r="L2507">
        <v>3123528</v>
      </c>
      <c r="M2507">
        <v>1</v>
      </c>
    </row>
    <row r="2508" spans="1:13" x14ac:dyDescent="0.25">
      <c r="A2508">
        <v>2507</v>
      </c>
      <c r="J2508">
        <v>17</v>
      </c>
      <c r="K2508" t="s">
        <v>3317</v>
      </c>
      <c r="L2508">
        <v>3123601</v>
      </c>
      <c r="M2508">
        <v>1</v>
      </c>
    </row>
    <row r="2509" spans="1:13" x14ac:dyDescent="0.25">
      <c r="A2509">
        <v>2508</v>
      </c>
      <c r="J2509">
        <v>17</v>
      </c>
      <c r="K2509" t="s">
        <v>3318</v>
      </c>
      <c r="L2509">
        <v>3123700</v>
      </c>
      <c r="M2509">
        <v>1</v>
      </c>
    </row>
    <row r="2510" spans="1:13" x14ac:dyDescent="0.25">
      <c r="A2510">
        <v>2509</v>
      </c>
      <c r="J2510">
        <v>17</v>
      </c>
      <c r="K2510" t="s">
        <v>3319</v>
      </c>
      <c r="L2510">
        <v>3123809</v>
      </c>
      <c r="M2510">
        <v>1</v>
      </c>
    </row>
    <row r="2511" spans="1:13" x14ac:dyDescent="0.25">
      <c r="A2511">
        <v>2510</v>
      </c>
      <c r="J2511">
        <v>17</v>
      </c>
      <c r="K2511" t="s">
        <v>3320</v>
      </c>
      <c r="L2511">
        <v>3123858</v>
      </c>
      <c r="M2511">
        <v>1</v>
      </c>
    </row>
    <row r="2512" spans="1:13" x14ac:dyDescent="0.25">
      <c r="A2512">
        <v>2511</v>
      </c>
      <c r="J2512">
        <v>17</v>
      </c>
      <c r="K2512" t="s">
        <v>3321</v>
      </c>
      <c r="L2512">
        <v>3123908</v>
      </c>
      <c r="M2512">
        <v>1</v>
      </c>
    </row>
    <row r="2513" spans="1:13" x14ac:dyDescent="0.25">
      <c r="A2513">
        <v>2512</v>
      </c>
      <c r="J2513">
        <v>17</v>
      </c>
      <c r="K2513" t="s">
        <v>3322</v>
      </c>
      <c r="L2513">
        <v>3124005</v>
      </c>
      <c r="M2513">
        <v>1</v>
      </c>
    </row>
    <row r="2514" spans="1:13" x14ac:dyDescent="0.25">
      <c r="A2514">
        <v>2513</v>
      </c>
      <c r="J2514">
        <v>17</v>
      </c>
      <c r="K2514" t="s">
        <v>3323</v>
      </c>
      <c r="L2514">
        <v>3124104</v>
      </c>
      <c r="M2514">
        <v>1</v>
      </c>
    </row>
    <row r="2515" spans="1:13" x14ac:dyDescent="0.25">
      <c r="A2515">
        <v>2514</v>
      </c>
      <c r="J2515">
        <v>17</v>
      </c>
      <c r="K2515" t="s">
        <v>3324</v>
      </c>
      <c r="L2515">
        <v>3124203</v>
      </c>
      <c r="M2515">
        <v>1</v>
      </c>
    </row>
    <row r="2516" spans="1:13" x14ac:dyDescent="0.25">
      <c r="A2516">
        <v>2515</v>
      </c>
      <c r="J2516">
        <v>17</v>
      </c>
      <c r="K2516" t="s">
        <v>3325</v>
      </c>
      <c r="L2516">
        <v>3124302</v>
      </c>
      <c r="M2516">
        <v>1</v>
      </c>
    </row>
    <row r="2517" spans="1:13" x14ac:dyDescent="0.25">
      <c r="A2517">
        <v>2516</v>
      </c>
      <c r="J2517">
        <v>17</v>
      </c>
      <c r="K2517" t="s">
        <v>3326</v>
      </c>
      <c r="L2517">
        <v>3124401</v>
      </c>
      <c r="M2517">
        <v>1</v>
      </c>
    </row>
    <row r="2518" spans="1:13" x14ac:dyDescent="0.25">
      <c r="A2518">
        <v>2517</v>
      </c>
      <c r="J2518">
        <v>17</v>
      </c>
      <c r="K2518" t="s">
        <v>3327</v>
      </c>
      <c r="L2518">
        <v>3124500</v>
      </c>
      <c r="M2518">
        <v>1</v>
      </c>
    </row>
    <row r="2519" spans="1:13" x14ac:dyDescent="0.25">
      <c r="A2519">
        <v>2518</v>
      </c>
      <c r="J2519">
        <v>17</v>
      </c>
      <c r="K2519" t="s">
        <v>3328</v>
      </c>
      <c r="L2519">
        <v>3124609</v>
      </c>
      <c r="M2519">
        <v>1</v>
      </c>
    </row>
    <row r="2520" spans="1:13" x14ac:dyDescent="0.25">
      <c r="A2520">
        <v>2519</v>
      </c>
      <c r="J2520">
        <v>17</v>
      </c>
      <c r="K2520" t="s">
        <v>3329</v>
      </c>
      <c r="L2520">
        <v>3124708</v>
      </c>
      <c r="M2520">
        <v>1</v>
      </c>
    </row>
    <row r="2521" spans="1:13" x14ac:dyDescent="0.25">
      <c r="A2521">
        <v>2520</v>
      </c>
      <c r="J2521">
        <v>17</v>
      </c>
      <c r="K2521" t="s">
        <v>3330</v>
      </c>
      <c r="L2521">
        <v>3124807</v>
      </c>
      <c r="M2521">
        <v>1</v>
      </c>
    </row>
    <row r="2522" spans="1:13" x14ac:dyDescent="0.25">
      <c r="A2522">
        <v>2521</v>
      </c>
      <c r="J2522">
        <v>17</v>
      </c>
      <c r="K2522" t="s">
        <v>3331</v>
      </c>
      <c r="L2522">
        <v>3124906</v>
      </c>
      <c r="M2522">
        <v>1</v>
      </c>
    </row>
    <row r="2523" spans="1:13" x14ac:dyDescent="0.25">
      <c r="A2523">
        <v>2522</v>
      </c>
      <c r="J2523">
        <v>17</v>
      </c>
      <c r="K2523" t="s">
        <v>3332</v>
      </c>
      <c r="L2523">
        <v>3125002</v>
      </c>
      <c r="M2523">
        <v>1</v>
      </c>
    </row>
    <row r="2524" spans="1:13" x14ac:dyDescent="0.25">
      <c r="A2524">
        <v>2523</v>
      </c>
      <c r="J2524">
        <v>17</v>
      </c>
      <c r="K2524" t="s">
        <v>3333</v>
      </c>
      <c r="L2524">
        <v>3125101</v>
      </c>
      <c r="M2524">
        <v>1</v>
      </c>
    </row>
    <row r="2525" spans="1:13" x14ac:dyDescent="0.25">
      <c r="A2525">
        <v>2524</v>
      </c>
      <c r="J2525">
        <v>17</v>
      </c>
      <c r="K2525" t="s">
        <v>3334</v>
      </c>
      <c r="L2525">
        <v>3125200</v>
      </c>
      <c r="M2525">
        <v>1</v>
      </c>
    </row>
    <row r="2526" spans="1:13" x14ac:dyDescent="0.25">
      <c r="A2526">
        <v>2525</v>
      </c>
      <c r="J2526">
        <v>17</v>
      </c>
      <c r="K2526" t="s">
        <v>3335</v>
      </c>
      <c r="L2526">
        <v>3125309</v>
      </c>
      <c r="M2526">
        <v>1</v>
      </c>
    </row>
    <row r="2527" spans="1:13" x14ac:dyDescent="0.25">
      <c r="A2527">
        <v>2526</v>
      </c>
      <c r="J2527">
        <v>17</v>
      </c>
      <c r="K2527" t="s">
        <v>3336</v>
      </c>
      <c r="L2527">
        <v>3125408</v>
      </c>
      <c r="M2527">
        <v>1</v>
      </c>
    </row>
    <row r="2528" spans="1:13" x14ac:dyDescent="0.25">
      <c r="A2528">
        <v>2527</v>
      </c>
      <c r="J2528">
        <v>17</v>
      </c>
      <c r="K2528" t="s">
        <v>3337</v>
      </c>
      <c r="L2528">
        <v>3125507</v>
      </c>
      <c r="M2528">
        <v>1</v>
      </c>
    </row>
    <row r="2529" spans="1:13" x14ac:dyDescent="0.25">
      <c r="A2529">
        <v>2528</v>
      </c>
      <c r="J2529">
        <v>17</v>
      </c>
      <c r="K2529" t="s">
        <v>3338</v>
      </c>
      <c r="L2529">
        <v>3125606</v>
      </c>
      <c r="M2529">
        <v>1</v>
      </c>
    </row>
    <row r="2530" spans="1:13" x14ac:dyDescent="0.25">
      <c r="A2530">
        <v>2529</v>
      </c>
      <c r="J2530">
        <v>17</v>
      </c>
      <c r="K2530" t="s">
        <v>3339</v>
      </c>
      <c r="L2530">
        <v>3125705</v>
      </c>
      <c r="M2530">
        <v>1</v>
      </c>
    </row>
    <row r="2531" spans="1:13" x14ac:dyDescent="0.25">
      <c r="A2531">
        <v>2530</v>
      </c>
      <c r="J2531">
        <v>17</v>
      </c>
      <c r="K2531" t="s">
        <v>3340</v>
      </c>
      <c r="L2531">
        <v>3125804</v>
      </c>
      <c r="M2531">
        <v>1</v>
      </c>
    </row>
    <row r="2532" spans="1:13" x14ac:dyDescent="0.25">
      <c r="A2532">
        <v>2531</v>
      </c>
      <c r="J2532">
        <v>17</v>
      </c>
      <c r="K2532" t="s">
        <v>3341</v>
      </c>
      <c r="L2532">
        <v>3125903</v>
      </c>
      <c r="M2532">
        <v>1</v>
      </c>
    </row>
    <row r="2533" spans="1:13" x14ac:dyDescent="0.25">
      <c r="A2533">
        <v>2532</v>
      </c>
      <c r="J2533">
        <v>17</v>
      </c>
      <c r="K2533" t="s">
        <v>3342</v>
      </c>
      <c r="L2533">
        <v>3125952</v>
      </c>
      <c r="M2533">
        <v>1</v>
      </c>
    </row>
    <row r="2534" spans="1:13" x14ac:dyDescent="0.25">
      <c r="A2534">
        <v>2533</v>
      </c>
      <c r="J2534">
        <v>17</v>
      </c>
      <c r="K2534" t="s">
        <v>3343</v>
      </c>
      <c r="L2534">
        <v>3126000</v>
      </c>
      <c r="M2534">
        <v>1</v>
      </c>
    </row>
    <row r="2535" spans="1:13" x14ac:dyDescent="0.25">
      <c r="A2535">
        <v>2534</v>
      </c>
      <c r="J2535">
        <v>17</v>
      </c>
      <c r="K2535" t="s">
        <v>3344</v>
      </c>
      <c r="L2535">
        <v>3126109</v>
      </c>
      <c r="M2535">
        <v>1</v>
      </c>
    </row>
    <row r="2536" spans="1:13" x14ac:dyDescent="0.25">
      <c r="A2536">
        <v>2535</v>
      </c>
      <c r="J2536">
        <v>17</v>
      </c>
      <c r="K2536" t="s">
        <v>3345</v>
      </c>
      <c r="L2536">
        <v>3126208</v>
      </c>
      <c r="M2536">
        <v>1</v>
      </c>
    </row>
    <row r="2537" spans="1:13" x14ac:dyDescent="0.25">
      <c r="A2537">
        <v>2536</v>
      </c>
      <c r="J2537">
        <v>17</v>
      </c>
      <c r="K2537" t="s">
        <v>3346</v>
      </c>
      <c r="L2537">
        <v>3126307</v>
      </c>
      <c r="M2537">
        <v>1</v>
      </c>
    </row>
    <row r="2538" spans="1:13" x14ac:dyDescent="0.25">
      <c r="A2538">
        <v>2537</v>
      </c>
      <c r="J2538">
        <v>17</v>
      </c>
      <c r="K2538" t="s">
        <v>3347</v>
      </c>
      <c r="L2538">
        <v>3126406</v>
      </c>
      <c r="M2538">
        <v>1</v>
      </c>
    </row>
    <row r="2539" spans="1:13" x14ac:dyDescent="0.25">
      <c r="A2539">
        <v>2538</v>
      </c>
      <c r="J2539">
        <v>17</v>
      </c>
      <c r="K2539" t="s">
        <v>3348</v>
      </c>
      <c r="L2539">
        <v>3126505</v>
      </c>
      <c r="M2539">
        <v>1</v>
      </c>
    </row>
    <row r="2540" spans="1:13" x14ac:dyDescent="0.25">
      <c r="A2540">
        <v>2539</v>
      </c>
      <c r="J2540">
        <v>17</v>
      </c>
      <c r="K2540" t="s">
        <v>3349</v>
      </c>
      <c r="L2540">
        <v>3126604</v>
      </c>
      <c r="M2540">
        <v>1</v>
      </c>
    </row>
    <row r="2541" spans="1:13" x14ac:dyDescent="0.25">
      <c r="A2541">
        <v>2540</v>
      </c>
      <c r="J2541">
        <v>17</v>
      </c>
      <c r="K2541" t="s">
        <v>3350</v>
      </c>
      <c r="L2541">
        <v>3126703</v>
      </c>
      <c r="M2541">
        <v>1</v>
      </c>
    </row>
    <row r="2542" spans="1:13" x14ac:dyDescent="0.25">
      <c r="A2542">
        <v>2541</v>
      </c>
      <c r="J2542">
        <v>17</v>
      </c>
      <c r="K2542" t="s">
        <v>3351</v>
      </c>
      <c r="L2542">
        <v>3126752</v>
      </c>
      <c r="M2542">
        <v>1</v>
      </c>
    </row>
    <row r="2543" spans="1:13" x14ac:dyDescent="0.25">
      <c r="A2543">
        <v>2542</v>
      </c>
      <c r="J2543">
        <v>17</v>
      </c>
      <c r="K2543" t="s">
        <v>3352</v>
      </c>
      <c r="L2543">
        <v>3126802</v>
      </c>
      <c r="M2543">
        <v>1</v>
      </c>
    </row>
    <row r="2544" spans="1:13" x14ac:dyDescent="0.25">
      <c r="A2544">
        <v>2543</v>
      </c>
      <c r="J2544">
        <v>17</v>
      </c>
      <c r="K2544" t="s">
        <v>3353</v>
      </c>
      <c r="L2544">
        <v>3126901</v>
      </c>
      <c r="M2544">
        <v>1</v>
      </c>
    </row>
    <row r="2545" spans="1:13" x14ac:dyDescent="0.25">
      <c r="A2545">
        <v>2544</v>
      </c>
      <c r="J2545">
        <v>17</v>
      </c>
      <c r="K2545" t="s">
        <v>3354</v>
      </c>
      <c r="L2545">
        <v>3126950</v>
      </c>
      <c r="M2545">
        <v>1</v>
      </c>
    </row>
    <row r="2546" spans="1:13" x14ac:dyDescent="0.25">
      <c r="A2546">
        <v>2545</v>
      </c>
      <c r="J2546">
        <v>17</v>
      </c>
      <c r="K2546" t="s">
        <v>3355</v>
      </c>
      <c r="L2546">
        <v>3127008</v>
      </c>
      <c r="M2546">
        <v>1</v>
      </c>
    </row>
    <row r="2547" spans="1:13" x14ac:dyDescent="0.25">
      <c r="A2547">
        <v>2546</v>
      </c>
      <c r="J2547">
        <v>17</v>
      </c>
      <c r="K2547" t="s">
        <v>3356</v>
      </c>
      <c r="L2547">
        <v>3127057</v>
      </c>
      <c r="M2547">
        <v>1</v>
      </c>
    </row>
    <row r="2548" spans="1:13" x14ac:dyDescent="0.25">
      <c r="A2548">
        <v>2547</v>
      </c>
      <c r="J2548">
        <v>17</v>
      </c>
      <c r="K2548" t="s">
        <v>3357</v>
      </c>
      <c r="L2548">
        <v>3127073</v>
      </c>
      <c r="M2548">
        <v>1</v>
      </c>
    </row>
    <row r="2549" spans="1:13" x14ac:dyDescent="0.25">
      <c r="A2549">
        <v>2548</v>
      </c>
      <c r="J2549">
        <v>17</v>
      </c>
      <c r="K2549" t="s">
        <v>3358</v>
      </c>
      <c r="L2549">
        <v>3127107</v>
      </c>
      <c r="M2549">
        <v>1</v>
      </c>
    </row>
    <row r="2550" spans="1:13" x14ac:dyDescent="0.25">
      <c r="A2550">
        <v>2549</v>
      </c>
      <c r="J2550">
        <v>17</v>
      </c>
      <c r="K2550" t="s">
        <v>3359</v>
      </c>
      <c r="L2550">
        <v>3127206</v>
      </c>
      <c r="M2550">
        <v>1</v>
      </c>
    </row>
    <row r="2551" spans="1:13" x14ac:dyDescent="0.25">
      <c r="A2551">
        <v>2550</v>
      </c>
      <c r="J2551">
        <v>17</v>
      </c>
      <c r="K2551" t="s">
        <v>3360</v>
      </c>
      <c r="L2551">
        <v>3127305</v>
      </c>
      <c r="M2551">
        <v>1</v>
      </c>
    </row>
    <row r="2552" spans="1:13" x14ac:dyDescent="0.25">
      <c r="A2552">
        <v>2551</v>
      </c>
      <c r="J2552">
        <v>17</v>
      </c>
      <c r="K2552" t="s">
        <v>3361</v>
      </c>
      <c r="L2552">
        <v>3127339</v>
      </c>
      <c r="M2552">
        <v>1</v>
      </c>
    </row>
    <row r="2553" spans="1:13" x14ac:dyDescent="0.25">
      <c r="A2553">
        <v>2552</v>
      </c>
      <c r="J2553">
        <v>17</v>
      </c>
      <c r="K2553" t="s">
        <v>3362</v>
      </c>
      <c r="L2553">
        <v>3127354</v>
      </c>
      <c r="M2553">
        <v>1</v>
      </c>
    </row>
    <row r="2554" spans="1:13" x14ac:dyDescent="0.25">
      <c r="A2554">
        <v>2553</v>
      </c>
      <c r="J2554">
        <v>17</v>
      </c>
      <c r="K2554" t="s">
        <v>3363</v>
      </c>
      <c r="L2554">
        <v>3127370</v>
      </c>
      <c r="M2554">
        <v>1</v>
      </c>
    </row>
    <row r="2555" spans="1:13" x14ac:dyDescent="0.25">
      <c r="A2555">
        <v>2554</v>
      </c>
      <c r="J2555">
        <v>17</v>
      </c>
      <c r="K2555" t="s">
        <v>3364</v>
      </c>
      <c r="L2555">
        <v>3127388</v>
      </c>
      <c r="M2555">
        <v>1</v>
      </c>
    </row>
    <row r="2556" spans="1:13" x14ac:dyDescent="0.25">
      <c r="A2556">
        <v>2555</v>
      </c>
      <c r="J2556">
        <v>17</v>
      </c>
      <c r="K2556" t="s">
        <v>3365</v>
      </c>
      <c r="L2556">
        <v>3127404</v>
      </c>
      <c r="M2556">
        <v>1</v>
      </c>
    </row>
    <row r="2557" spans="1:13" x14ac:dyDescent="0.25">
      <c r="A2557">
        <v>2556</v>
      </c>
      <c r="J2557">
        <v>17</v>
      </c>
      <c r="K2557" t="s">
        <v>3366</v>
      </c>
      <c r="L2557">
        <v>3127503</v>
      </c>
      <c r="M2557">
        <v>1</v>
      </c>
    </row>
    <row r="2558" spans="1:13" x14ac:dyDescent="0.25">
      <c r="A2558">
        <v>2557</v>
      </c>
      <c r="J2558">
        <v>17</v>
      </c>
      <c r="K2558" t="s">
        <v>3367</v>
      </c>
      <c r="L2558">
        <v>3127602</v>
      </c>
      <c r="M2558">
        <v>1</v>
      </c>
    </row>
    <row r="2559" spans="1:13" x14ac:dyDescent="0.25">
      <c r="A2559">
        <v>2558</v>
      </c>
      <c r="J2559">
        <v>17</v>
      </c>
      <c r="K2559" t="s">
        <v>3368</v>
      </c>
      <c r="L2559">
        <v>3127701</v>
      </c>
      <c r="M2559">
        <v>1</v>
      </c>
    </row>
    <row r="2560" spans="1:13" x14ac:dyDescent="0.25">
      <c r="A2560">
        <v>2559</v>
      </c>
      <c r="J2560">
        <v>17</v>
      </c>
      <c r="K2560" t="s">
        <v>3369</v>
      </c>
      <c r="L2560">
        <v>3127800</v>
      </c>
      <c r="M2560">
        <v>1</v>
      </c>
    </row>
    <row r="2561" spans="1:13" x14ac:dyDescent="0.25">
      <c r="A2561">
        <v>2560</v>
      </c>
      <c r="J2561">
        <v>17</v>
      </c>
      <c r="K2561" t="s">
        <v>3370</v>
      </c>
      <c r="L2561">
        <v>3127909</v>
      </c>
      <c r="M2561">
        <v>1</v>
      </c>
    </row>
    <row r="2562" spans="1:13" x14ac:dyDescent="0.25">
      <c r="A2562">
        <v>2561</v>
      </c>
      <c r="J2562">
        <v>17</v>
      </c>
      <c r="K2562" t="s">
        <v>3371</v>
      </c>
      <c r="L2562">
        <v>3128006</v>
      </c>
      <c r="M2562">
        <v>1</v>
      </c>
    </row>
    <row r="2563" spans="1:13" x14ac:dyDescent="0.25">
      <c r="A2563">
        <v>2562</v>
      </c>
      <c r="J2563">
        <v>17</v>
      </c>
      <c r="K2563" t="s">
        <v>3372</v>
      </c>
      <c r="L2563">
        <v>3128105</v>
      </c>
      <c r="M2563">
        <v>1</v>
      </c>
    </row>
    <row r="2564" spans="1:13" x14ac:dyDescent="0.25">
      <c r="A2564">
        <v>2563</v>
      </c>
      <c r="J2564">
        <v>17</v>
      </c>
      <c r="K2564" t="s">
        <v>3373</v>
      </c>
      <c r="L2564">
        <v>3128204</v>
      </c>
      <c r="M2564">
        <v>1</v>
      </c>
    </row>
    <row r="2565" spans="1:13" x14ac:dyDescent="0.25">
      <c r="A2565">
        <v>2564</v>
      </c>
      <c r="J2565">
        <v>17</v>
      </c>
      <c r="K2565" t="s">
        <v>3374</v>
      </c>
      <c r="L2565">
        <v>3128253</v>
      </c>
      <c r="M2565">
        <v>1</v>
      </c>
    </row>
    <row r="2566" spans="1:13" x14ac:dyDescent="0.25">
      <c r="A2566">
        <v>2565</v>
      </c>
      <c r="J2566">
        <v>17</v>
      </c>
      <c r="K2566" t="s">
        <v>3375</v>
      </c>
      <c r="L2566">
        <v>3128303</v>
      </c>
      <c r="M2566">
        <v>1</v>
      </c>
    </row>
    <row r="2567" spans="1:13" x14ac:dyDescent="0.25">
      <c r="A2567">
        <v>2566</v>
      </c>
      <c r="J2567">
        <v>17</v>
      </c>
      <c r="K2567" t="s">
        <v>3376</v>
      </c>
      <c r="L2567">
        <v>3128402</v>
      </c>
      <c r="M2567">
        <v>1</v>
      </c>
    </row>
    <row r="2568" spans="1:13" x14ac:dyDescent="0.25">
      <c r="A2568">
        <v>2567</v>
      </c>
      <c r="J2568">
        <v>17</v>
      </c>
      <c r="K2568" t="s">
        <v>3377</v>
      </c>
      <c r="L2568">
        <v>3128501</v>
      </c>
      <c r="M2568">
        <v>1</v>
      </c>
    </row>
    <row r="2569" spans="1:13" x14ac:dyDescent="0.25">
      <c r="A2569">
        <v>2568</v>
      </c>
      <c r="J2569">
        <v>17</v>
      </c>
      <c r="K2569" t="s">
        <v>3378</v>
      </c>
      <c r="L2569">
        <v>3128600</v>
      </c>
      <c r="M2569">
        <v>1</v>
      </c>
    </row>
    <row r="2570" spans="1:13" x14ac:dyDescent="0.25">
      <c r="A2570">
        <v>2569</v>
      </c>
      <c r="J2570">
        <v>17</v>
      </c>
      <c r="K2570" t="s">
        <v>3379</v>
      </c>
      <c r="L2570">
        <v>3128709</v>
      </c>
      <c r="M2570">
        <v>1</v>
      </c>
    </row>
    <row r="2571" spans="1:13" x14ac:dyDescent="0.25">
      <c r="A2571">
        <v>2570</v>
      </c>
      <c r="J2571">
        <v>17</v>
      </c>
      <c r="K2571" t="s">
        <v>3380</v>
      </c>
      <c r="L2571">
        <v>3128808</v>
      </c>
      <c r="M2571">
        <v>1</v>
      </c>
    </row>
    <row r="2572" spans="1:13" x14ac:dyDescent="0.25">
      <c r="A2572">
        <v>2571</v>
      </c>
      <c r="J2572">
        <v>17</v>
      </c>
      <c r="K2572" t="s">
        <v>3381</v>
      </c>
      <c r="L2572">
        <v>3128907</v>
      </c>
      <c r="M2572">
        <v>1</v>
      </c>
    </row>
    <row r="2573" spans="1:13" x14ac:dyDescent="0.25">
      <c r="A2573">
        <v>2572</v>
      </c>
      <c r="J2573">
        <v>17</v>
      </c>
      <c r="K2573" t="s">
        <v>3382</v>
      </c>
      <c r="L2573">
        <v>3129004</v>
      </c>
      <c r="M2573">
        <v>1</v>
      </c>
    </row>
    <row r="2574" spans="1:13" x14ac:dyDescent="0.25">
      <c r="A2574">
        <v>2573</v>
      </c>
      <c r="J2574">
        <v>17</v>
      </c>
      <c r="K2574" t="s">
        <v>3383</v>
      </c>
      <c r="L2574">
        <v>3129103</v>
      </c>
      <c r="M2574">
        <v>1</v>
      </c>
    </row>
    <row r="2575" spans="1:13" x14ac:dyDescent="0.25">
      <c r="A2575">
        <v>2574</v>
      </c>
      <c r="J2575">
        <v>17</v>
      </c>
      <c r="K2575" t="s">
        <v>3384</v>
      </c>
      <c r="L2575">
        <v>3129202</v>
      </c>
      <c r="M2575">
        <v>1</v>
      </c>
    </row>
    <row r="2576" spans="1:13" x14ac:dyDescent="0.25">
      <c r="A2576">
        <v>2575</v>
      </c>
      <c r="J2576">
        <v>17</v>
      </c>
      <c r="K2576" t="s">
        <v>3385</v>
      </c>
      <c r="L2576">
        <v>3129301</v>
      </c>
      <c r="M2576">
        <v>1</v>
      </c>
    </row>
    <row r="2577" spans="1:13" x14ac:dyDescent="0.25">
      <c r="A2577">
        <v>2576</v>
      </c>
      <c r="J2577">
        <v>17</v>
      </c>
      <c r="K2577" t="s">
        <v>3386</v>
      </c>
      <c r="L2577">
        <v>3129400</v>
      </c>
      <c r="M2577">
        <v>1</v>
      </c>
    </row>
    <row r="2578" spans="1:13" x14ac:dyDescent="0.25">
      <c r="A2578">
        <v>2577</v>
      </c>
      <c r="J2578">
        <v>17</v>
      </c>
      <c r="K2578" t="s">
        <v>3387</v>
      </c>
      <c r="L2578">
        <v>3129509</v>
      </c>
      <c r="M2578">
        <v>1</v>
      </c>
    </row>
    <row r="2579" spans="1:13" x14ac:dyDescent="0.25">
      <c r="A2579">
        <v>2578</v>
      </c>
      <c r="J2579">
        <v>17</v>
      </c>
      <c r="K2579" t="s">
        <v>3388</v>
      </c>
      <c r="L2579">
        <v>3129608</v>
      </c>
      <c r="M2579">
        <v>1</v>
      </c>
    </row>
    <row r="2580" spans="1:13" x14ac:dyDescent="0.25">
      <c r="A2580">
        <v>2579</v>
      </c>
      <c r="J2580">
        <v>17</v>
      </c>
      <c r="K2580" t="s">
        <v>3389</v>
      </c>
      <c r="L2580">
        <v>3129657</v>
      </c>
      <c r="M2580">
        <v>1</v>
      </c>
    </row>
    <row r="2581" spans="1:13" x14ac:dyDescent="0.25">
      <c r="A2581">
        <v>2580</v>
      </c>
      <c r="J2581">
        <v>17</v>
      </c>
      <c r="K2581" t="s">
        <v>3390</v>
      </c>
      <c r="L2581">
        <v>3129707</v>
      </c>
      <c r="M2581">
        <v>1</v>
      </c>
    </row>
    <row r="2582" spans="1:13" x14ac:dyDescent="0.25">
      <c r="A2582">
        <v>2581</v>
      </c>
      <c r="J2582">
        <v>17</v>
      </c>
      <c r="K2582" t="s">
        <v>3391</v>
      </c>
      <c r="L2582">
        <v>3129806</v>
      </c>
      <c r="M2582">
        <v>1</v>
      </c>
    </row>
    <row r="2583" spans="1:13" x14ac:dyDescent="0.25">
      <c r="A2583">
        <v>2582</v>
      </c>
      <c r="J2583">
        <v>17</v>
      </c>
      <c r="K2583" t="s">
        <v>3392</v>
      </c>
      <c r="L2583">
        <v>3129905</v>
      </c>
      <c r="M2583">
        <v>1</v>
      </c>
    </row>
    <row r="2584" spans="1:13" x14ac:dyDescent="0.25">
      <c r="A2584">
        <v>2583</v>
      </c>
      <c r="J2584">
        <v>17</v>
      </c>
      <c r="K2584" t="s">
        <v>3393</v>
      </c>
      <c r="L2584">
        <v>3130002</v>
      </c>
      <c r="M2584">
        <v>1</v>
      </c>
    </row>
    <row r="2585" spans="1:13" x14ac:dyDescent="0.25">
      <c r="A2585">
        <v>2584</v>
      </c>
      <c r="J2585">
        <v>17</v>
      </c>
      <c r="K2585" t="s">
        <v>3394</v>
      </c>
      <c r="L2585">
        <v>3130051</v>
      </c>
      <c r="M2585">
        <v>1</v>
      </c>
    </row>
    <row r="2586" spans="1:13" x14ac:dyDescent="0.25">
      <c r="A2586">
        <v>2585</v>
      </c>
      <c r="J2586">
        <v>17</v>
      </c>
      <c r="K2586" t="s">
        <v>3395</v>
      </c>
      <c r="L2586">
        <v>3130101</v>
      </c>
      <c r="M2586">
        <v>1</v>
      </c>
    </row>
    <row r="2587" spans="1:13" x14ac:dyDescent="0.25">
      <c r="A2587">
        <v>2586</v>
      </c>
      <c r="J2587">
        <v>17</v>
      </c>
      <c r="K2587" t="s">
        <v>3396</v>
      </c>
      <c r="L2587">
        <v>3130200</v>
      </c>
      <c r="M2587">
        <v>1</v>
      </c>
    </row>
    <row r="2588" spans="1:13" x14ac:dyDescent="0.25">
      <c r="A2588">
        <v>2587</v>
      </c>
      <c r="J2588">
        <v>17</v>
      </c>
      <c r="K2588" t="s">
        <v>3397</v>
      </c>
      <c r="L2588">
        <v>3130309</v>
      </c>
      <c r="M2588">
        <v>1</v>
      </c>
    </row>
    <row r="2589" spans="1:13" x14ac:dyDescent="0.25">
      <c r="A2589">
        <v>2588</v>
      </c>
      <c r="J2589">
        <v>17</v>
      </c>
      <c r="K2589" t="s">
        <v>3398</v>
      </c>
      <c r="L2589">
        <v>3130408</v>
      </c>
      <c r="M2589">
        <v>1</v>
      </c>
    </row>
    <row r="2590" spans="1:13" x14ac:dyDescent="0.25">
      <c r="A2590">
        <v>2589</v>
      </c>
      <c r="J2590">
        <v>17</v>
      </c>
      <c r="K2590" t="s">
        <v>3399</v>
      </c>
      <c r="L2590">
        <v>3130507</v>
      </c>
      <c r="M2590">
        <v>1</v>
      </c>
    </row>
    <row r="2591" spans="1:13" x14ac:dyDescent="0.25">
      <c r="A2591">
        <v>2590</v>
      </c>
      <c r="J2591">
        <v>17</v>
      </c>
      <c r="K2591" t="s">
        <v>3400</v>
      </c>
      <c r="L2591">
        <v>3130556</v>
      </c>
      <c r="M2591">
        <v>1</v>
      </c>
    </row>
    <row r="2592" spans="1:13" x14ac:dyDescent="0.25">
      <c r="A2592">
        <v>2591</v>
      </c>
      <c r="J2592">
        <v>17</v>
      </c>
      <c r="K2592" t="s">
        <v>3401</v>
      </c>
      <c r="L2592">
        <v>3130606</v>
      </c>
      <c r="M2592">
        <v>1</v>
      </c>
    </row>
    <row r="2593" spans="1:13" x14ac:dyDescent="0.25">
      <c r="A2593">
        <v>2592</v>
      </c>
      <c r="J2593">
        <v>17</v>
      </c>
      <c r="K2593" t="s">
        <v>3402</v>
      </c>
      <c r="L2593">
        <v>3130655</v>
      </c>
      <c r="M2593">
        <v>1</v>
      </c>
    </row>
    <row r="2594" spans="1:13" x14ac:dyDescent="0.25">
      <c r="A2594">
        <v>2593</v>
      </c>
      <c r="J2594">
        <v>17</v>
      </c>
      <c r="K2594" t="s">
        <v>3403</v>
      </c>
      <c r="L2594">
        <v>3130705</v>
      </c>
      <c r="M2594">
        <v>1</v>
      </c>
    </row>
    <row r="2595" spans="1:13" x14ac:dyDescent="0.25">
      <c r="A2595">
        <v>2594</v>
      </c>
      <c r="J2595">
        <v>17</v>
      </c>
      <c r="K2595" t="s">
        <v>3404</v>
      </c>
      <c r="L2595">
        <v>3130804</v>
      </c>
      <c r="M2595">
        <v>1</v>
      </c>
    </row>
    <row r="2596" spans="1:13" x14ac:dyDescent="0.25">
      <c r="A2596">
        <v>2595</v>
      </c>
      <c r="J2596">
        <v>17</v>
      </c>
      <c r="K2596" t="s">
        <v>3405</v>
      </c>
      <c r="L2596">
        <v>3130903</v>
      </c>
      <c r="M2596">
        <v>1</v>
      </c>
    </row>
    <row r="2597" spans="1:13" x14ac:dyDescent="0.25">
      <c r="A2597">
        <v>2596</v>
      </c>
      <c r="J2597">
        <v>17</v>
      </c>
      <c r="K2597" t="s">
        <v>3406</v>
      </c>
      <c r="L2597">
        <v>3131000</v>
      </c>
      <c r="M2597">
        <v>1</v>
      </c>
    </row>
    <row r="2598" spans="1:13" x14ac:dyDescent="0.25">
      <c r="A2598">
        <v>2597</v>
      </c>
      <c r="J2598">
        <v>17</v>
      </c>
      <c r="K2598" t="s">
        <v>3407</v>
      </c>
      <c r="L2598">
        <v>3131109</v>
      </c>
      <c r="M2598">
        <v>1</v>
      </c>
    </row>
    <row r="2599" spans="1:13" x14ac:dyDescent="0.25">
      <c r="A2599">
        <v>2598</v>
      </c>
      <c r="J2599">
        <v>17</v>
      </c>
      <c r="K2599" t="s">
        <v>3408</v>
      </c>
      <c r="L2599">
        <v>3131158</v>
      </c>
      <c r="M2599">
        <v>1</v>
      </c>
    </row>
    <row r="2600" spans="1:13" x14ac:dyDescent="0.25">
      <c r="A2600">
        <v>2599</v>
      </c>
      <c r="J2600">
        <v>17</v>
      </c>
      <c r="K2600" t="s">
        <v>3409</v>
      </c>
      <c r="L2600">
        <v>3131208</v>
      </c>
      <c r="M2600">
        <v>1</v>
      </c>
    </row>
    <row r="2601" spans="1:13" x14ac:dyDescent="0.25">
      <c r="A2601">
        <v>2600</v>
      </c>
      <c r="J2601">
        <v>17</v>
      </c>
      <c r="K2601" t="s">
        <v>3410</v>
      </c>
      <c r="L2601">
        <v>3131307</v>
      </c>
      <c r="M2601">
        <v>1</v>
      </c>
    </row>
    <row r="2602" spans="1:13" x14ac:dyDescent="0.25">
      <c r="A2602">
        <v>2601</v>
      </c>
      <c r="J2602">
        <v>17</v>
      </c>
      <c r="K2602" t="s">
        <v>3411</v>
      </c>
      <c r="L2602">
        <v>3131406</v>
      </c>
      <c r="M2602">
        <v>1</v>
      </c>
    </row>
    <row r="2603" spans="1:13" x14ac:dyDescent="0.25">
      <c r="A2603">
        <v>2602</v>
      </c>
      <c r="J2603">
        <v>17</v>
      </c>
      <c r="K2603" t="s">
        <v>3412</v>
      </c>
      <c r="L2603">
        <v>3131505</v>
      </c>
      <c r="M2603">
        <v>1</v>
      </c>
    </row>
    <row r="2604" spans="1:13" x14ac:dyDescent="0.25">
      <c r="A2604">
        <v>2603</v>
      </c>
      <c r="J2604">
        <v>17</v>
      </c>
      <c r="K2604" t="s">
        <v>3413</v>
      </c>
      <c r="L2604">
        <v>3131604</v>
      </c>
      <c r="M2604">
        <v>1</v>
      </c>
    </row>
    <row r="2605" spans="1:13" x14ac:dyDescent="0.25">
      <c r="A2605">
        <v>2604</v>
      </c>
      <c r="J2605">
        <v>17</v>
      </c>
      <c r="K2605" t="s">
        <v>3414</v>
      </c>
      <c r="L2605">
        <v>3131703</v>
      </c>
      <c r="M2605">
        <v>1</v>
      </c>
    </row>
    <row r="2606" spans="1:13" x14ac:dyDescent="0.25">
      <c r="A2606">
        <v>2605</v>
      </c>
      <c r="J2606">
        <v>17</v>
      </c>
      <c r="K2606" t="s">
        <v>3415</v>
      </c>
      <c r="L2606">
        <v>3131802</v>
      </c>
      <c r="M2606">
        <v>1</v>
      </c>
    </row>
    <row r="2607" spans="1:13" x14ac:dyDescent="0.25">
      <c r="A2607">
        <v>2606</v>
      </c>
      <c r="J2607">
        <v>17</v>
      </c>
      <c r="K2607" t="s">
        <v>3416</v>
      </c>
      <c r="L2607">
        <v>3131901</v>
      </c>
      <c r="M2607">
        <v>1</v>
      </c>
    </row>
    <row r="2608" spans="1:13" x14ac:dyDescent="0.25">
      <c r="A2608">
        <v>2607</v>
      </c>
      <c r="J2608">
        <v>17</v>
      </c>
      <c r="K2608" t="s">
        <v>3417</v>
      </c>
      <c r="L2608">
        <v>3132008</v>
      </c>
      <c r="M2608">
        <v>1</v>
      </c>
    </row>
    <row r="2609" spans="1:13" x14ac:dyDescent="0.25">
      <c r="A2609">
        <v>2608</v>
      </c>
      <c r="J2609">
        <v>17</v>
      </c>
      <c r="K2609" t="s">
        <v>3418</v>
      </c>
      <c r="L2609">
        <v>3132107</v>
      </c>
      <c r="M2609">
        <v>1</v>
      </c>
    </row>
    <row r="2610" spans="1:13" x14ac:dyDescent="0.25">
      <c r="A2610">
        <v>2609</v>
      </c>
      <c r="J2610">
        <v>17</v>
      </c>
      <c r="K2610" t="s">
        <v>3419</v>
      </c>
      <c r="L2610">
        <v>3132206</v>
      </c>
      <c r="M2610">
        <v>1</v>
      </c>
    </row>
    <row r="2611" spans="1:13" x14ac:dyDescent="0.25">
      <c r="A2611">
        <v>2610</v>
      </c>
      <c r="J2611">
        <v>17</v>
      </c>
      <c r="K2611" t="s">
        <v>3420</v>
      </c>
      <c r="L2611">
        <v>3132305</v>
      </c>
      <c r="M2611">
        <v>1</v>
      </c>
    </row>
    <row r="2612" spans="1:13" x14ac:dyDescent="0.25">
      <c r="A2612">
        <v>2611</v>
      </c>
      <c r="J2612">
        <v>17</v>
      </c>
      <c r="K2612" t="s">
        <v>3421</v>
      </c>
      <c r="L2612">
        <v>3132404</v>
      </c>
      <c r="M2612">
        <v>1</v>
      </c>
    </row>
    <row r="2613" spans="1:13" x14ac:dyDescent="0.25">
      <c r="A2613">
        <v>2612</v>
      </c>
      <c r="J2613">
        <v>17</v>
      </c>
      <c r="K2613" t="s">
        <v>3422</v>
      </c>
      <c r="L2613">
        <v>3132503</v>
      </c>
      <c r="M2613">
        <v>1</v>
      </c>
    </row>
    <row r="2614" spans="1:13" x14ac:dyDescent="0.25">
      <c r="A2614">
        <v>2613</v>
      </c>
      <c r="J2614">
        <v>17</v>
      </c>
      <c r="K2614" t="s">
        <v>3423</v>
      </c>
      <c r="L2614">
        <v>3132602</v>
      </c>
      <c r="M2614">
        <v>1</v>
      </c>
    </row>
    <row r="2615" spans="1:13" x14ac:dyDescent="0.25">
      <c r="A2615">
        <v>2614</v>
      </c>
      <c r="J2615">
        <v>17</v>
      </c>
      <c r="K2615" t="s">
        <v>3424</v>
      </c>
      <c r="L2615">
        <v>3132701</v>
      </c>
      <c r="M2615">
        <v>1</v>
      </c>
    </row>
    <row r="2616" spans="1:13" x14ac:dyDescent="0.25">
      <c r="A2616">
        <v>2615</v>
      </c>
      <c r="J2616">
        <v>17</v>
      </c>
      <c r="K2616" t="s">
        <v>3425</v>
      </c>
      <c r="L2616">
        <v>3132800</v>
      </c>
      <c r="M2616">
        <v>1</v>
      </c>
    </row>
    <row r="2617" spans="1:13" x14ac:dyDescent="0.25">
      <c r="A2617">
        <v>2616</v>
      </c>
      <c r="J2617">
        <v>17</v>
      </c>
      <c r="K2617" t="s">
        <v>3426</v>
      </c>
      <c r="L2617">
        <v>3132909</v>
      </c>
      <c r="M2617">
        <v>1</v>
      </c>
    </row>
    <row r="2618" spans="1:13" x14ac:dyDescent="0.25">
      <c r="A2618">
        <v>2617</v>
      </c>
      <c r="J2618">
        <v>17</v>
      </c>
      <c r="K2618" t="s">
        <v>3427</v>
      </c>
      <c r="L2618">
        <v>3133006</v>
      </c>
      <c r="M2618">
        <v>1</v>
      </c>
    </row>
    <row r="2619" spans="1:13" x14ac:dyDescent="0.25">
      <c r="A2619">
        <v>2618</v>
      </c>
      <c r="J2619">
        <v>17</v>
      </c>
      <c r="K2619" t="s">
        <v>3428</v>
      </c>
      <c r="L2619">
        <v>3133105</v>
      </c>
      <c r="M2619">
        <v>1</v>
      </c>
    </row>
    <row r="2620" spans="1:13" x14ac:dyDescent="0.25">
      <c r="A2620">
        <v>2619</v>
      </c>
      <c r="J2620">
        <v>17</v>
      </c>
      <c r="K2620" t="s">
        <v>3429</v>
      </c>
      <c r="L2620">
        <v>3133204</v>
      </c>
      <c r="M2620">
        <v>1</v>
      </c>
    </row>
    <row r="2621" spans="1:13" x14ac:dyDescent="0.25">
      <c r="A2621">
        <v>2620</v>
      </c>
      <c r="J2621">
        <v>17</v>
      </c>
      <c r="K2621" t="s">
        <v>3430</v>
      </c>
      <c r="L2621">
        <v>3133303</v>
      </c>
      <c r="M2621">
        <v>1</v>
      </c>
    </row>
    <row r="2622" spans="1:13" x14ac:dyDescent="0.25">
      <c r="A2622">
        <v>2621</v>
      </c>
      <c r="J2622">
        <v>17</v>
      </c>
      <c r="K2622" t="s">
        <v>3431</v>
      </c>
      <c r="L2622">
        <v>3133402</v>
      </c>
      <c r="M2622">
        <v>1</v>
      </c>
    </row>
    <row r="2623" spans="1:13" x14ac:dyDescent="0.25">
      <c r="A2623">
        <v>2622</v>
      </c>
      <c r="J2623">
        <v>17</v>
      </c>
      <c r="K2623" t="s">
        <v>3432</v>
      </c>
      <c r="L2623">
        <v>3133501</v>
      </c>
      <c r="M2623">
        <v>1</v>
      </c>
    </row>
    <row r="2624" spans="1:13" x14ac:dyDescent="0.25">
      <c r="A2624">
        <v>2623</v>
      </c>
      <c r="J2624">
        <v>17</v>
      </c>
      <c r="K2624" t="s">
        <v>3433</v>
      </c>
      <c r="L2624">
        <v>3133600</v>
      </c>
      <c r="M2624">
        <v>1</v>
      </c>
    </row>
    <row r="2625" spans="1:13" x14ac:dyDescent="0.25">
      <c r="A2625">
        <v>2624</v>
      </c>
      <c r="J2625">
        <v>17</v>
      </c>
      <c r="K2625" t="s">
        <v>3434</v>
      </c>
      <c r="L2625">
        <v>3133709</v>
      </c>
      <c r="M2625">
        <v>1</v>
      </c>
    </row>
    <row r="2626" spans="1:13" x14ac:dyDescent="0.25">
      <c r="A2626">
        <v>2625</v>
      </c>
      <c r="J2626">
        <v>17</v>
      </c>
      <c r="K2626" t="s">
        <v>3435</v>
      </c>
      <c r="L2626">
        <v>3133758</v>
      </c>
      <c r="M2626">
        <v>1</v>
      </c>
    </row>
    <row r="2627" spans="1:13" x14ac:dyDescent="0.25">
      <c r="A2627">
        <v>2626</v>
      </c>
      <c r="J2627">
        <v>17</v>
      </c>
      <c r="K2627" t="s">
        <v>3436</v>
      </c>
      <c r="L2627">
        <v>3133808</v>
      </c>
      <c r="M2627">
        <v>1</v>
      </c>
    </row>
    <row r="2628" spans="1:13" x14ac:dyDescent="0.25">
      <c r="A2628">
        <v>2627</v>
      </c>
      <c r="J2628">
        <v>17</v>
      </c>
      <c r="K2628" t="s">
        <v>3437</v>
      </c>
      <c r="L2628">
        <v>3133907</v>
      </c>
      <c r="M2628">
        <v>1</v>
      </c>
    </row>
    <row r="2629" spans="1:13" x14ac:dyDescent="0.25">
      <c r="A2629">
        <v>2628</v>
      </c>
      <c r="J2629">
        <v>17</v>
      </c>
      <c r="K2629" t="s">
        <v>3438</v>
      </c>
      <c r="L2629">
        <v>3134004</v>
      </c>
      <c r="M2629">
        <v>1</v>
      </c>
    </row>
    <row r="2630" spans="1:13" x14ac:dyDescent="0.25">
      <c r="A2630">
        <v>2629</v>
      </c>
      <c r="J2630">
        <v>17</v>
      </c>
      <c r="K2630" t="s">
        <v>3439</v>
      </c>
      <c r="L2630">
        <v>3134103</v>
      </c>
      <c r="M2630">
        <v>1</v>
      </c>
    </row>
    <row r="2631" spans="1:13" x14ac:dyDescent="0.25">
      <c r="A2631">
        <v>2630</v>
      </c>
      <c r="J2631">
        <v>17</v>
      </c>
      <c r="K2631" t="s">
        <v>3440</v>
      </c>
      <c r="L2631">
        <v>3134202</v>
      </c>
      <c r="M2631">
        <v>1</v>
      </c>
    </row>
    <row r="2632" spans="1:13" x14ac:dyDescent="0.25">
      <c r="A2632">
        <v>2631</v>
      </c>
      <c r="J2632">
        <v>17</v>
      </c>
      <c r="K2632" t="s">
        <v>3441</v>
      </c>
      <c r="L2632">
        <v>3134301</v>
      </c>
      <c r="M2632">
        <v>1</v>
      </c>
    </row>
    <row r="2633" spans="1:13" x14ac:dyDescent="0.25">
      <c r="A2633">
        <v>2632</v>
      </c>
      <c r="J2633">
        <v>17</v>
      </c>
      <c r="K2633" t="s">
        <v>3442</v>
      </c>
      <c r="L2633">
        <v>3134400</v>
      </c>
      <c r="M2633">
        <v>1</v>
      </c>
    </row>
    <row r="2634" spans="1:13" x14ac:dyDescent="0.25">
      <c r="A2634">
        <v>2633</v>
      </c>
      <c r="J2634">
        <v>17</v>
      </c>
      <c r="K2634" t="s">
        <v>3443</v>
      </c>
      <c r="L2634">
        <v>3134509</v>
      </c>
      <c r="M2634">
        <v>1</v>
      </c>
    </row>
    <row r="2635" spans="1:13" x14ac:dyDescent="0.25">
      <c r="A2635">
        <v>2634</v>
      </c>
      <c r="J2635">
        <v>17</v>
      </c>
      <c r="K2635" t="s">
        <v>3444</v>
      </c>
      <c r="L2635">
        <v>3134608</v>
      </c>
      <c r="M2635">
        <v>1</v>
      </c>
    </row>
    <row r="2636" spans="1:13" x14ac:dyDescent="0.25">
      <c r="A2636">
        <v>2635</v>
      </c>
      <c r="J2636">
        <v>17</v>
      </c>
      <c r="K2636" t="s">
        <v>3445</v>
      </c>
      <c r="L2636">
        <v>3134707</v>
      </c>
      <c r="M2636">
        <v>1</v>
      </c>
    </row>
    <row r="2637" spans="1:13" x14ac:dyDescent="0.25">
      <c r="A2637">
        <v>2636</v>
      </c>
      <c r="J2637">
        <v>17</v>
      </c>
      <c r="K2637" t="s">
        <v>3446</v>
      </c>
      <c r="L2637">
        <v>3134806</v>
      </c>
      <c r="M2637">
        <v>1</v>
      </c>
    </row>
    <row r="2638" spans="1:13" x14ac:dyDescent="0.25">
      <c r="A2638">
        <v>2637</v>
      </c>
      <c r="J2638">
        <v>17</v>
      </c>
      <c r="K2638" t="s">
        <v>3447</v>
      </c>
      <c r="L2638">
        <v>3134905</v>
      </c>
      <c r="M2638">
        <v>1</v>
      </c>
    </row>
    <row r="2639" spans="1:13" x14ac:dyDescent="0.25">
      <c r="A2639">
        <v>2638</v>
      </c>
      <c r="J2639">
        <v>17</v>
      </c>
      <c r="K2639" t="s">
        <v>3448</v>
      </c>
      <c r="L2639">
        <v>3135001</v>
      </c>
      <c r="M2639">
        <v>1</v>
      </c>
    </row>
    <row r="2640" spans="1:13" x14ac:dyDescent="0.25">
      <c r="A2640">
        <v>2639</v>
      </c>
      <c r="J2640">
        <v>17</v>
      </c>
      <c r="K2640" t="s">
        <v>3449</v>
      </c>
      <c r="L2640">
        <v>3135050</v>
      </c>
      <c r="M2640">
        <v>1</v>
      </c>
    </row>
    <row r="2641" spans="1:13" x14ac:dyDescent="0.25">
      <c r="A2641">
        <v>2640</v>
      </c>
      <c r="J2641">
        <v>17</v>
      </c>
      <c r="K2641" t="s">
        <v>3450</v>
      </c>
      <c r="L2641">
        <v>3135076</v>
      </c>
      <c r="M2641">
        <v>1</v>
      </c>
    </row>
    <row r="2642" spans="1:13" x14ac:dyDescent="0.25">
      <c r="A2642">
        <v>2641</v>
      </c>
      <c r="J2642">
        <v>17</v>
      </c>
      <c r="K2642" t="s">
        <v>3451</v>
      </c>
      <c r="L2642">
        <v>3135100</v>
      </c>
      <c r="M2642">
        <v>1</v>
      </c>
    </row>
    <row r="2643" spans="1:13" x14ac:dyDescent="0.25">
      <c r="A2643">
        <v>2642</v>
      </c>
      <c r="J2643">
        <v>17</v>
      </c>
      <c r="K2643" t="s">
        <v>3452</v>
      </c>
      <c r="L2643">
        <v>3135209</v>
      </c>
      <c r="M2643">
        <v>1</v>
      </c>
    </row>
    <row r="2644" spans="1:13" x14ac:dyDescent="0.25">
      <c r="A2644">
        <v>2643</v>
      </c>
      <c r="J2644">
        <v>17</v>
      </c>
      <c r="K2644" t="s">
        <v>3453</v>
      </c>
      <c r="L2644">
        <v>3135308</v>
      </c>
      <c r="M2644">
        <v>1</v>
      </c>
    </row>
    <row r="2645" spans="1:13" x14ac:dyDescent="0.25">
      <c r="A2645">
        <v>2644</v>
      </c>
      <c r="J2645">
        <v>17</v>
      </c>
      <c r="K2645" t="s">
        <v>3454</v>
      </c>
      <c r="L2645">
        <v>3135357</v>
      </c>
      <c r="M2645">
        <v>1</v>
      </c>
    </row>
    <row r="2646" spans="1:13" x14ac:dyDescent="0.25">
      <c r="A2646">
        <v>2645</v>
      </c>
      <c r="J2646">
        <v>17</v>
      </c>
      <c r="K2646" t="s">
        <v>3455</v>
      </c>
      <c r="L2646">
        <v>3135407</v>
      </c>
      <c r="M2646">
        <v>1</v>
      </c>
    </row>
    <row r="2647" spans="1:13" x14ac:dyDescent="0.25">
      <c r="A2647">
        <v>2646</v>
      </c>
      <c r="J2647">
        <v>17</v>
      </c>
      <c r="K2647" t="s">
        <v>3456</v>
      </c>
      <c r="L2647">
        <v>3135456</v>
      </c>
      <c r="M2647">
        <v>1</v>
      </c>
    </row>
    <row r="2648" spans="1:13" x14ac:dyDescent="0.25">
      <c r="A2648">
        <v>2647</v>
      </c>
      <c r="J2648">
        <v>17</v>
      </c>
      <c r="K2648" t="s">
        <v>3457</v>
      </c>
      <c r="L2648">
        <v>3135506</v>
      </c>
      <c r="M2648">
        <v>1</v>
      </c>
    </row>
    <row r="2649" spans="1:13" x14ac:dyDescent="0.25">
      <c r="A2649">
        <v>2648</v>
      </c>
      <c r="J2649">
        <v>17</v>
      </c>
      <c r="K2649" t="s">
        <v>3458</v>
      </c>
      <c r="L2649">
        <v>3135605</v>
      </c>
      <c r="M2649">
        <v>1</v>
      </c>
    </row>
    <row r="2650" spans="1:13" x14ac:dyDescent="0.25">
      <c r="A2650">
        <v>2649</v>
      </c>
      <c r="J2650">
        <v>17</v>
      </c>
      <c r="K2650" t="s">
        <v>3459</v>
      </c>
      <c r="L2650">
        <v>3135704</v>
      </c>
      <c r="M2650">
        <v>1</v>
      </c>
    </row>
    <row r="2651" spans="1:13" x14ac:dyDescent="0.25">
      <c r="A2651">
        <v>2650</v>
      </c>
      <c r="J2651">
        <v>17</v>
      </c>
      <c r="K2651" t="s">
        <v>3460</v>
      </c>
      <c r="L2651">
        <v>3135803</v>
      </c>
      <c r="M2651">
        <v>1</v>
      </c>
    </row>
    <row r="2652" spans="1:13" x14ac:dyDescent="0.25">
      <c r="A2652">
        <v>2651</v>
      </c>
      <c r="J2652">
        <v>17</v>
      </c>
      <c r="K2652" t="s">
        <v>3461</v>
      </c>
      <c r="L2652">
        <v>3135902</v>
      </c>
      <c r="M2652">
        <v>1</v>
      </c>
    </row>
    <row r="2653" spans="1:13" x14ac:dyDescent="0.25">
      <c r="A2653">
        <v>2652</v>
      </c>
      <c r="J2653">
        <v>17</v>
      </c>
      <c r="K2653" t="s">
        <v>3462</v>
      </c>
      <c r="L2653">
        <v>3136009</v>
      </c>
      <c r="M2653">
        <v>1</v>
      </c>
    </row>
    <row r="2654" spans="1:13" x14ac:dyDescent="0.25">
      <c r="A2654">
        <v>2653</v>
      </c>
      <c r="J2654">
        <v>17</v>
      </c>
      <c r="K2654" t="s">
        <v>3463</v>
      </c>
      <c r="L2654">
        <v>3136108</v>
      </c>
      <c r="M2654">
        <v>1</v>
      </c>
    </row>
    <row r="2655" spans="1:13" x14ac:dyDescent="0.25">
      <c r="A2655">
        <v>2654</v>
      </c>
      <c r="J2655">
        <v>17</v>
      </c>
      <c r="K2655" t="s">
        <v>3464</v>
      </c>
      <c r="L2655">
        <v>3136207</v>
      </c>
      <c r="M2655">
        <v>1</v>
      </c>
    </row>
    <row r="2656" spans="1:13" x14ac:dyDescent="0.25">
      <c r="A2656">
        <v>2655</v>
      </c>
      <c r="J2656">
        <v>17</v>
      </c>
      <c r="K2656" t="s">
        <v>3465</v>
      </c>
      <c r="L2656">
        <v>3136306</v>
      </c>
      <c r="M2656">
        <v>1</v>
      </c>
    </row>
    <row r="2657" spans="1:13" x14ac:dyDescent="0.25">
      <c r="A2657">
        <v>2656</v>
      </c>
      <c r="J2657">
        <v>17</v>
      </c>
      <c r="K2657" t="s">
        <v>3466</v>
      </c>
      <c r="L2657">
        <v>3136405</v>
      </c>
      <c r="M2657">
        <v>1</v>
      </c>
    </row>
    <row r="2658" spans="1:13" x14ac:dyDescent="0.25">
      <c r="A2658">
        <v>2657</v>
      </c>
      <c r="J2658">
        <v>17</v>
      </c>
      <c r="K2658" t="s">
        <v>3467</v>
      </c>
      <c r="L2658">
        <v>3136504</v>
      </c>
      <c r="M2658">
        <v>1</v>
      </c>
    </row>
    <row r="2659" spans="1:13" x14ac:dyDescent="0.25">
      <c r="A2659">
        <v>2658</v>
      </c>
      <c r="J2659">
        <v>17</v>
      </c>
      <c r="K2659" t="s">
        <v>3468</v>
      </c>
      <c r="L2659">
        <v>3136520</v>
      </c>
      <c r="M2659">
        <v>1</v>
      </c>
    </row>
    <row r="2660" spans="1:13" x14ac:dyDescent="0.25">
      <c r="A2660">
        <v>2659</v>
      </c>
      <c r="J2660">
        <v>17</v>
      </c>
      <c r="K2660" t="s">
        <v>3469</v>
      </c>
      <c r="L2660">
        <v>3136553</v>
      </c>
      <c r="M2660">
        <v>1</v>
      </c>
    </row>
    <row r="2661" spans="1:13" x14ac:dyDescent="0.25">
      <c r="A2661">
        <v>2660</v>
      </c>
      <c r="J2661">
        <v>17</v>
      </c>
      <c r="K2661" t="s">
        <v>3470</v>
      </c>
      <c r="L2661">
        <v>3136579</v>
      </c>
      <c r="M2661">
        <v>1</v>
      </c>
    </row>
    <row r="2662" spans="1:13" x14ac:dyDescent="0.25">
      <c r="A2662">
        <v>2661</v>
      </c>
      <c r="J2662">
        <v>17</v>
      </c>
      <c r="K2662" t="s">
        <v>949</v>
      </c>
      <c r="L2662">
        <v>3136603</v>
      </c>
      <c r="M2662">
        <v>1</v>
      </c>
    </row>
    <row r="2663" spans="1:13" x14ac:dyDescent="0.25">
      <c r="A2663">
        <v>2662</v>
      </c>
      <c r="J2663">
        <v>17</v>
      </c>
      <c r="K2663" t="s">
        <v>3471</v>
      </c>
      <c r="L2663">
        <v>3136652</v>
      </c>
      <c r="M2663">
        <v>1</v>
      </c>
    </row>
    <row r="2664" spans="1:13" x14ac:dyDescent="0.25">
      <c r="A2664">
        <v>2663</v>
      </c>
      <c r="J2664">
        <v>17</v>
      </c>
      <c r="K2664" t="s">
        <v>3472</v>
      </c>
      <c r="L2664">
        <v>3136702</v>
      </c>
      <c r="M2664">
        <v>1</v>
      </c>
    </row>
    <row r="2665" spans="1:13" x14ac:dyDescent="0.25">
      <c r="A2665">
        <v>2664</v>
      </c>
      <c r="J2665">
        <v>17</v>
      </c>
      <c r="K2665" t="s">
        <v>3473</v>
      </c>
      <c r="L2665">
        <v>3136801</v>
      </c>
      <c r="M2665">
        <v>1</v>
      </c>
    </row>
    <row r="2666" spans="1:13" x14ac:dyDescent="0.25">
      <c r="A2666">
        <v>2665</v>
      </c>
      <c r="J2666">
        <v>17</v>
      </c>
      <c r="K2666" t="s">
        <v>3474</v>
      </c>
      <c r="L2666">
        <v>3136900</v>
      </c>
      <c r="M2666">
        <v>1</v>
      </c>
    </row>
    <row r="2667" spans="1:13" x14ac:dyDescent="0.25">
      <c r="A2667">
        <v>2666</v>
      </c>
      <c r="J2667">
        <v>17</v>
      </c>
      <c r="K2667" t="s">
        <v>3475</v>
      </c>
      <c r="L2667">
        <v>3136959</v>
      </c>
      <c r="M2667">
        <v>1</v>
      </c>
    </row>
    <row r="2668" spans="1:13" x14ac:dyDescent="0.25">
      <c r="A2668">
        <v>2667</v>
      </c>
      <c r="J2668">
        <v>17</v>
      </c>
      <c r="K2668" t="s">
        <v>3476</v>
      </c>
      <c r="L2668">
        <v>3137007</v>
      </c>
      <c r="M2668">
        <v>1</v>
      </c>
    </row>
    <row r="2669" spans="1:13" x14ac:dyDescent="0.25">
      <c r="A2669">
        <v>2668</v>
      </c>
      <c r="J2669">
        <v>17</v>
      </c>
      <c r="K2669" t="s">
        <v>3477</v>
      </c>
      <c r="L2669">
        <v>3137106</v>
      </c>
      <c r="M2669">
        <v>1</v>
      </c>
    </row>
    <row r="2670" spans="1:13" x14ac:dyDescent="0.25">
      <c r="A2670">
        <v>2669</v>
      </c>
      <c r="J2670">
        <v>17</v>
      </c>
      <c r="K2670" t="s">
        <v>3478</v>
      </c>
      <c r="L2670">
        <v>3137205</v>
      </c>
      <c r="M2670">
        <v>1</v>
      </c>
    </row>
    <row r="2671" spans="1:13" x14ac:dyDescent="0.25">
      <c r="A2671">
        <v>2670</v>
      </c>
      <c r="J2671">
        <v>17</v>
      </c>
      <c r="K2671" t="s">
        <v>3479</v>
      </c>
      <c r="L2671">
        <v>3137304</v>
      </c>
      <c r="M2671">
        <v>1</v>
      </c>
    </row>
    <row r="2672" spans="1:13" x14ac:dyDescent="0.25">
      <c r="A2672">
        <v>2671</v>
      </c>
      <c r="J2672">
        <v>17</v>
      </c>
      <c r="K2672" t="s">
        <v>3480</v>
      </c>
      <c r="L2672">
        <v>3137403</v>
      </c>
      <c r="M2672">
        <v>1</v>
      </c>
    </row>
    <row r="2673" spans="1:13" x14ac:dyDescent="0.25">
      <c r="A2673">
        <v>2672</v>
      </c>
      <c r="J2673">
        <v>17</v>
      </c>
      <c r="K2673" t="s">
        <v>3481</v>
      </c>
      <c r="L2673">
        <v>3137502</v>
      </c>
      <c r="M2673">
        <v>1</v>
      </c>
    </row>
    <row r="2674" spans="1:13" x14ac:dyDescent="0.25">
      <c r="A2674">
        <v>2673</v>
      </c>
      <c r="J2674">
        <v>17</v>
      </c>
      <c r="K2674" t="s">
        <v>2426</v>
      </c>
      <c r="L2674">
        <v>3137536</v>
      </c>
      <c r="M2674">
        <v>1</v>
      </c>
    </row>
    <row r="2675" spans="1:13" x14ac:dyDescent="0.25">
      <c r="A2675">
        <v>2674</v>
      </c>
      <c r="J2675">
        <v>17</v>
      </c>
      <c r="K2675" t="s">
        <v>3482</v>
      </c>
      <c r="L2675">
        <v>3137601</v>
      </c>
      <c r="M2675">
        <v>1</v>
      </c>
    </row>
    <row r="2676" spans="1:13" x14ac:dyDescent="0.25">
      <c r="A2676">
        <v>2675</v>
      </c>
      <c r="J2676">
        <v>17</v>
      </c>
      <c r="K2676" t="s">
        <v>3483</v>
      </c>
      <c r="L2676">
        <v>3137700</v>
      </c>
      <c r="M2676">
        <v>1</v>
      </c>
    </row>
    <row r="2677" spans="1:13" x14ac:dyDescent="0.25">
      <c r="A2677">
        <v>2676</v>
      </c>
      <c r="J2677">
        <v>17</v>
      </c>
      <c r="K2677" t="s">
        <v>3484</v>
      </c>
      <c r="L2677">
        <v>3137809</v>
      </c>
      <c r="M2677">
        <v>1</v>
      </c>
    </row>
    <row r="2678" spans="1:13" x14ac:dyDescent="0.25">
      <c r="A2678">
        <v>2677</v>
      </c>
      <c r="J2678">
        <v>17</v>
      </c>
      <c r="K2678" t="s">
        <v>3485</v>
      </c>
      <c r="L2678">
        <v>3137908</v>
      </c>
      <c r="M2678">
        <v>1</v>
      </c>
    </row>
    <row r="2679" spans="1:13" x14ac:dyDescent="0.25">
      <c r="A2679">
        <v>2678</v>
      </c>
      <c r="J2679">
        <v>17</v>
      </c>
      <c r="K2679" t="s">
        <v>3486</v>
      </c>
      <c r="L2679">
        <v>3138005</v>
      </c>
      <c r="M2679">
        <v>1</v>
      </c>
    </row>
    <row r="2680" spans="1:13" x14ac:dyDescent="0.25">
      <c r="A2680">
        <v>2679</v>
      </c>
      <c r="J2680">
        <v>17</v>
      </c>
      <c r="K2680" t="s">
        <v>3487</v>
      </c>
      <c r="L2680">
        <v>3138104</v>
      </c>
      <c r="M2680">
        <v>1</v>
      </c>
    </row>
    <row r="2681" spans="1:13" x14ac:dyDescent="0.25">
      <c r="A2681">
        <v>2680</v>
      </c>
      <c r="J2681">
        <v>17</v>
      </c>
      <c r="K2681" t="s">
        <v>3488</v>
      </c>
      <c r="L2681">
        <v>3138203</v>
      </c>
      <c r="M2681">
        <v>1</v>
      </c>
    </row>
    <row r="2682" spans="1:13" x14ac:dyDescent="0.25">
      <c r="A2682">
        <v>2681</v>
      </c>
      <c r="J2682">
        <v>17</v>
      </c>
      <c r="K2682" t="s">
        <v>3489</v>
      </c>
      <c r="L2682">
        <v>3138302</v>
      </c>
      <c r="M2682">
        <v>1</v>
      </c>
    </row>
    <row r="2683" spans="1:13" x14ac:dyDescent="0.25">
      <c r="A2683">
        <v>2682</v>
      </c>
      <c r="J2683">
        <v>17</v>
      </c>
      <c r="K2683" t="s">
        <v>3490</v>
      </c>
      <c r="L2683">
        <v>3138351</v>
      </c>
      <c r="M2683">
        <v>1</v>
      </c>
    </row>
    <row r="2684" spans="1:13" x14ac:dyDescent="0.25">
      <c r="A2684">
        <v>2683</v>
      </c>
      <c r="J2684">
        <v>17</v>
      </c>
      <c r="K2684" t="s">
        <v>3491</v>
      </c>
      <c r="L2684">
        <v>3138401</v>
      </c>
      <c r="M2684">
        <v>1</v>
      </c>
    </row>
    <row r="2685" spans="1:13" x14ac:dyDescent="0.25">
      <c r="A2685">
        <v>2684</v>
      </c>
      <c r="J2685">
        <v>17</v>
      </c>
      <c r="K2685" t="s">
        <v>3492</v>
      </c>
      <c r="L2685">
        <v>3138500</v>
      </c>
      <c r="M2685">
        <v>1</v>
      </c>
    </row>
    <row r="2686" spans="1:13" x14ac:dyDescent="0.25">
      <c r="A2686">
        <v>2685</v>
      </c>
      <c r="J2686">
        <v>17</v>
      </c>
      <c r="K2686" t="s">
        <v>3493</v>
      </c>
      <c r="L2686">
        <v>3138609</v>
      </c>
      <c r="M2686">
        <v>1</v>
      </c>
    </row>
    <row r="2687" spans="1:13" x14ac:dyDescent="0.25">
      <c r="A2687">
        <v>2686</v>
      </c>
      <c r="J2687">
        <v>17</v>
      </c>
      <c r="K2687" t="s">
        <v>3494</v>
      </c>
      <c r="L2687">
        <v>3138625</v>
      </c>
      <c r="M2687">
        <v>1</v>
      </c>
    </row>
    <row r="2688" spans="1:13" x14ac:dyDescent="0.25">
      <c r="A2688">
        <v>2687</v>
      </c>
      <c r="J2688">
        <v>17</v>
      </c>
      <c r="K2688" t="s">
        <v>3495</v>
      </c>
      <c r="L2688">
        <v>3138658</v>
      </c>
      <c r="M2688">
        <v>1</v>
      </c>
    </row>
    <row r="2689" spans="1:13" x14ac:dyDescent="0.25">
      <c r="A2689">
        <v>2688</v>
      </c>
      <c r="J2689">
        <v>17</v>
      </c>
      <c r="K2689" t="s">
        <v>3496</v>
      </c>
      <c r="L2689">
        <v>3138674</v>
      </c>
      <c r="M2689">
        <v>1</v>
      </c>
    </row>
    <row r="2690" spans="1:13" x14ac:dyDescent="0.25">
      <c r="A2690">
        <v>2689</v>
      </c>
      <c r="J2690">
        <v>17</v>
      </c>
      <c r="K2690" t="s">
        <v>3497</v>
      </c>
      <c r="L2690">
        <v>3138682</v>
      </c>
      <c r="M2690">
        <v>1</v>
      </c>
    </row>
    <row r="2691" spans="1:13" x14ac:dyDescent="0.25">
      <c r="A2691">
        <v>2690</v>
      </c>
      <c r="J2691">
        <v>17</v>
      </c>
      <c r="K2691" t="s">
        <v>3498</v>
      </c>
      <c r="L2691">
        <v>3138708</v>
      </c>
      <c r="M2691">
        <v>1</v>
      </c>
    </row>
    <row r="2692" spans="1:13" x14ac:dyDescent="0.25">
      <c r="A2692">
        <v>2691</v>
      </c>
      <c r="J2692">
        <v>17</v>
      </c>
      <c r="K2692" t="s">
        <v>3499</v>
      </c>
      <c r="L2692">
        <v>3138807</v>
      </c>
      <c r="M2692">
        <v>1</v>
      </c>
    </row>
    <row r="2693" spans="1:13" x14ac:dyDescent="0.25">
      <c r="A2693">
        <v>2692</v>
      </c>
      <c r="J2693">
        <v>17</v>
      </c>
      <c r="K2693" t="s">
        <v>3500</v>
      </c>
      <c r="L2693">
        <v>3138906</v>
      </c>
      <c r="M2693">
        <v>1</v>
      </c>
    </row>
    <row r="2694" spans="1:13" x14ac:dyDescent="0.25">
      <c r="A2694">
        <v>2693</v>
      </c>
      <c r="J2694">
        <v>17</v>
      </c>
      <c r="K2694" t="s">
        <v>3501</v>
      </c>
      <c r="L2694">
        <v>3139003</v>
      </c>
      <c r="M2694">
        <v>1</v>
      </c>
    </row>
    <row r="2695" spans="1:13" x14ac:dyDescent="0.25">
      <c r="A2695">
        <v>2694</v>
      </c>
      <c r="J2695">
        <v>17</v>
      </c>
      <c r="K2695" t="s">
        <v>3502</v>
      </c>
      <c r="L2695">
        <v>3139102</v>
      </c>
      <c r="M2695">
        <v>1</v>
      </c>
    </row>
    <row r="2696" spans="1:13" x14ac:dyDescent="0.25">
      <c r="A2696">
        <v>2695</v>
      </c>
      <c r="J2696">
        <v>17</v>
      </c>
      <c r="K2696" t="s">
        <v>3503</v>
      </c>
      <c r="L2696">
        <v>3139201</v>
      </c>
      <c r="M2696">
        <v>1</v>
      </c>
    </row>
    <row r="2697" spans="1:13" x14ac:dyDescent="0.25">
      <c r="A2697">
        <v>2696</v>
      </c>
      <c r="J2697">
        <v>17</v>
      </c>
      <c r="K2697" t="s">
        <v>3504</v>
      </c>
      <c r="L2697">
        <v>3139250</v>
      </c>
      <c r="M2697">
        <v>1</v>
      </c>
    </row>
    <row r="2698" spans="1:13" x14ac:dyDescent="0.25">
      <c r="A2698">
        <v>2697</v>
      </c>
      <c r="J2698">
        <v>17</v>
      </c>
      <c r="K2698" t="s">
        <v>3505</v>
      </c>
      <c r="L2698">
        <v>3139300</v>
      </c>
      <c r="M2698">
        <v>1</v>
      </c>
    </row>
    <row r="2699" spans="1:13" x14ac:dyDescent="0.25">
      <c r="A2699">
        <v>2698</v>
      </c>
      <c r="J2699">
        <v>17</v>
      </c>
      <c r="K2699" t="s">
        <v>3506</v>
      </c>
      <c r="L2699">
        <v>3139409</v>
      </c>
      <c r="M2699">
        <v>1</v>
      </c>
    </row>
    <row r="2700" spans="1:13" x14ac:dyDescent="0.25">
      <c r="A2700">
        <v>2699</v>
      </c>
      <c r="J2700">
        <v>17</v>
      </c>
      <c r="K2700" t="s">
        <v>3507</v>
      </c>
      <c r="L2700">
        <v>3139508</v>
      </c>
      <c r="M2700">
        <v>1</v>
      </c>
    </row>
    <row r="2701" spans="1:13" x14ac:dyDescent="0.25">
      <c r="A2701">
        <v>2700</v>
      </c>
      <c r="J2701">
        <v>17</v>
      </c>
      <c r="K2701" t="s">
        <v>3508</v>
      </c>
      <c r="L2701">
        <v>3139607</v>
      </c>
      <c r="M2701">
        <v>1</v>
      </c>
    </row>
    <row r="2702" spans="1:13" x14ac:dyDescent="0.25">
      <c r="A2702">
        <v>2701</v>
      </c>
      <c r="J2702">
        <v>17</v>
      </c>
      <c r="K2702" t="s">
        <v>3509</v>
      </c>
      <c r="L2702">
        <v>3139706</v>
      </c>
      <c r="M2702">
        <v>1</v>
      </c>
    </row>
    <row r="2703" spans="1:13" x14ac:dyDescent="0.25">
      <c r="A2703">
        <v>2702</v>
      </c>
      <c r="J2703">
        <v>17</v>
      </c>
      <c r="K2703" t="s">
        <v>3510</v>
      </c>
      <c r="L2703">
        <v>3139805</v>
      </c>
      <c r="M2703">
        <v>1</v>
      </c>
    </row>
    <row r="2704" spans="1:13" x14ac:dyDescent="0.25">
      <c r="A2704">
        <v>2703</v>
      </c>
      <c r="J2704">
        <v>17</v>
      </c>
      <c r="K2704" t="s">
        <v>3511</v>
      </c>
      <c r="L2704">
        <v>3139904</v>
      </c>
      <c r="M2704">
        <v>1</v>
      </c>
    </row>
    <row r="2705" spans="1:13" x14ac:dyDescent="0.25">
      <c r="A2705">
        <v>2704</v>
      </c>
      <c r="J2705">
        <v>17</v>
      </c>
      <c r="K2705" t="s">
        <v>3512</v>
      </c>
      <c r="L2705">
        <v>3140001</v>
      </c>
      <c r="M2705">
        <v>1</v>
      </c>
    </row>
    <row r="2706" spans="1:13" x14ac:dyDescent="0.25">
      <c r="A2706">
        <v>2705</v>
      </c>
      <c r="J2706">
        <v>17</v>
      </c>
      <c r="K2706" t="s">
        <v>3513</v>
      </c>
      <c r="L2706">
        <v>3140100</v>
      </c>
      <c r="M2706">
        <v>1</v>
      </c>
    </row>
    <row r="2707" spans="1:13" x14ac:dyDescent="0.25">
      <c r="A2707">
        <v>2706</v>
      </c>
      <c r="J2707">
        <v>17</v>
      </c>
      <c r="K2707" t="s">
        <v>3514</v>
      </c>
      <c r="L2707">
        <v>3140159</v>
      </c>
      <c r="M2707">
        <v>1</v>
      </c>
    </row>
    <row r="2708" spans="1:13" x14ac:dyDescent="0.25">
      <c r="A2708">
        <v>2707</v>
      </c>
      <c r="J2708">
        <v>17</v>
      </c>
      <c r="K2708" t="s">
        <v>3515</v>
      </c>
      <c r="L2708">
        <v>3140209</v>
      </c>
      <c r="M2708">
        <v>1</v>
      </c>
    </row>
    <row r="2709" spans="1:13" x14ac:dyDescent="0.25">
      <c r="A2709">
        <v>2708</v>
      </c>
      <c r="J2709">
        <v>17</v>
      </c>
      <c r="K2709" t="s">
        <v>3516</v>
      </c>
      <c r="L2709">
        <v>3140308</v>
      </c>
      <c r="M2709">
        <v>1</v>
      </c>
    </row>
    <row r="2710" spans="1:13" x14ac:dyDescent="0.25">
      <c r="A2710">
        <v>2709</v>
      </c>
      <c r="J2710">
        <v>17</v>
      </c>
      <c r="K2710" t="s">
        <v>3517</v>
      </c>
      <c r="L2710">
        <v>3140407</v>
      </c>
      <c r="M2710">
        <v>1</v>
      </c>
    </row>
    <row r="2711" spans="1:13" x14ac:dyDescent="0.25">
      <c r="A2711">
        <v>2710</v>
      </c>
      <c r="J2711">
        <v>17</v>
      </c>
      <c r="K2711" t="s">
        <v>3518</v>
      </c>
      <c r="L2711">
        <v>3140506</v>
      </c>
      <c r="M2711">
        <v>1</v>
      </c>
    </row>
    <row r="2712" spans="1:13" x14ac:dyDescent="0.25">
      <c r="A2712">
        <v>2711</v>
      </c>
      <c r="J2712">
        <v>17</v>
      </c>
      <c r="K2712" t="s">
        <v>3519</v>
      </c>
      <c r="L2712">
        <v>3140530</v>
      </c>
      <c r="M2712">
        <v>1</v>
      </c>
    </row>
    <row r="2713" spans="1:13" x14ac:dyDescent="0.25">
      <c r="A2713">
        <v>2712</v>
      </c>
      <c r="J2713">
        <v>17</v>
      </c>
      <c r="K2713" t="s">
        <v>3520</v>
      </c>
      <c r="L2713">
        <v>3140555</v>
      </c>
      <c r="M2713">
        <v>1</v>
      </c>
    </row>
    <row r="2714" spans="1:13" x14ac:dyDescent="0.25">
      <c r="A2714">
        <v>2713</v>
      </c>
      <c r="J2714">
        <v>17</v>
      </c>
      <c r="K2714" t="s">
        <v>3521</v>
      </c>
      <c r="L2714">
        <v>3140605</v>
      </c>
      <c r="M2714">
        <v>1</v>
      </c>
    </row>
    <row r="2715" spans="1:13" x14ac:dyDescent="0.25">
      <c r="A2715">
        <v>2714</v>
      </c>
      <c r="J2715">
        <v>17</v>
      </c>
      <c r="K2715" t="s">
        <v>3522</v>
      </c>
      <c r="L2715">
        <v>3140704</v>
      </c>
      <c r="M2715">
        <v>1</v>
      </c>
    </row>
    <row r="2716" spans="1:13" x14ac:dyDescent="0.25">
      <c r="A2716">
        <v>2715</v>
      </c>
      <c r="J2716">
        <v>17</v>
      </c>
      <c r="K2716" t="s">
        <v>3523</v>
      </c>
      <c r="L2716">
        <v>3140803</v>
      </c>
      <c r="M2716">
        <v>1</v>
      </c>
    </row>
    <row r="2717" spans="1:13" x14ac:dyDescent="0.25">
      <c r="A2717">
        <v>2716</v>
      </c>
      <c r="J2717">
        <v>17</v>
      </c>
      <c r="K2717" t="s">
        <v>3524</v>
      </c>
      <c r="L2717">
        <v>3140852</v>
      </c>
      <c r="M2717">
        <v>1</v>
      </c>
    </row>
    <row r="2718" spans="1:13" x14ac:dyDescent="0.25">
      <c r="A2718">
        <v>2717</v>
      </c>
      <c r="J2718">
        <v>17</v>
      </c>
      <c r="K2718" t="s">
        <v>3525</v>
      </c>
      <c r="L2718">
        <v>3140902</v>
      </c>
      <c r="M2718">
        <v>1</v>
      </c>
    </row>
    <row r="2719" spans="1:13" x14ac:dyDescent="0.25">
      <c r="A2719">
        <v>2718</v>
      </c>
      <c r="J2719">
        <v>17</v>
      </c>
      <c r="K2719" t="s">
        <v>3526</v>
      </c>
      <c r="L2719">
        <v>3141009</v>
      </c>
      <c r="M2719">
        <v>1</v>
      </c>
    </row>
    <row r="2720" spans="1:13" x14ac:dyDescent="0.25">
      <c r="A2720">
        <v>2719</v>
      </c>
      <c r="J2720">
        <v>17</v>
      </c>
      <c r="K2720" t="s">
        <v>3527</v>
      </c>
      <c r="L2720">
        <v>3141108</v>
      </c>
      <c r="M2720">
        <v>1</v>
      </c>
    </row>
    <row r="2721" spans="1:13" x14ac:dyDescent="0.25">
      <c r="A2721">
        <v>2720</v>
      </c>
      <c r="J2721">
        <v>17</v>
      </c>
      <c r="K2721" t="s">
        <v>3528</v>
      </c>
      <c r="L2721">
        <v>3141207</v>
      </c>
      <c r="M2721">
        <v>1</v>
      </c>
    </row>
    <row r="2722" spans="1:13" x14ac:dyDescent="0.25">
      <c r="A2722">
        <v>2721</v>
      </c>
      <c r="J2722">
        <v>17</v>
      </c>
      <c r="K2722" t="s">
        <v>3529</v>
      </c>
      <c r="L2722">
        <v>3141306</v>
      </c>
      <c r="M2722">
        <v>1</v>
      </c>
    </row>
    <row r="2723" spans="1:13" x14ac:dyDescent="0.25">
      <c r="A2723">
        <v>2722</v>
      </c>
      <c r="J2723">
        <v>17</v>
      </c>
      <c r="K2723" t="s">
        <v>3530</v>
      </c>
      <c r="L2723">
        <v>3141405</v>
      </c>
      <c r="M2723">
        <v>1</v>
      </c>
    </row>
    <row r="2724" spans="1:13" x14ac:dyDescent="0.25">
      <c r="A2724">
        <v>2723</v>
      </c>
      <c r="J2724">
        <v>17</v>
      </c>
      <c r="K2724" t="s">
        <v>3531</v>
      </c>
      <c r="L2724">
        <v>3141504</v>
      </c>
      <c r="M2724">
        <v>1</v>
      </c>
    </row>
    <row r="2725" spans="1:13" x14ac:dyDescent="0.25">
      <c r="A2725">
        <v>2724</v>
      </c>
      <c r="J2725">
        <v>17</v>
      </c>
      <c r="K2725" t="s">
        <v>3532</v>
      </c>
      <c r="L2725">
        <v>3141603</v>
      </c>
      <c r="M2725">
        <v>1</v>
      </c>
    </row>
    <row r="2726" spans="1:13" x14ac:dyDescent="0.25">
      <c r="A2726">
        <v>2725</v>
      </c>
      <c r="J2726">
        <v>17</v>
      </c>
      <c r="K2726" t="s">
        <v>3533</v>
      </c>
      <c r="L2726">
        <v>3141702</v>
      </c>
      <c r="M2726">
        <v>1</v>
      </c>
    </row>
    <row r="2727" spans="1:13" x14ac:dyDescent="0.25">
      <c r="A2727">
        <v>2726</v>
      </c>
      <c r="J2727">
        <v>17</v>
      </c>
      <c r="K2727" t="s">
        <v>3534</v>
      </c>
      <c r="L2727">
        <v>3141801</v>
      </c>
      <c r="M2727">
        <v>1</v>
      </c>
    </row>
    <row r="2728" spans="1:13" x14ac:dyDescent="0.25">
      <c r="A2728">
        <v>2727</v>
      </c>
      <c r="J2728">
        <v>17</v>
      </c>
      <c r="K2728" t="s">
        <v>3535</v>
      </c>
      <c r="L2728">
        <v>3141900</v>
      </c>
      <c r="M2728">
        <v>1</v>
      </c>
    </row>
    <row r="2729" spans="1:13" x14ac:dyDescent="0.25">
      <c r="A2729">
        <v>2728</v>
      </c>
      <c r="J2729">
        <v>17</v>
      </c>
      <c r="K2729" t="s">
        <v>3536</v>
      </c>
      <c r="L2729">
        <v>3142007</v>
      </c>
      <c r="M2729">
        <v>1</v>
      </c>
    </row>
    <row r="2730" spans="1:13" x14ac:dyDescent="0.25">
      <c r="A2730">
        <v>2729</v>
      </c>
      <c r="J2730">
        <v>17</v>
      </c>
      <c r="K2730" t="s">
        <v>3537</v>
      </c>
      <c r="L2730">
        <v>3142106</v>
      </c>
      <c r="M2730">
        <v>1</v>
      </c>
    </row>
    <row r="2731" spans="1:13" x14ac:dyDescent="0.25">
      <c r="A2731">
        <v>2730</v>
      </c>
      <c r="J2731">
        <v>17</v>
      </c>
      <c r="K2731" t="s">
        <v>3538</v>
      </c>
      <c r="L2731">
        <v>3142205</v>
      </c>
      <c r="M2731">
        <v>1</v>
      </c>
    </row>
    <row r="2732" spans="1:13" x14ac:dyDescent="0.25">
      <c r="A2732">
        <v>2731</v>
      </c>
      <c r="J2732">
        <v>17</v>
      </c>
      <c r="K2732" t="s">
        <v>3539</v>
      </c>
      <c r="L2732">
        <v>3142254</v>
      </c>
      <c r="M2732">
        <v>1</v>
      </c>
    </row>
    <row r="2733" spans="1:13" x14ac:dyDescent="0.25">
      <c r="A2733">
        <v>2732</v>
      </c>
      <c r="J2733">
        <v>17</v>
      </c>
      <c r="K2733" t="s">
        <v>3540</v>
      </c>
      <c r="L2733">
        <v>3142304</v>
      </c>
      <c r="M2733">
        <v>1</v>
      </c>
    </row>
    <row r="2734" spans="1:13" x14ac:dyDescent="0.25">
      <c r="A2734">
        <v>2733</v>
      </c>
      <c r="J2734">
        <v>17</v>
      </c>
      <c r="K2734" t="s">
        <v>3541</v>
      </c>
      <c r="L2734">
        <v>3142403</v>
      </c>
      <c r="M2734">
        <v>1</v>
      </c>
    </row>
    <row r="2735" spans="1:13" x14ac:dyDescent="0.25">
      <c r="A2735">
        <v>2734</v>
      </c>
      <c r="J2735">
        <v>17</v>
      </c>
      <c r="K2735" t="s">
        <v>3542</v>
      </c>
      <c r="L2735">
        <v>3142502</v>
      </c>
      <c r="M2735">
        <v>1</v>
      </c>
    </row>
    <row r="2736" spans="1:13" x14ac:dyDescent="0.25">
      <c r="A2736">
        <v>2735</v>
      </c>
      <c r="J2736">
        <v>17</v>
      </c>
      <c r="K2736" t="s">
        <v>3543</v>
      </c>
      <c r="L2736">
        <v>3142601</v>
      </c>
      <c r="M2736">
        <v>1</v>
      </c>
    </row>
    <row r="2737" spans="1:13" x14ac:dyDescent="0.25">
      <c r="A2737">
        <v>2736</v>
      </c>
      <c r="J2737">
        <v>17</v>
      </c>
      <c r="K2737" t="s">
        <v>3544</v>
      </c>
      <c r="L2737">
        <v>3142700</v>
      </c>
      <c r="M2737">
        <v>1</v>
      </c>
    </row>
    <row r="2738" spans="1:13" x14ac:dyDescent="0.25">
      <c r="A2738">
        <v>2737</v>
      </c>
      <c r="J2738">
        <v>17</v>
      </c>
      <c r="K2738" t="s">
        <v>3545</v>
      </c>
      <c r="L2738">
        <v>3142809</v>
      </c>
      <c r="M2738">
        <v>1</v>
      </c>
    </row>
    <row r="2739" spans="1:13" x14ac:dyDescent="0.25">
      <c r="A2739">
        <v>2738</v>
      </c>
      <c r="J2739">
        <v>17</v>
      </c>
      <c r="K2739" t="s">
        <v>3546</v>
      </c>
      <c r="L2739">
        <v>3142908</v>
      </c>
      <c r="M2739">
        <v>1</v>
      </c>
    </row>
    <row r="2740" spans="1:13" x14ac:dyDescent="0.25">
      <c r="A2740">
        <v>2739</v>
      </c>
      <c r="J2740">
        <v>17</v>
      </c>
      <c r="K2740" t="s">
        <v>3547</v>
      </c>
      <c r="L2740">
        <v>3143005</v>
      </c>
      <c r="M2740">
        <v>1</v>
      </c>
    </row>
    <row r="2741" spans="1:13" x14ac:dyDescent="0.25">
      <c r="A2741">
        <v>2740</v>
      </c>
      <c r="J2741">
        <v>17</v>
      </c>
      <c r="K2741" t="s">
        <v>3548</v>
      </c>
      <c r="L2741">
        <v>3143104</v>
      </c>
      <c r="M2741">
        <v>1</v>
      </c>
    </row>
    <row r="2742" spans="1:13" x14ac:dyDescent="0.25">
      <c r="A2742">
        <v>2741</v>
      </c>
      <c r="J2742">
        <v>17</v>
      </c>
      <c r="K2742" t="s">
        <v>3549</v>
      </c>
      <c r="L2742">
        <v>3143153</v>
      </c>
      <c r="M2742">
        <v>1</v>
      </c>
    </row>
    <row r="2743" spans="1:13" x14ac:dyDescent="0.25">
      <c r="A2743">
        <v>2742</v>
      </c>
      <c r="J2743">
        <v>17</v>
      </c>
      <c r="K2743" t="s">
        <v>3550</v>
      </c>
      <c r="L2743">
        <v>3143203</v>
      </c>
      <c r="M2743">
        <v>1</v>
      </c>
    </row>
    <row r="2744" spans="1:13" x14ac:dyDescent="0.25">
      <c r="A2744">
        <v>2743</v>
      </c>
      <c r="J2744">
        <v>17</v>
      </c>
      <c r="K2744" t="s">
        <v>3551</v>
      </c>
      <c r="L2744">
        <v>3143302</v>
      </c>
      <c r="M2744">
        <v>1</v>
      </c>
    </row>
    <row r="2745" spans="1:13" x14ac:dyDescent="0.25">
      <c r="A2745">
        <v>2744</v>
      </c>
      <c r="J2745">
        <v>17</v>
      </c>
      <c r="K2745" t="s">
        <v>3552</v>
      </c>
      <c r="L2745">
        <v>3143401</v>
      </c>
      <c r="M2745">
        <v>1</v>
      </c>
    </row>
    <row r="2746" spans="1:13" x14ac:dyDescent="0.25">
      <c r="A2746">
        <v>2745</v>
      </c>
      <c r="J2746">
        <v>17</v>
      </c>
      <c r="K2746" t="s">
        <v>3553</v>
      </c>
      <c r="L2746">
        <v>3143450</v>
      </c>
      <c r="M2746">
        <v>1</v>
      </c>
    </row>
    <row r="2747" spans="1:13" x14ac:dyDescent="0.25">
      <c r="A2747">
        <v>2746</v>
      </c>
      <c r="J2747">
        <v>17</v>
      </c>
      <c r="K2747" t="s">
        <v>3554</v>
      </c>
      <c r="L2747">
        <v>3143500</v>
      </c>
      <c r="M2747">
        <v>1</v>
      </c>
    </row>
    <row r="2748" spans="1:13" x14ac:dyDescent="0.25">
      <c r="A2748">
        <v>2747</v>
      </c>
      <c r="J2748">
        <v>17</v>
      </c>
      <c r="K2748" t="s">
        <v>3555</v>
      </c>
      <c r="L2748">
        <v>3143609</v>
      </c>
      <c r="M2748">
        <v>1</v>
      </c>
    </row>
    <row r="2749" spans="1:13" x14ac:dyDescent="0.25">
      <c r="A2749">
        <v>2748</v>
      </c>
      <c r="J2749">
        <v>17</v>
      </c>
      <c r="K2749" t="s">
        <v>3556</v>
      </c>
      <c r="L2749">
        <v>3143708</v>
      </c>
      <c r="M2749">
        <v>1</v>
      </c>
    </row>
    <row r="2750" spans="1:13" x14ac:dyDescent="0.25">
      <c r="A2750">
        <v>2749</v>
      </c>
      <c r="J2750">
        <v>17</v>
      </c>
      <c r="K2750" t="s">
        <v>3557</v>
      </c>
      <c r="L2750">
        <v>3143807</v>
      </c>
      <c r="M2750">
        <v>1</v>
      </c>
    </row>
    <row r="2751" spans="1:13" x14ac:dyDescent="0.25">
      <c r="A2751">
        <v>2750</v>
      </c>
      <c r="J2751">
        <v>17</v>
      </c>
      <c r="K2751" t="s">
        <v>3558</v>
      </c>
      <c r="L2751">
        <v>3143906</v>
      </c>
      <c r="M2751">
        <v>1</v>
      </c>
    </row>
    <row r="2752" spans="1:13" x14ac:dyDescent="0.25">
      <c r="A2752">
        <v>2751</v>
      </c>
      <c r="J2752">
        <v>17</v>
      </c>
      <c r="K2752" t="s">
        <v>3559</v>
      </c>
      <c r="L2752">
        <v>3144003</v>
      </c>
      <c r="M2752">
        <v>1</v>
      </c>
    </row>
    <row r="2753" spans="1:13" x14ac:dyDescent="0.25">
      <c r="A2753">
        <v>2752</v>
      </c>
      <c r="J2753">
        <v>17</v>
      </c>
      <c r="K2753" t="s">
        <v>3560</v>
      </c>
      <c r="L2753">
        <v>3144102</v>
      </c>
      <c r="M2753">
        <v>1</v>
      </c>
    </row>
    <row r="2754" spans="1:13" x14ac:dyDescent="0.25">
      <c r="A2754">
        <v>2753</v>
      </c>
      <c r="J2754">
        <v>17</v>
      </c>
      <c r="K2754" t="s">
        <v>3561</v>
      </c>
      <c r="L2754">
        <v>3144201</v>
      </c>
      <c r="M2754">
        <v>1</v>
      </c>
    </row>
    <row r="2755" spans="1:13" x14ac:dyDescent="0.25">
      <c r="A2755">
        <v>2754</v>
      </c>
      <c r="J2755">
        <v>17</v>
      </c>
      <c r="K2755" t="s">
        <v>3562</v>
      </c>
      <c r="L2755">
        <v>3144300</v>
      </c>
      <c r="M2755">
        <v>1</v>
      </c>
    </row>
    <row r="2756" spans="1:13" x14ac:dyDescent="0.25">
      <c r="A2756">
        <v>2755</v>
      </c>
      <c r="J2756">
        <v>17</v>
      </c>
      <c r="K2756" t="s">
        <v>3563</v>
      </c>
      <c r="L2756">
        <v>3144359</v>
      </c>
      <c r="M2756">
        <v>1</v>
      </c>
    </row>
    <row r="2757" spans="1:13" x14ac:dyDescent="0.25">
      <c r="A2757">
        <v>2756</v>
      </c>
      <c r="J2757">
        <v>17</v>
      </c>
      <c r="K2757" t="s">
        <v>3564</v>
      </c>
      <c r="L2757">
        <v>3144375</v>
      </c>
      <c r="M2757">
        <v>1</v>
      </c>
    </row>
    <row r="2758" spans="1:13" x14ac:dyDescent="0.25">
      <c r="A2758">
        <v>2757</v>
      </c>
      <c r="J2758">
        <v>17</v>
      </c>
      <c r="K2758" t="s">
        <v>3565</v>
      </c>
      <c r="L2758">
        <v>3144409</v>
      </c>
      <c r="M2758">
        <v>1</v>
      </c>
    </row>
    <row r="2759" spans="1:13" x14ac:dyDescent="0.25">
      <c r="A2759">
        <v>2758</v>
      </c>
      <c r="J2759">
        <v>17</v>
      </c>
      <c r="K2759" t="s">
        <v>3566</v>
      </c>
      <c r="L2759">
        <v>3144508</v>
      </c>
      <c r="M2759">
        <v>1</v>
      </c>
    </row>
    <row r="2760" spans="1:13" x14ac:dyDescent="0.25">
      <c r="A2760">
        <v>2759</v>
      </c>
      <c r="J2760">
        <v>17</v>
      </c>
      <c r="K2760" t="s">
        <v>3567</v>
      </c>
      <c r="L2760">
        <v>3144607</v>
      </c>
      <c r="M2760">
        <v>1</v>
      </c>
    </row>
    <row r="2761" spans="1:13" x14ac:dyDescent="0.25">
      <c r="A2761">
        <v>2760</v>
      </c>
      <c r="J2761">
        <v>17</v>
      </c>
      <c r="K2761" t="s">
        <v>3568</v>
      </c>
      <c r="L2761">
        <v>3144656</v>
      </c>
      <c r="M2761">
        <v>1</v>
      </c>
    </row>
    <row r="2762" spans="1:13" x14ac:dyDescent="0.25">
      <c r="A2762">
        <v>2761</v>
      </c>
      <c r="J2762">
        <v>17</v>
      </c>
      <c r="K2762" t="s">
        <v>3569</v>
      </c>
      <c r="L2762">
        <v>3144672</v>
      </c>
      <c r="M2762">
        <v>1</v>
      </c>
    </row>
    <row r="2763" spans="1:13" x14ac:dyDescent="0.25">
      <c r="A2763">
        <v>2762</v>
      </c>
      <c r="J2763">
        <v>17</v>
      </c>
      <c r="K2763" t="s">
        <v>3570</v>
      </c>
      <c r="L2763">
        <v>3144706</v>
      </c>
      <c r="M2763">
        <v>1</v>
      </c>
    </row>
    <row r="2764" spans="1:13" x14ac:dyDescent="0.25">
      <c r="A2764">
        <v>2763</v>
      </c>
      <c r="J2764">
        <v>17</v>
      </c>
      <c r="K2764" t="s">
        <v>3571</v>
      </c>
      <c r="L2764">
        <v>3144805</v>
      </c>
      <c r="M2764">
        <v>1</v>
      </c>
    </row>
    <row r="2765" spans="1:13" x14ac:dyDescent="0.25">
      <c r="A2765">
        <v>2764</v>
      </c>
      <c r="J2765">
        <v>17</v>
      </c>
      <c r="K2765" t="s">
        <v>3572</v>
      </c>
      <c r="L2765">
        <v>3144904</v>
      </c>
      <c r="M2765">
        <v>1</v>
      </c>
    </row>
    <row r="2766" spans="1:13" x14ac:dyDescent="0.25">
      <c r="A2766">
        <v>2765</v>
      </c>
      <c r="J2766">
        <v>17</v>
      </c>
      <c r="K2766" t="s">
        <v>3573</v>
      </c>
      <c r="L2766">
        <v>3145000</v>
      </c>
      <c r="M2766">
        <v>1</v>
      </c>
    </row>
    <row r="2767" spans="1:13" x14ac:dyDescent="0.25">
      <c r="A2767">
        <v>2766</v>
      </c>
      <c r="J2767">
        <v>17</v>
      </c>
      <c r="K2767" t="s">
        <v>3574</v>
      </c>
      <c r="L2767">
        <v>3145059</v>
      </c>
      <c r="M2767">
        <v>1</v>
      </c>
    </row>
    <row r="2768" spans="1:13" x14ac:dyDescent="0.25">
      <c r="A2768">
        <v>2767</v>
      </c>
      <c r="J2768">
        <v>17</v>
      </c>
      <c r="K2768" t="s">
        <v>3575</v>
      </c>
      <c r="L2768">
        <v>3145109</v>
      </c>
      <c r="M2768">
        <v>1</v>
      </c>
    </row>
    <row r="2769" spans="1:13" x14ac:dyDescent="0.25">
      <c r="A2769">
        <v>2768</v>
      </c>
      <c r="J2769">
        <v>17</v>
      </c>
      <c r="K2769" t="s">
        <v>3576</v>
      </c>
      <c r="L2769">
        <v>3145208</v>
      </c>
      <c r="M2769">
        <v>1</v>
      </c>
    </row>
    <row r="2770" spans="1:13" x14ac:dyDescent="0.25">
      <c r="A2770">
        <v>2769</v>
      </c>
      <c r="J2770">
        <v>17</v>
      </c>
      <c r="K2770" t="s">
        <v>3577</v>
      </c>
      <c r="L2770">
        <v>3145307</v>
      </c>
      <c r="M2770">
        <v>1</v>
      </c>
    </row>
    <row r="2771" spans="1:13" x14ac:dyDescent="0.25">
      <c r="A2771">
        <v>2770</v>
      </c>
      <c r="J2771">
        <v>17</v>
      </c>
      <c r="K2771" t="s">
        <v>3578</v>
      </c>
      <c r="L2771">
        <v>3145356</v>
      </c>
      <c r="M2771">
        <v>1</v>
      </c>
    </row>
    <row r="2772" spans="1:13" x14ac:dyDescent="0.25">
      <c r="A2772">
        <v>2771</v>
      </c>
      <c r="J2772">
        <v>17</v>
      </c>
      <c r="K2772" t="s">
        <v>3579</v>
      </c>
      <c r="L2772">
        <v>3145372</v>
      </c>
      <c r="M2772">
        <v>1</v>
      </c>
    </row>
    <row r="2773" spans="1:13" x14ac:dyDescent="0.25">
      <c r="A2773">
        <v>2772</v>
      </c>
      <c r="J2773">
        <v>17</v>
      </c>
      <c r="K2773" t="s">
        <v>3580</v>
      </c>
      <c r="L2773">
        <v>3145406</v>
      </c>
      <c r="M2773">
        <v>1</v>
      </c>
    </row>
    <row r="2774" spans="1:13" x14ac:dyDescent="0.25">
      <c r="A2774">
        <v>2773</v>
      </c>
      <c r="J2774">
        <v>17</v>
      </c>
      <c r="K2774" t="s">
        <v>3581</v>
      </c>
      <c r="L2774">
        <v>3145455</v>
      </c>
      <c r="M2774">
        <v>1</v>
      </c>
    </row>
    <row r="2775" spans="1:13" x14ac:dyDescent="0.25">
      <c r="A2775">
        <v>2774</v>
      </c>
      <c r="J2775">
        <v>17</v>
      </c>
      <c r="K2775" t="s">
        <v>3582</v>
      </c>
      <c r="L2775">
        <v>3145505</v>
      </c>
      <c r="M2775">
        <v>1</v>
      </c>
    </row>
    <row r="2776" spans="1:13" x14ac:dyDescent="0.25">
      <c r="A2776">
        <v>2775</v>
      </c>
      <c r="J2776">
        <v>17</v>
      </c>
      <c r="K2776" t="s">
        <v>3583</v>
      </c>
      <c r="L2776">
        <v>3145604</v>
      </c>
      <c r="M2776">
        <v>1</v>
      </c>
    </row>
    <row r="2777" spans="1:13" x14ac:dyDescent="0.25">
      <c r="A2777">
        <v>2776</v>
      </c>
      <c r="J2777">
        <v>17</v>
      </c>
      <c r="K2777" t="s">
        <v>3584</v>
      </c>
      <c r="L2777">
        <v>3145703</v>
      </c>
      <c r="M2777">
        <v>1</v>
      </c>
    </row>
    <row r="2778" spans="1:13" x14ac:dyDescent="0.25">
      <c r="A2778">
        <v>2777</v>
      </c>
      <c r="J2778">
        <v>17</v>
      </c>
      <c r="K2778" t="s">
        <v>3585</v>
      </c>
      <c r="L2778">
        <v>3145802</v>
      </c>
      <c r="M2778">
        <v>1</v>
      </c>
    </row>
    <row r="2779" spans="1:13" x14ac:dyDescent="0.25">
      <c r="A2779">
        <v>2778</v>
      </c>
      <c r="J2779">
        <v>17</v>
      </c>
      <c r="K2779" t="s">
        <v>3586</v>
      </c>
      <c r="L2779">
        <v>3145851</v>
      </c>
      <c r="M2779">
        <v>1</v>
      </c>
    </row>
    <row r="2780" spans="1:13" x14ac:dyDescent="0.25">
      <c r="A2780">
        <v>2779</v>
      </c>
      <c r="J2780">
        <v>17</v>
      </c>
      <c r="K2780" t="s">
        <v>3587</v>
      </c>
      <c r="L2780">
        <v>3145877</v>
      </c>
      <c r="M2780">
        <v>1</v>
      </c>
    </row>
    <row r="2781" spans="1:13" x14ac:dyDescent="0.25">
      <c r="A2781">
        <v>2780</v>
      </c>
      <c r="J2781">
        <v>17</v>
      </c>
      <c r="K2781" t="s">
        <v>2062</v>
      </c>
      <c r="L2781">
        <v>3145901</v>
      </c>
      <c r="M2781">
        <v>1</v>
      </c>
    </row>
    <row r="2782" spans="1:13" x14ac:dyDescent="0.25">
      <c r="A2782">
        <v>2781</v>
      </c>
      <c r="J2782">
        <v>17</v>
      </c>
      <c r="K2782" t="s">
        <v>3588</v>
      </c>
      <c r="L2782">
        <v>3146008</v>
      </c>
      <c r="M2782">
        <v>1</v>
      </c>
    </row>
    <row r="2783" spans="1:13" x14ac:dyDescent="0.25">
      <c r="A2783">
        <v>2782</v>
      </c>
      <c r="J2783">
        <v>17</v>
      </c>
      <c r="K2783" t="s">
        <v>3589</v>
      </c>
      <c r="L2783">
        <v>3146107</v>
      </c>
      <c r="M2783">
        <v>1</v>
      </c>
    </row>
    <row r="2784" spans="1:13" x14ac:dyDescent="0.25">
      <c r="A2784">
        <v>2783</v>
      </c>
      <c r="J2784">
        <v>17</v>
      </c>
      <c r="K2784" t="s">
        <v>3590</v>
      </c>
      <c r="L2784">
        <v>3146206</v>
      </c>
      <c r="M2784">
        <v>1</v>
      </c>
    </row>
    <row r="2785" spans="1:13" x14ac:dyDescent="0.25">
      <c r="A2785">
        <v>2784</v>
      </c>
      <c r="J2785">
        <v>17</v>
      </c>
      <c r="K2785" t="s">
        <v>3591</v>
      </c>
      <c r="L2785">
        <v>3146255</v>
      </c>
      <c r="M2785">
        <v>1</v>
      </c>
    </row>
    <row r="2786" spans="1:13" x14ac:dyDescent="0.25">
      <c r="A2786">
        <v>2785</v>
      </c>
      <c r="J2786">
        <v>17</v>
      </c>
      <c r="K2786" t="s">
        <v>3592</v>
      </c>
      <c r="L2786">
        <v>3146305</v>
      </c>
      <c r="M2786">
        <v>1</v>
      </c>
    </row>
    <row r="2787" spans="1:13" x14ac:dyDescent="0.25">
      <c r="A2787">
        <v>2786</v>
      </c>
      <c r="J2787">
        <v>17</v>
      </c>
      <c r="K2787" t="s">
        <v>3593</v>
      </c>
      <c r="L2787">
        <v>3146404</v>
      </c>
      <c r="M2787">
        <v>1</v>
      </c>
    </row>
    <row r="2788" spans="1:13" x14ac:dyDescent="0.25">
      <c r="A2788">
        <v>2787</v>
      </c>
      <c r="J2788">
        <v>17</v>
      </c>
      <c r="K2788" t="s">
        <v>3594</v>
      </c>
      <c r="L2788">
        <v>3146503</v>
      </c>
      <c r="M2788">
        <v>1</v>
      </c>
    </row>
    <row r="2789" spans="1:13" x14ac:dyDescent="0.25">
      <c r="A2789">
        <v>2788</v>
      </c>
      <c r="J2789">
        <v>17</v>
      </c>
      <c r="K2789" t="s">
        <v>3595</v>
      </c>
      <c r="L2789">
        <v>3146552</v>
      </c>
      <c r="M2789">
        <v>1</v>
      </c>
    </row>
    <row r="2790" spans="1:13" x14ac:dyDescent="0.25">
      <c r="A2790">
        <v>2789</v>
      </c>
      <c r="J2790">
        <v>17</v>
      </c>
      <c r="K2790" t="s">
        <v>3596</v>
      </c>
      <c r="L2790">
        <v>3146602</v>
      </c>
      <c r="M2790">
        <v>1</v>
      </c>
    </row>
    <row r="2791" spans="1:13" x14ac:dyDescent="0.25">
      <c r="A2791">
        <v>2790</v>
      </c>
      <c r="J2791">
        <v>17</v>
      </c>
      <c r="K2791" t="s">
        <v>3597</v>
      </c>
      <c r="L2791">
        <v>3146701</v>
      </c>
      <c r="M2791">
        <v>1</v>
      </c>
    </row>
    <row r="2792" spans="1:13" x14ac:dyDescent="0.25">
      <c r="A2792">
        <v>2791</v>
      </c>
      <c r="J2792">
        <v>17</v>
      </c>
      <c r="K2792" t="s">
        <v>3598</v>
      </c>
      <c r="L2792">
        <v>3146750</v>
      </c>
      <c r="M2792">
        <v>1</v>
      </c>
    </row>
    <row r="2793" spans="1:13" x14ac:dyDescent="0.25">
      <c r="A2793">
        <v>2792</v>
      </c>
      <c r="J2793">
        <v>17</v>
      </c>
      <c r="K2793" t="s">
        <v>3599</v>
      </c>
      <c r="L2793">
        <v>3146909</v>
      </c>
      <c r="M2793">
        <v>1</v>
      </c>
    </row>
    <row r="2794" spans="1:13" x14ac:dyDescent="0.25">
      <c r="A2794">
        <v>2793</v>
      </c>
      <c r="J2794">
        <v>17</v>
      </c>
      <c r="K2794" t="s">
        <v>3600</v>
      </c>
      <c r="L2794">
        <v>3147006</v>
      </c>
      <c r="M2794">
        <v>1</v>
      </c>
    </row>
    <row r="2795" spans="1:13" x14ac:dyDescent="0.25">
      <c r="A2795">
        <v>2794</v>
      </c>
      <c r="J2795">
        <v>17</v>
      </c>
      <c r="K2795" t="s">
        <v>3601</v>
      </c>
      <c r="L2795">
        <v>3147105</v>
      </c>
      <c r="M2795">
        <v>1</v>
      </c>
    </row>
    <row r="2796" spans="1:13" x14ac:dyDescent="0.25">
      <c r="A2796">
        <v>2795</v>
      </c>
      <c r="J2796">
        <v>17</v>
      </c>
      <c r="K2796" t="s">
        <v>3602</v>
      </c>
      <c r="L2796">
        <v>3147204</v>
      </c>
      <c r="M2796">
        <v>1</v>
      </c>
    </row>
    <row r="2797" spans="1:13" x14ac:dyDescent="0.25">
      <c r="A2797">
        <v>2796</v>
      </c>
      <c r="J2797">
        <v>17</v>
      </c>
      <c r="K2797" t="s">
        <v>3603</v>
      </c>
      <c r="L2797">
        <v>3147303</v>
      </c>
      <c r="M2797">
        <v>1</v>
      </c>
    </row>
    <row r="2798" spans="1:13" x14ac:dyDescent="0.25">
      <c r="A2798">
        <v>2797</v>
      </c>
      <c r="J2798">
        <v>17</v>
      </c>
      <c r="K2798" t="s">
        <v>3604</v>
      </c>
      <c r="L2798">
        <v>3147402</v>
      </c>
      <c r="M2798">
        <v>1</v>
      </c>
    </row>
    <row r="2799" spans="1:13" x14ac:dyDescent="0.25">
      <c r="A2799">
        <v>2798</v>
      </c>
      <c r="J2799">
        <v>17</v>
      </c>
      <c r="K2799" t="s">
        <v>3605</v>
      </c>
      <c r="L2799">
        <v>3147501</v>
      </c>
      <c r="M2799">
        <v>1</v>
      </c>
    </row>
    <row r="2800" spans="1:13" x14ac:dyDescent="0.25">
      <c r="A2800">
        <v>2799</v>
      </c>
      <c r="J2800">
        <v>17</v>
      </c>
      <c r="K2800" t="s">
        <v>3606</v>
      </c>
      <c r="L2800">
        <v>3147600</v>
      </c>
      <c r="M2800">
        <v>1</v>
      </c>
    </row>
    <row r="2801" spans="1:13" x14ac:dyDescent="0.25">
      <c r="A2801">
        <v>2800</v>
      </c>
      <c r="J2801">
        <v>17</v>
      </c>
      <c r="K2801" t="s">
        <v>3607</v>
      </c>
      <c r="L2801">
        <v>3147709</v>
      </c>
      <c r="M2801">
        <v>1</v>
      </c>
    </row>
    <row r="2802" spans="1:13" x14ac:dyDescent="0.25">
      <c r="A2802">
        <v>2801</v>
      </c>
      <c r="J2802">
        <v>17</v>
      </c>
      <c r="K2802" t="s">
        <v>3608</v>
      </c>
      <c r="L2802">
        <v>3147808</v>
      </c>
      <c r="M2802">
        <v>1</v>
      </c>
    </row>
    <row r="2803" spans="1:13" x14ac:dyDescent="0.25">
      <c r="A2803">
        <v>2802</v>
      </c>
      <c r="J2803">
        <v>17</v>
      </c>
      <c r="K2803" t="s">
        <v>3609</v>
      </c>
      <c r="L2803">
        <v>3147907</v>
      </c>
      <c r="M2803">
        <v>1</v>
      </c>
    </row>
    <row r="2804" spans="1:13" x14ac:dyDescent="0.25">
      <c r="A2804">
        <v>2803</v>
      </c>
      <c r="J2804">
        <v>17</v>
      </c>
      <c r="K2804" t="s">
        <v>3610</v>
      </c>
      <c r="L2804">
        <v>3147956</v>
      </c>
      <c r="M2804">
        <v>1</v>
      </c>
    </row>
    <row r="2805" spans="1:13" x14ac:dyDescent="0.25">
      <c r="A2805">
        <v>2804</v>
      </c>
      <c r="J2805">
        <v>17</v>
      </c>
      <c r="K2805" t="s">
        <v>3611</v>
      </c>
      <c r="L2805">
        <v>3148004</v>
      </c>
      <c r="M2805">
        <v>1</v>
      </c>
    </row>
    <row r="2806" spans="1:13" x14ac:dyDescent="0.25">
      <c r="A2806">
        <v>2805</v>
      </c>
      <c r="J2806">
        <v>17</v>
      </c>
      <c r="K2806" t="s">
        <v>3612</v>
      </c>
      <c r="L2806">
        <v>3148103</v>
      </c>
      <c r="M2806">
        <v>1</v>
      </c>
    </row>
    <row r="2807" spans="1:13" x14ac:dyDescent="0.25">
      <c r="A2807">
        <v>2806</v>
      </c>
      <c r="J2807">
        <v>17</v>
      </c>
      <c r="K2807" t="s">
        <v>3613</v>
      </c>
      <c r="L2807">
        <v>3148202</v>
      </c>
      <c r="M2807">
        <v>1</v>
      </c>
    </row>
    <row r="2808" spans="1:13" x14ac:dyDescent="0.25">
      <c r="A2808">
        <v>2807</v>
      </c>
      <c r="J2808">
        <v>17</v>
      </c>
      <c r="K2808" t="s">
        <v>3614</v>
      </c>
      <c r="L2808">
        <v>3148301</v>
      </c>
      <c r="M2808">
        <v>1</v>
      </c>
    </row>
    <row r="2809" spans="1:13" x14ac:dyDescent="0.25">
      <c r="A2809">
        <v>2808</v>
      </c>
      <c r="J2809">
        <v>17</v>
      </c>
      <c r="K2809" t="s">
        <v>3615</v>
      </c>
      <c r="L2809">
        <v>3148400</v>
      </c>
      <c r="M2809">
        <v>1</v>
      </c>
    </row>
    <row r="2810" spans="1:13" x14ac:dyDescent="0.25">
      <c r="A2810">
        <v>2809</v>
      </c>
      <c r="J2810">
        <v>17</v>
      </c>
      <c r="K2810" t="s">
        <v>3616</v>
      </c>
      <c r="L2810">
        <v>3148509</v>
      </c>
      <c r="M2810">
        <v>1</v>
      </c>
    </row>
    <row r="2811" spans="1:13" x14ac:dyDescent="0.25">
      <c r="A2811">
        <v>2810</v>
      </c>
      <c r="J2811">
        <v>17</v>
      </c>
      <c r="K2811" t="s">
        <v>3617</v>
      </c>
      <c r="L2811">
        <v>3148608</v>
      </c>
      <c r="M2811">
        <v>1</v>
      </c>
    </row>
    <row r="2812" spans="1:13" x14ac:dyDescent="0.25">
      <c r="A2812">
        <v>2811</v>
      </c>
      <c r="J2812">
        <v>17</v>
      </c>
      <c r="K2812" t="s">
        <v>3618</v>
      </c>
      <c r="L2812">
        <v>3148707</v>
      </c>
      <c r="M2812">
        <v>1</v>
      </c>
    </row>
    <row r="2813" spans="1:13" x14ac:dyDescent="0.25">
      <c r="A2813">
        <v>2812</v>
      </c>
      <c r="J2813">
        <v>17</v>
      </c>
      <c r="K2813" t="s">
        <v>3619</v>
      </c>
      <c r="L2813">
        <v>3148756</v>
      </c>
      <c r="M2813">
        <v>1</v>
      </c>
    </row>
    <row r="2814" spans="1:13" x14ac:dyDescent="0.25">
      <c r="A2814">
        <v>2813</v>
      </c>
      <c r="J2814">
        <v>17</v>
      </c>
      <c r="K2814" t="s">
        <v>3620</v>
      </c>
      <c r="L2814">
        <v>3148806</v>
      </c>
      <c r="M2814">
        <v>1</v>
      </c>
    </row>
    <row r="2815" spans="1:13" x14ac:dyDescent="0.25">
      <c r="A2815">
        <v>2814</v>
      </c>
      <c r="J2815">
        <v>17</v>
      </c>
      <c r="K2815" t="s">
        <v>3621</v>
      </c>
      <c r="L2815">
        <v>3148905</v>
      </c>
      <c r="M2815">
        <v>1</v>
      </c>
    </row>
    <row r="2816" spans="1:13" x14ac:dyDescent="0.25">
      <c r="A2816">
        <v>2815</v>
      </c>
      <c r="J2816">
        <v>17</v>
      </c>
      <c r="K2816" t="s">
        <v>3622</v>
      </c>
      <c r="L2816">
        <v>3149002</v>
      </c>
      <c r="M2816">
        <v>1</v>
      </c>
    </row>
    <row r="2817" spans="1:13" x14ac:dyDescent="0.25">
      <c r="A2817">
        <v>2816</v>
      </c>
      <c r="J2817">
        <v>17</v>
      </c>
      <c r="K2817" t="s">
        <v>3623</v>
      </c>
      <c r="L2817">
        <v>3149101</v>
      </c>
      <c r="M2817">
        <v>1</v>
      </c>
    </row>
    <row r="2818" spans="1:13" x14ac:dyDescent="0.25">
      <c r="A2818">
        <v>2817</v>
      </c>
      <c r="J2818">
        <v>17</v>
      </c>
      <c r="K2818" t="s">
        <v>3624</v>
      </c>
      <c r="L2818">
        <v>3149150</v>
      </c>
      <c r="M2818">
        <v>1</v>
      </c>
    </row>
    <row r="2819" spans="1:13" x14ac:dyDescent="0.25">
      <c r="A2819">
        <v>2818</v>
      </c>
      <c r="J2819">
        <v>17</v>
      </c>
      <c r="K2819" t="s">
        <v>3625</v>
      </c>
      <c r="L2819">
        <v>3149200</v>
      </c>
      <c r="M2819">
        <v>1</v>
      </c>
    </row>
    <row r="2820" spans="1:13" x14ac:dyDescent="0.25">
      <c r="A2820">
        <v>2819</v>
      </c>
      <c r="J2820">
        <v>17</v>
      </c>
      <c r="K2820" t="s">
        <v>3626</v>
      </c>
      <c r="L2820">
        <v>3149309</v>
      </c>
      <c r="M2820">
        <v>1</v>
      </c>
    </row>
    <row r="2821" spans="1:13" x14ac:dyDescent="0.25">
      <c r="A2821">
        <v>2820</v>
      </c>
      <c r="J2821">
        <v>17</v>
      </c>
      <c r="K2821" t="s">
        <v>3627</v>
      </c>
      <c r="L2821">
        <v>3149408</v>
      </c>
      <c r="M2821">
        <v>1</v>
      </c>
    </row>
    <row r="2822" spans="1:13" x14ac:dyDescent="0.25">
      <c r="A2822">
        <v>2821</v>
      </c>
      <c r="J2822">
        <v>17</v>
      </c>
      <c r="K2822" t="s">
        <v>3628</v>
      </c>
      <c r="L2822">
        <v>3149507</v>
      </c>
      <c r="M2822">
        <v>1</v>
      </c>
    </row>
    <row r="2823" spans="1:13" x14ac:dyDescent="0.25">
      <c r="A2823">
        <v>2822</v>
      </c>
      <c r="J2823">
        <v>17</v>
      </c>
      <c r="K2823" t="s">
        <v>3629</v>
      </c>
      <c r="L2823">
        <v>3149606</v>
      </c>
      <c r="M2823">
        <v>1</v>
      </c>
    </row>
    <row r="2824" spans="1:13" x14ac:dyDescent="0.25">
      <c r="A2824">
        <v>2823</v>
      </c>
      <c r="J2824">
        <v>17</v>
      </c>
      <c r="K2824" t="s">
        <v>3630</v>
      </c>
      <c r="L2824">
        <v>3149705</v>
      </c>
      <c r="M2824">
        <v>1</v>
      </c>
    </row>
    <row r="2825" spans="1:13" x14ac:dyDescent="0.25">
      <c r="A2825">
        <v>2824</v>
      </c>
      <c r="J2825">
        <v>17</v>
      </c>
      <c r="K2825" t="s">
        <v>3631</v>
      </c>
      <c r="L2825">
        <v>3149804</v>
      </c>
      <c r="M2825">
        <v>1</v>
      </c>
    </row>
    <row r="2826" spans="1:13" x14ac:dyDescent="0.25">
      <c r="A2826">
        <v>2825</v>
      </c>
      <c r="J2826">
        <v>17</v>
      </c>
      <c r="K2826" t="s">
        <v>3632</v>
      </c>
      <c r="L2826">
        <v>3149903</v>
      </c>
      <c r="M2826">
        <v>1</v>
      </c>
    </row>
    <row r="2827" spans="1:13" x14ac:dyDescent="0.25">
      <c r="A2827">
        <v>2826</v>
      </c>
      <c r="J2827">
        <v>17</v>
      </c>
      <c r="K2827" t="s">
        <v>3633</v>
      </c>
      <c r="L2827">
        <v>3149952</v>
      </c>
      <c r="M2827">
        <v>1</v>
      </c>
    </row>
    <row r="2828" spans="1:13" x14ac:dyDescent="0.25">
      <c r="A2828">
        <v>2827</v>
      </c>
      <c r="J2828">
        <v>17</v>
      </c>
      <c r="K2828" t="s">
        <v>3634</v>
      </c>
      <c r="L2828">
        <v>3150000</v>
      </c>
      <c r="M2828">
        <v>1</v>
      </c>
    </row>
    <row r="2829" spans="1:13" x14ac:dyDescent="0.25">
      <c r="A2829">
        <v>2828</v>
      </c>
      <c r="J2829">
        <v>17</v>
      </c>
      <c r="K2829" t="s">
        <v>3635</v>
      </c>
      <c r="L2829">
        <v>3150109</v>
      </c>
      <c r="M2829">
        <v>1</v>
      </c>
    </row>
    <row r="2830" spans="1:13" x14ac:dyDescent="0.25">
      <c r="A2830">
        <v>2829</v>
      </c>
      <c r="J2830">
        <v>17</v>
      </c>
      <c r="K2830" t="s">
        <v>3636</v>
      </c>
      <c r="L2830">
        <v>3150158</v>
      </c>
      <c r="M2830">
        <v>1</v>
      </c>
    </row>
    <row r="2831" spans="1:13" x14ac:dyDescent="0.25">
      <c r="A2831">
        <v>2830</v>
      </c>
      <c r="J2831">
        <v>17</v>
      </c>
      <c r="K2831" t="s">
        <v>3637</v>
      </c>
      <c r="L2831">
        <v>3150208</v>
      </c>
      <c r="M2831">
        <v>1</v>
      </c>
    </row>
    <row r="2832" spans="1:13" x14ac:dyDescent="0.25">
      <c r="A2832">
        <v>2831</v>
      </c>
      <c r="J2832">
        <v>17</v>
      </c>
      <c r="K2832" t="s">
        <v>3638</v>
      </c>
      <c r="L2832">
        <v>3150307</v>
      </c>
      <c r="M2832">
        <v>1</v>
      </c>
    </row>
    <row r="2833" spans="1:13" x14ac:dyDescent="0.25">
      <c r="A2833">
        <v>2832</v>
      </c>
      <c r="J2833">
        <v>17</v>
      </c>
      <c r="K2833" t="s">
        <v>3639</v>
      </c>
      <c r="L2833">
        <v>3150406</v>
      </c>
      <c r="M2833">
        <v>1</v>
      </c>
    </row>
    <row r="2834" spans="1:13" x14ac:dyDescent="0.25">
      <c r="A2834">
        <v>2833</v>
      </c>
      <c r="J2834">
        <v>17</v>
      </c>
      <c r="K2834" t="s">
        <v>3640</v>
      </c>
      <c r="L2834">
        <v>3150505</v>
      </c>
      <c r="M2834">
        <v>1</v>
      </c>
    </row>
    <row r="2835" spans="1:13" x14ac:dyDescent="0.25">
      <c r="A2835">
        <v>2834</v>
      </c>
      <c r="J2835">
        <v>17</v>
      </c>
      <c r="K2835" t="s">
        <v>3641</v>
      </c>
      <c r="L2835">
        <v>3150539</v>
      </c>
      <c r="M2835">
        <v>1</v>
      </c>
    </row>
    <row r="2836" spans="1:13" x14ac:dyDescent="0.25">
      <c r="A2836">
        <v>2835</v>
      </c>
      <c r="J2836">
        <v>17</v>
      </c>
      <c r="K2836" t="s">
        <v>3642</v>
      </c>
      <c r="L2836">
        <v>3150570</v>
      </c>
      <c r="M2836">
        <v>1</v>
      </c>
    </row>
    <row r="2837" spans="1:13" x14ac:dyDescent="0.25">
      <c r="A2837">
        <v>2836</v>
      </c>
      <c r="J2837">
        <v>17</v>
      </c>
      <c r="K2837" t="s">
        <v>3643</v>
      </c>
      <c r="L2837">
        <v>3150604</v>
      </c>
      <c r="M2837">
        <v>1</v>
      </c>
    </row>
    <row r="2838" spans="1:13" x14ac:dyDescent="0.25">
      <c r="A2838">
        <v>2837</v>
      </c>
      <c r="J2838">
        <v>17</v>
      </c>
      <c r="K2838" t="s">
        <v>3644</v>
      </c>
      <c r="L2838">
        <v>3150703</v>
      </c>
      <c r="M2838">
        <v>1</v>
      </c>
    </row>
    <row r="2839" spans="1:13" x14ac:dyDescent="0.25">
      <c r="A2839">
        <v>2838</v>
      </c>
      <c r="J2839">
        <v>17</v>
      </c>
      <c r="K2839" t="s">
        <v>3645</v>
      </c>
      <c r="L2839">
        <v>3150802</v>
      </c>
      <c r="M2839">
        <v>1</v>
      </c>
    </row>
    <row r="2840" spans="1:13" x14ac:dyDescent="0.25">
      <c r="A2840">
        <v>2839</v>
      </c>
      <c r="J2840">
        <v>17</v>
      </c>
      <c r="K2840" t="s">
        <v>3646</v>
      </c>
      <c r="L2840">
        <v>3150901</v>
      </c>
      <c r="M2840">
        <v>1</v>
      </c>
    </row>
    <row r="2841" spans="1:13" x14ac:dyDescent="0.25">
      <c r="A2841">
        <v>2840</v>
      </c>
      <c r="J2841">
        <v>17</v>
      </c>
      <c r="K2841" t="s">
        <v>3647</v>
      </c>
      <c r="L2841">
        <v>3151008</v>
      </c>
      <c r="M2841">
        <v>1</v>
      </c>
    </row>
    <row r="2842" spans="1:13" x14ac:dyDescent="0.25">
      <c r="A2842">
        <v>2841</v>
      </c>
      <c r="J2842">
        <v>17</v>
      </c>
      <c r="K2842" t="s">
        <v>3648</v>
      </c>
      <c r="L2842">
        <v>3151107</v>
      </c>
      <c r="M2842">
        <v>1</v>
      </c>
    </row>
    <row r="2843" spans="1:13" x14ac:dyDescent="0.25">
      <c r="A2843">
        <v>2842</v>
      </c>
      <c r="J2843">
        <v>17</v>
      </c>
      <c r="K2843" t="s">
        <v>3649</v>
      </c>
      <c r="L2843">
        <v>3151206</v>
      </c>
      <c r="M2843">
        <v>1</v>
      </c>
    </row>
    <row r="2844" spans="1:13" x14ac:dyDescent="0.25">
      <c r="A2844">
        <v>2843</v>
      </c>
      <c r="J2844">
        <v>17</v>
      </c>
      <c r="K2844" t="s">
        <v>3650</v>
      </c>
      <c r="L2844">
        <v>3151305</v>
      </c>
      <c r="M2844">
        <v>1</v>
      </c>
    </row>
    <row r="2845" spans="1:13" x14ac:dyDescent="0.25">
      <c r="A2845">
        <v>2844</v>
      </c>
      <c r="J2845">
        <v>17</v>
      </c>
      <c r="K2845" t="s">
        <v>3651</v>
      </c>
      <c r="L2845">
        <v>3151404</v>
      </c>
      <c r="M2845">
        <v>1</v>
      </c>
    </row>
    <row r="2846" spans="1:13" x14ac:dyDescent="0.25">
      <c r="A2846">
        <v>2845</v>
      </c>
      <c r="J2846">
        <v>17</v>
      </c>
      <c r="K2846" t="s">
        <v>3652</v>
      </c>
      <c r="L2846">
        <v>3151503</v>
      </c>
      <c r="M2846">
        <v>1</v>
      </c>
    </row>
    <row r="2847" spans="1:13" x14ac:dyDescent="0.25">
      <c r="A2847">
        <v>2846</v>
      </c>
      <c r="J2847">
        <v>17</v>
      </c>
      <c r="K2847" t="s">
        <v>3653</v>
      </c>
      <c r="L2847">
        <v>3151602</v>
      </c>
      <c r="M2847">
        <v>1</v>
      </c>
    </row>
    <row r="2848" spans="1:13" x14ac:dyDescent="0.25">
      <c r="A2848">
        <v>2847</v>
      </c>
      <c r="J2848">
        <v>17</v>
      </c>
      <c r="K2848" t="s">
        <v>3654</v>
      </c>
      <c r="L2848">
        <v>3151701</v>
      </c>
      <c r="M2848">
        <v>1</v>
      </c>
    </row>
    <row r="2849" spans="1:13" x14ac:dyDescent="0.25">
      <c r="A2849">
        <v>2848</v>
      </c>
      <c r="J2849">
        <v>17</v>
      </c>
      <c r="K2849" t="s">
        <v>3655</v>
      </c>
      <c r="L2849">
        <v>3151800</v>
      </c>
      <c r="M2849">
        <v>1</v>
      </c>
    </row>
    <row r="2850" spans="1:13" x14ac:dyDescent="0.25">
      <c r="A2850">
        <v>2849</v>
      </c>
      <c r="J2850">
        <v>17</v>
      </c>
      <c r="K2850" t="s">
        <v>3656</v>
      </c>
      <c r="L2850">
        <v>3151909</v>
      </c>
      <c r="M2850">
        <v>1</v>
      </c>
    </row>
    <row r="2851" spans="1:13" x14ac:dyDescent="0.25">
      <c r="A2851">
        <v>2850</v>
      </c>
      <c r="J2851">
        <v>17</v>
      </c>
      <c r="K2851" t="s">
        <v>3657</v>
      </c>
      <c r="L2851">
        <v>3152006</v>
      </c>
      <c r="M2851">
        <v>1</v>
      </c>
    </row>
    <row r="2852" spans="1:13" x14ac:dyDescent="0.25">
      <c r="A2852">
        <v>2851</v>
      </c>
      <c r="J2852">
        <v>17</v>
      </c>
      <c r="K2852" t="s">
        <v>3658</v>
      </c>
      <c r="L2852">
        <v>3152105</v>
      </c>
      <c r="M2852">
        <v>1</v>
      </c>
    </row>
    <row r="2853" spans="1:13" x14ac:dyDescent="0.25">
      <c r="A2853">
        <v>2852</v>
      </c>
      <c r="J2853">
        <v>17</v>
      </c>
      <c r="K2853" t="s">
        <v>3659</v>
      </c>
      <c r="L2853">
        <v>3152131</v>
      </c>
      <c r="M2853">
        <v>1</v>
      </c>
    </row>
    <row r="2854" spans="1:13" x14ac:dyDescent="0.25">
      <c r="A2854">
        <v>2853</v>
      </c>
      <c r="J2854">
        <v>17</v>
      </c>
      <c r="K2854" t="s">
        <v>3660</v>
      </c>
      <c r="L2854">
        <v>3152170</v>
      </c>
      <c r="M2854">
        <v>1</v>
      </c>
    </row>
    <row r="2855" spans="1:13" x14ac:dyDescent="0.25">
      <c r="A2855">
        <v>2854</v>
      </c>
      <c r="J2855">
        <v>17</v>
      </c>
      <c r="K2855" t="s">
        <v>3661</v>
      </c>
      <c r="L2855">
        <v>3152204</v>
      </c>
      <c r="M2855">
        <v>1</v>
      </c>
    </row>
    <row r="2856" spans="1:13" x14ac:dyDescent="0.25">
      <c r="A2856">
        <v>2855</v>
      </c>
      <c r="J2856">
        <v>17</v>
      </c>
      <c r="K2856" t="s">
        <v>3662</v>
      </c>
      <c r="L2856">
        <v>3152303</v>
      </c>
      <c r="M2856">
        <v>1</v>
      </c>
    </row>
    <row r="2857" spans="1:13" x14ac:dyDescent="0.25">
      <c r="A2857">
        <v>2856</v>
      </c>
      <c r="J2857">
        <v>17</v>
      </c>
      <c r="K2857" t="s">
        <v>3663</v>
      </c>
      <c r="L2857">
        <v>3152402</v>
      </c>
      <c r="M2857">
        <v>1</v>
      </c>
    </row>
    <row r="2858" spans="1:13" x14ac:dyDescent="0.25">
      <c r="A2858">
        <v>2857</v>
      </c>
      <c r="J2858">
        <v>17</v>
      </c>
      <c r="K2858" t="s">
        <v>3664</v>
      </c>
      <c r="L2858">
        <v>3152501</v>
      </c>
      <c r="M2858">
        <v>1</v>
      </c>
    </row>
    <row r="2859" spans="1:13" x14ac:dyDescent="0.25">
      <c r="A2859">
        <v>2858</v>
      </c>
      <c r="J2859">
        <v>17</v>
      </c>
      <c r="K2859" t="s">
        <v>3665</v>
      </c>
      <c r="L2859">
        <v>3152600</v>
      </c>
      <c r="M2859">
        <v>1</v>
      </c>
    </row>
    <row r="2860" spans="1:13" x14ac:dyDescent="0.25">
      <c r="A2860">
        <v>2859</v>
      </c>
      <c r="J2860">
        <v>17</v>
      </c>
      <c r="K2860" t="s">
        <v>3666</v>
      </c>
      <c r="L2860">
        <v>3152709</v>
      </c>
      <c r="M2860">
        <v>1</v>
      </c>
    </row>
    <row r="2861" spans="1:13" x14ac:dyDescent="0.25">
      <c r="A2861">
        <v>2860</v>
      </c>
      <c r="J2861">
        <v>17</v>
      </c>
      <c r="K2861" t="s">
        <v>2272</v>
      </c>
      <c r="L2861">
        <v>3152808</v>
      </c>
      <c r="M2861">
        <v>1</v>
      </c>
    </row>
    <row r="2862" spans="1:13" x14ac:dyDescent="0.25">
      <c r="A2862">
        <v>2861</v>
      </c>
      <c r="J2862">
        <v>17</v>
      </c>
      <c r="K2862" t="s">
        <v>3667</v>
      </c>
      <c r="L2862">
        <v>3152907</v>
      </c>
      <c r="M2862">
        <v>1</v>
      </c>
    </row>
    <row r="2863" spans="1:13" x14ac:dyDescent="0.25">
      <c r="A2863">
        <v>2862</v>
      </c>
      <c r="J2863">
        <v>17</v>
      </c>
      <c r="K2863" t="s">
        <v>3668</v>
      </c>
      <c r="L2863">
        <v>3153004</v>
      </c>
      <c r="M2863">
        <v>1</v>
      </c>
    </row>
    <row r="2864" spans="1:13" x14ac:dyDescent="0.25">
      <c r="A2864">
        <v>2863</v>
      </c>
      <c r="J2864">
        <v>17</v>
      </c>
      <c r="K2864" t="s">
        <v>3669</v>
      </c>
      <c r="L2864">
        <v>3153103</v>
      </c>
      <c r="M2864">
        <v>1</v>
      </c>
    </row>
    <row r="2865" spans="1:13" x14ac:dyDescent="0.25">
      <c r="A2865">
        <v>2864</v>
      </c>
      <c r="J2865">
        <v>17</v>
      </c>
      <c r="K2865" t="s">
        <v>1504</v>
      </c>
      <c r="L2865">
        <v>3153202</v>
      </c>
      <c r="M2865">
        <v>1</v>
      </c>
    </row>
    <row r="2866" spans="1:13" x14ac:dyDescent="0.25">
      <c r="A2866">
        <v>2865</v>
      </c>
      <c r="J2866">
        <v>17</v>
      </c>
      <c r="K2866" t="s">
        <v>3670</v>
      </c>
      <c r="L2866">
        <v>3153301</v>
      </c>
      <c r="M2866">
        <v>1</v>
      </c>
    </row>
    <row r="2867" spans="1:13" x14ac:dyDescent="0.25">
      <c r="A2867">
        <v>2866</v>
      </c>
      <c r="J2867">
        <v>17</v>
      </c>
      <c r="K2867" t="s">
        <v>3671</v>
      </c>
      <c r="L2867">
        <v>3153400</v>
      </c>
      <c r="M2867">
        <v>1</v>
      </c>
    </row>
    <row r="2868" spans="1:13" x14ac:dyDescent="0.25">
      <c r="A2868">
        <v>2867</v>
      </c>
      <c r="J2868">
        <v>17</v>
      </c>
      <c r="K2868" t="s">
        <v>3672</v>
      </c>
      <c r="L2868">
        <v>3153509</v>
      </c>
      <c r="M2868">
        <v>1</v>
      </c>
    </row>
    <row r="2869" spans="1:13" x14ac:dyDescent="0.25">
      <c r="A2869">
        <v>2868</v>
      </c>
      <c r="J2869">
        <v>17</v>
      </c>
      <c r="K2869" t="s">
        <v>3673</v>
      </c>
      <c r="L2869">
        <v>3153608</v>
      </c>
      <c r="M2869">
        <v>1</v>
      </c>
    </row>
    <row r="2870" spans="1:13" x14ac:dyDescent="0.25">
      <c r="A2870">
        <v>2869</v>
      </c>
      <c r="J2870">
        <v>17</v>
      </c>
      <c r="K2870" t="s">
        <v>3674</v>
      </c>
      <c r="L2870">
        <v>3153707</v>
      </c>
      <c r="M2870">
        <v>1</v>
      </c>
    </row>
    <row r="2871" spans="1:13" x14ac:dyDescent="0.25">
      <c r="A2871">
        <v>2870</v>
      </c>
      <c r="J2871">
        <v>17</v>
      </c>
      <c r="K2871" t="s">
        <v>3675</v>
      </c>
      <c r="L2871">
        <v>3153806</v>
      </c>
      <c r="M2871">
        <v>1</v>
      </c>
    </row>
    <row r="2872" spans="1:13" x14ac:dyDescent="0.25">
      <c r="A2872">
        <v>2871</v>
      </c>
      <c r="J2872">
        <v>17</v>
      </c>
      <c r="K2872" t="s">
        <v>3676</v>
      </c>
      <c r="L2872">
        <v>3153905</v>
      </c>
      <c r="M2872">
        <v>1</v>
      </c>
    </row>
    <row r="2873" spans="1:13" x14ac:dyDescent="0.25">
      <c r="A2873">
        <v>2872</v>
      </c>
      <c r="J2873">
        <v>17</v>
      </c>
      <c r="K2873" t="s">
        <v>3677</v>
      </c>
      <c r="L2873">
        <v>3154002</v>
      </c>
      <c r="M2873">
        <v>1</v>
      </c>
    </row>
    <row r="2874" spans="1:13" x14ac:dyDescent="0.25">
      <c r="A2874">
        <v>2873</v>
      </c>
      <c r="J2874">
        <v>17</v>
      </c>
      <c r="K2874" t="s">
        <v>3678</v>
      </c>
      <c r="L2874">
        <v>3154101</v>
      </c>
      <c r="M2874">
        <v>1</v>
      </c>
    </row>
    <row r="2875" spans="1:13" x14ac:dyDescent="0.25">
      <c r="A2875">
        <v>2874</v>
      </c>
      <c r="J2875">
        <v>17</v>
      </c>
      <c r="K2875" t="s">
        <v>3679</v>
      </c>
      <c r="L2875">
        <v>3154150</v>
      </c>
      <c r="M2875">
        <v>1</v>
      </c>
    </row>
    <row r="2876" spans="1:13" x14ac:dyDescent="0.25">
      <c r="A2876">
        <v>2875</v>
      </c>
      <c r="J2876">
        <v>17</v>
      </c>
      <c r="K2876" t="s">
        <v>3680</v>
      </c>
      <c r="L2876">
        <v>3154200</v>
      </c>
      <c r="M2876">
        <v>1</v>
      </c>
    </row>
    <row r="2877" spans="1:13" x14ac:dyDescent="0.25">
      <c r="A2877">
        <v>2876</v>
      </c>
      <c r="J2877">
        <v>17</v>
      </c>
      <c r="K2877" t="s">
        <v>3681</v>
      </c>
      <c r="L2877">
        <v>3154309</v>
      </c>
      <c r="M2877">
        <v>1</v>
      </c>
    </row>
    <row r="2878" spans="1:13" x14ac:dyDescent="0.25">
      <c r="A2878">
        <v>2877</v>
      </c>
      <c r="J2878">
        <v>17</v>
      </c>
      <c r="K2878" t="s">
        <v>3682</v>
      </c>
      <c r="L2878">
        <v>3154408</v>
      </c>
      <c r="M2878">
        <v>1</v>
      </c>
    </row>
    <row r="2879" spans="1:13" x14ac:dyDescent="0.25">
      <c r="A2879">
        <v>2878</v>
      </c>
      <c r="J2879">
        <v>17</v>
      </c>
      <c r="K2879" t="s">
        <v>1324</v>
      </c>
      <c r="L2879">
        <v>3154457</v>
      </c>
      <c r="M2879">
        <v>1</v>
      </c>
    </row>
    <row r="2880" spans="1:13" x14ac:dyDescent="0.25">
      <c r="A2880">
        <v>2879</v>
      </c>
      <c r="J2880">
        <v>17</v>
      </c>
      <c r="K2880" t="s">
        <v>3683</v>
      </c>
      <c r="L2880">
        <v>3154507</v>
      </c>
      <c r="M2880">
        <v>1</v>
      </c>
    </row>
    <row r="2881" spans="1:13" x14ac:dyDescent="0.25">
      <c r="A2881">
        <v>2880</v>
      </c>
      <c r="J2881">
        <v>17</v>
      </c>
      <c r="K2881" t="s">
        <v>3684</v>
      </c>
      <c r="L2881">
        <v>3154606</v>
      </c>
      <c r="M2881">
        <v>1</v>
      </c>
    </row>
    <row r="2882" spans="1:13" x14ac:dyDescent="0.25">
      <c r="A2882">
        <v>2881</v>
      </c>
      <c r="J2882">
        <v>17</v>
      </c>
      <c r="K2882" t="s">
        <v>3685</v>
      </c>
      <c r="L2882">
        <v>3154705</v>
      </c>
      <c r="M2882">
        <v>1</v>
      </c>
    </row>
    <row r="2883" spans="1:13" x14ac:dyDescent="0.25">
      <c r="A2883">
        <v>2882</v>
      </c>
      <c r="J2883">
        <v>17</v>
      </c>
      <c r="K2883" t="s">
        <v>3686</v>
      </c>
      <c r="L2883">
        <v>3154804</v>
      </c>
      <c r="M2883">
        <v>1</v>
      </c>
    </row>
    <row r="2884" spans="1:13" x14ac:dyDescent="0.25">
      <c r="A2884">
        <v>2883</v>
      </c>
      <c r="J2884">
        <v>17</v>
      </c>
      <c r="K2884" t="s">
        <v>3687</v>
      </c>
      <c r="L2884">
        <v>3154903</v>
      </c>
      <c r="M2884">
        <v>1</v>
      </c>
    </row>
    <row r="2885" spans="1:13" x14ac:dyDescent="0.25">
      <c r="A2885">
        <v>2884</v>
      </c>
      <c r="J2885">
        <v>17</v>
      </c>
      <c r="K2885" t="s">
        <v>3688</v>
      </c>
      <c r="L2885">
        <v>3155009</v>
      </c>
      <c r="M2885">
        <v>1</v>
      </c>
    </row>
    <row r="2886" spans="1:13" x14ac:dyDescent="0.25">
      <c r="A2886">
        <v>2885</v>
      </c>
      <c r="J2886">
        <v>17</v>
      </c>
      <c r="K2886" t="s">
        <v>3689</v>
      </c>
      <c r="L2886">
        <v>3155108</v>
      </c>
      <c r="M2886">
        <v>1</v>
      </c>
    </row>
    <row r="2887" spans="1:13" x14ac:dyDescent="0.25">
      <c r="A2887">
        <v>2886</v>
      </c>
      <c r="J2887">
        <v>17</v>
      </c>
      <c r="K2887" t="s">
        <v>3690</v>
      </c>
      <c r="L2887">
        <v>3155207</v>
      </c>
      <c r="M2887">
        <v>1</v>
      </c>
    </row>
    <row r="2888" spans="1:13" x14ac:dyDescent="0.25">
      <c r="A2888">
        <v>2887</v>
      </c>
      <c r="J2888">
        <v>17</v>
      </c>
      <c r="K2888" t="s">
        <v>3691</v>
      </c>
      <c r="L2888">
        <v>3155306</v>
      </c>
      <c r="M2888">
        <v>1</v>
      </c>
    </row>
    <row r="2889" spans="1:13" x14ac:dyDescent="0.25">
      <c r="A2889">
        <v>2888</v>
      </c>
      <c r="J2889">
        <v>17</v>
      </c>
      <c r="K2889" t="s">
        <v>3692</v>
      </c>
      <c r="L2889">
        <v>3155405</v>
      </c>
      <c r="M2889">
        <v>1</v>
      </c>
    </row>
    <row r="2890" spans="1:13" x14ac:dyDescent="0.25">
      <c r="A2890">
        <v>2889</v>
      </c>
      <c r="J2890">
        <v>17</v>
      </c>
      <c r="K2890" t="s">
        <v>3693</v>
      </c>
      <c r="L2890">
        <v>3155504</v>
      </c>
      <c r="M2890">
        <v>1</v>
      </c>
    </row>
    <row r="2891" spans="1:13" x14ac:dyDescent="0.25">
      <c r="A2891">
        <v>2890</v>
      </c>
      <c r="J2891">
        <v>17</v>
      </c>
      <c r="K2891" t="s">
        <v>3694</v>
      </c>
      <c r="L2891">
        <v>3155603</v>
      </c>
      <c r="M2891">
        <v>1</v>
      </c>
    </row>
    <row r="2892" spans="1:13" x14ac:dyDescent="0.25">
      <c r="A2892">
        <v>2891</v>
      </c>
      <c r="J2892">
        <v>17</v>
      </c>
      <c r="K2892" t="s">
        <v>3695</v>
      </c>
      <c r="L2892">
        <v>3155702</v>
      </c>
      <c r="M2892">
        <v>1</v>
      </c>
    </row>
    <row r="2893" spans="1:13" x14ac:dyDescent="0.25">
      <c r="A2893">
        <v>2892</v>
      </c>
      <c r="J2893">
        <v>17</v>
      </c>
      <c r="K2893" t="s">
        <v>3696</v>
      </c>
      <c r="L2893">
        <v>3155801</v>
      </c>
      <c r="M2893">
        <v>1</v>
      </c>
    </row>
    <row r="2894" spans="1:13" x14ac:dyDescent="0.25">
      <c r="A2894">
        <v>2893</v>
      </c>
      <c r="J2894">
        <v>17</v>
      </c>
      <c r="K2894" t="s">
        <v>3697</v>
      </c>
      <c r="L2894">
        <v>3155900</v>
      </c>
      <c r="M2894">
        <v>1</v>
      </c>
    </row>
    <row r="2895" spans="1:13" x14ac:dyDescent="0.25">
      <c r="A2895">
        <v>2894</v>
      </c>
      <c r="J2895">
        <v>17</v>
      </c>
      <c r="K2895" t="s">
        <v>3698</v>
      </c>
      <c r="L2895">
        <v>3156007</v>
      </c>
      <c r="M2895">
        <v>1</v>
      </c>
    </row>
    <row r="2896" spans="1:13" x14ac:dyDescent="0.25">
      <c r="A2896">
        <v>2895</v>
      </c>
      <c r="J2896">
        <v>17</v>
      </c>
      <c r="K2896" t="s">
        <v>3699</v>
      </c>
      <c r="L2896">
        <v>3156106</v>
      </c>
      <c r="M2896">
        <v>1</v>
      </c>
    </row>
    <row r="2897" spans="1:13" x14ac:dyDescent="0.25">
      <c r="A2897">
        <v>2896</v>
      </c>
      <c r="J2897">
        <v>17</v>
      </c>
      <c r="K2897" t="s">
        <v>3700</v>
      </c>
      <c r="L2897">
        <v>3156205</v>
      </c>
      <c r="M2897">
        <v>1</v>
      </c>
    </row>
    <row r="2898" spans="1:13" x14ac:dyDescent="0.25">
      <c r="A2898">
        <v>2897</v>
      </c>
      <c r="J2898">
        <v>17</v>
      </c>
      <c r="K2898" t="s">
        <v>3701</v>
      </c>
      <c r="L2898">
        <v>3156304</v>
      </c>
      <c r="M2898">
        <v>1</v>
      </c>
    </row>
    <row r="2899" spans="1:13" x14ac:dyDescent="0.25">
      <c r="A2899">
        <v>2898</v>
      </c>
      <c r="J2899">
        <v>17</v>
      </c>
      <c r="K2899" t="s">
        <v>3702</v>
      </c>
      <c r="L2899">
        <v>3156403</v>
      </c>
      <c r="M2899">
        <v>1</v>
      </c>
    </row>
    <row r="2900" spans="1:13" x14ac:dyDescent="0.25">
      <c r="A2900">
        <v>2899</v>
      </c>
      <c r="J2900">
        <v>17</v>
      </c>
      <c r="K2900" t="s">
        <v>3703</v>
      </c>
      <c r="L2900">
        <v>3156452</v>
      </c>
      <c r="M2900">
        <v>1</v>
      </c>
    </row>
    <row r="2901" spans="1:13" x14ac:dyDescent="0.25">
      <c r="A2901">
        <v>2900</v>
      </c>
      <c r="J2901">
        <v>17</v>
      </c>
      <c r="K2901" t="s">
        <v>3704</v>
      </c>
      <c r="L2901">
        <v>3156502</v>
      </c>
      <c r="M2901">
        <v>1</v>
      </c>
    </row>
    <row r="2902" spans="1:13" x14ac:dyDescent="0.25">
      <c r="A2902">
        <v>2901</v>
      </c>
      <c r="J2902">
        <v>17</v>
      </c>
      <c r="K2902" t="s">
        <v>3705</v>
      </c>
      <c r="L2902">
        <v>3156601</v>
      </c>
      <c r="M2902">
        <v>1</v>
      </c>
    </row>
    <row r="2903" spans="1:13" x14ac:dyDescent="0.25">
      <c r="A2903">
        <v>2902</v>
      </c>
      <c r="J2903">
        <v>17</v>
      </c>
      <c r="K2903" t="s">
        <v>3706</v>
      </c>
      <c r="L2903">
        <v>3156700</v>
      </c>
      <c r="M2903">
        <v>1</v>
      </c>
    </row>
    <row r="2904" spans="1:13" x14ac:dyDescent="0.25">
      <c r="A2904">
        <v>2903</v>
      </c>
      <c r="J2904">
        <v>17</v>
      </c>
      <c r="K2904" t="s">
        <v>3707</v>
      </c>
      <c r="L2904">
        <v>3156809</v>
      </c>
      <c r="M2904">
        <v>1</v>
      </c>
    </row>
    <row r="2905" spans="1:13" x14ac:dyDescent="0.25">
      <c r="A2905">
        <v>2904</v>
      </c>
      <c r="J2905">
        <v>17</v>
      </c>
      <c r="K2905" t="s">
        <v>3708</v>
      </c>
      <c r="L2905">
        <v>3156908</v>
      </c>
      <c r="M2905">
        <v>1</v>
      </c>
    </row>
    <row r="2906" spans="1:13" x14ac:dyDescent="0.25">
      <c r="A2906">
        <v>2905</v>
      </c>
      <c r="J2906">
        <v>17</v>
      </c>
      <c r="K2906" t="s">
        <v>3709</v>
      </c>
      <c r="L2906">
        <v>3157005</v>
      </c>
      <c r="M2906">
        <v>1</v>
      </c>
    </row>
    <row r="2907" spans="1:13" x14ac:dyDescent="0.25">
      <c r="A2907">
        <v>2906</v>
      </c>
      <c r="J2907">
        <v>17</v>
      </c>
      <c r="K2907" t="s">
        <v>3710</v>
      </c>
      <c r="L2907">
        <v>3157104</v>
      </c>
      <c r="M2907">
        <v>1</v>
      </c>
    </row>
    <row r="2908" spans="1:13" x14ac:dyDescent="0.25">
      <c r="A2908">
        <v>2907</v>
      </c>
      <c r="J2908">
        <v>17</v>
      </c>
      <c r="K2908" t="s">
        <v>2988</v>
      </c>
      <c r="L2908">
        <v>3157203</v>
      </c>
      <c r="M2908">
        <v>1</v>
      </c>
    </row>
    <row r="2909" spans="1:13" x14ac:dyDescent="0.25">
      <c r="A2909">
        <v>2908</v>
      </c>
      <c r="J2909">
        <v>17</v>
      </c>
      <c r="K2909" t="s">
        <v>3711</v>
      </c>
      <c r="L2909">
        <v>3157252</v>
      </c>
      <c r="M2909">
        <v>1</v>
      </c>
    </row>
    <row r="2910" spans="1:13" x14ac:dyDescent="0.25">
      <c r="A2910">
        <v>2909</v>
      </c>
      <c r="J2910">
        <v>17</v>
      </c>
      <c r="K2910" t="s">
        <v>3712</v>
      </c>
      <c r="L2910">
        <v>3157278</v>
      </c>
      <c r="M2910">
        <v>1</v>
      </c>
    </row>
    <row r="2911" spans="1:13" x14ac:dyDescent="0.25">
      <c r="A2911">
        <v>2910</v>
      </c>
      <c r="J2911">
        <v>17</v>
      </c>
      <c r="K2911" t="s">
        <v>3713</v>
      </c>
      <c r="L2911">
        <v>3157302</v>
      </c>
      <c r="M2911">
        <v>1</v>
      </c>
    </row>
    <row r="2912" spans="1:13" x14ac:dyDescent="0.25">
      <c r="A2912">
        <v>2911</v>
      </c>
      <c r="J2912">
        <v>17</v>
      </c>
      <c r="K2912" t="s">
        <v>3714</v>
      </c>
      <c r="L2912">
        <v>3157336</v>
      </c>
      <c r="M2912">
        <v>1</v>
      </c>
    </row>
    <row r="2913" spans="1:13" x14ac:dyDescent="0.25">
      <c r="A2913">
        <v>2912</v>
      </c>
      <c r="J2913">
        <v>17</v>
      </c>
      <c r="K2913" t="s">
        <v>3715</v>
      </c>
      <c r="L2913">
        <v>3157377</v>
      </c>
      <c r="M2913">
        <v>1</v>
      </c>
    </row>
    <row r="2914" spans="1:13" x14ac:dyDescent="0.25">
      <c r="A2914">
        <v>2913</v>
      </c>
      <c r="J2914">
        <v>17</v>
      </c>
      <c r="K2914" t="s">
        <v>3716</v>
      </c>
      <c r="L2914">
        <v>3157401</v>
      </c>
      <c r="M2914">
        <v>1</v>
      </c>
    </row>
    <row r="2915" spans="1:13" x14ac:dyDescent="0.25">
      <c r="A2915">
        <v>2914</v>
      </c>
      <c r="J2915">
        <v>17</v>
      </c>
      <c r="K2915" t="s">
        <v>3717</v>
      </c>
      <c r="L2915">
        <v>3157500</v>
      </c>
      <c r="M2915">
        <v>1</v>
      </c>
    </row>
    <row r="2916" spans="1:13" x14ac:dyDescent="0.25">
      <c r="A2916">
        <v>2915</v>
      </c>
      <c r="J2916">
        <v>17</v>
      </c>
      <c r="K2916" t="s">
        <v>3718</v>
      </c>
      <c r="L2916">
        <v>3157609</v>
      </c>
      <c r="M2916">
        <v>1</v>
      </c>
    </row>
    <row r="2917" spans="1:13" x14ac:dyDescent="0.25">
      <c r="A2917">
        <v>2916</v>
      </c>
      <c r="J2917">
        <v>17</v>
      </c>
      <c r="K2917" t="s">
        <v>3719</v>
      </c>
      <c r="L2917">
        <v>3157658</v>
      </c>
      <c r="M2917">
        <v>1</v>
      </c>
    </row>
    <row r="2918" spans="1:13" x14ac:dyDescent="0.25">
      <c r="A2918">
        <v>2917</v>
      </c>
      <c r="J2918">
        <v>17</v>
      </c>
      <c r="K2918" t="s">
        <v>3720</v>
      </c>
      <c r="L2918">
        <v>3157708</v>
      </c>
      <c r="M2918">
        <v>1</v>
      </c>
    </row>
    <row r="2919" spans="1:13" x14ac:dyDescent="0.25">
      <c r="A2919">
        <v>2918</v>
      </c>
      <c r="J2919">
        <v>17</v>
      </c>
      <c r="K2919" t="s">
        <v>1516</v>
      </c>
      <c r="L2919">
        <v>3157807</v>
      </c>
      <c r="M2919">
        <v>1</v>
      </c>
    </row>
    <row r="2920" spans="1:13" x14ac:dyDescent="0.25">
      <c r="A2920">
        <v>2919</v>
      </c>
      <c r="J2920">
        <v>17</v>
      </c>
      <c r="K2920" t="s">
        <v>3721</v>
      </c>
      <c r="L2920">
        <v>3157906</v>
      </c>
      <c r="M2920">
        <v>1</v>
      </c>
    </row>
    <row r="2921" spans="1:13" x14ac:dyDescent="0.25">
      <c r="A2921">
        <v>2920</v>
      </c>
      <c r="J2921">
        <v>17</v>
      </c>
      <c r="K2921" t="s">
        <v>3722</v>
      </c>
      <c r="L2921">
        <v>3158003</v>
      </c>
      <c r="M2921">
        <v>1</v>
      </c>
    </row>
    <row r="2922" spans="1:13" x14ac:dyDescent="0.25">
      <c r="A2922">
        <v>2921</v>
      </c>
      <c r="J2922">
        <v>17</v>
      </c>
      <c r="K2922" t="s">
        <v>3723</v>
      </c>
      <c r="L2922">
        <v>3158102</v>
      </c>
      <c r="M2922">
        <v>1</v>
      </c>
    </row>
    <row r="2923" spans="1:13" x14ac:dyDescent="0.25">
      <c r="A2923">
        <v>2922</v>
      </c>
      <c r="J2923">
        <v>17</v>
      </c>
      <c r="K2923" t="s">
        <v>3724</v>
      </c>
      <c r="L2923">
        <v>3158201</v>
      </c>
      <c r="M2923">
        <v>1</v>
      </c>
    </row>
    <row r="2924" spans="1:13" x14ac:dyDescent="0.25">
      <c r="A2924">
        <v>2923</v>
      </c>
      <c r="J2924">
        <v>17</v>
      </c>
      <c r="K2924" t="s">
        <v>3725</v>
      </c>
      <c r="L2924">
        <v>3158300</v>
      </c>
      <c r="M2924">
        <v>1</v>
      </c>
    </row>
    <row r="2925" spans="1:13" x14ac:dyDescent="0.25">
      <c r="A2925">
        <v>2924</v>
      </c>
      <c r="J2925">
        <v>17</v>
      </c>
      <c r="K2925" t="s">
        <v>3726</v>
      </c>
      <c r="L2925">
        <v>3158409</v>
      </c>
      <c r="M2925">
        <v>1</v>
      </c>
    </row>
    <row r="2926" spans="1:13" x14ac:dyDescent="0.25">
      <c r="A2926">
        <v>2925</v>
      </c>
      <c r="J2926">
        <v>17</v>
      </c>
      <c r="K2926" t="s">
        <v>3727</v>
      </c>
      <c r="L2926">
        <v>3158508</v>
      </c>
      <c r="M2926">
        <v>1</v>
      </c>
    </row>
    <row r="2927" spans="1:13" x14ac:dyDescent="0.25">
      <c r="A2927">
        <v>2926</v>
      </c>
      <c r="J2927">
        <v>17</v>
      </c>
      <c r="K2927" t="s">
        <v>3728</v>
      </c>
      <c r="L2927">
        <v>3158607</v>
      </c>
      <c r="M2927">
        <v>1</v>
      </c>
    </row>
    <row r="2928" spans="1:13" x14ac:dyDescent="0.25">
      <c r="A2928">
        <v>2927</v>
      </c>
      <c r="J2928">
        <v>17</v>
      </c>
      <c r="K2928" t="s">
        <v>3729</v>
      </c>
      <c r="L2928">
        <v>3158706</v>
      </c>
      <c r="M2928">
        <v>1</v>
      </c>
    </row>
    <row r="2929" spans="1:13" x14ac:dyDescent="0.25">
      <c r="A2929">
        <v>2928</v>
      </c>
      <c r="J2929">
        <v>17</v>
      </c>
      <c r="K2929" t="s">
        <v>3730</v>
      </c>
      <c r="L2929">
        <v>3158805</v>
      </c>
      <c r="M2929">
        <v>1</v>
      </c>
    </row>
    <row r="2930" spans="1:13" x14ac:dyDescent="0.25">
      <c r="A2930">
        <v>2929</v>
      </c>
      <c r="J2930">
        <v>17</v>
      </c>
      <c r="K2930" t="s">
        <v>3731</v>
      </c>
      <c r="L2930">
        <v>3158904</v>
      </c>
      <c r="M2930">
        <v>1</v>
      </c>
    </row>
    <row r="2931" spans="1:13" x14ac:dyDescent="0.25">
      <c r="A2931">
        <v>2930</v>
      </c>
      <c r="J2931">
        <v>17</v>
      </c>
      <c r="K2931" t="s">
        <v>3732</v>
      </c>
      <c r="L2931">
        <v>3158953</v>
      </c>
      <c r="M2931">
        <v>1</v>
      </c>
    </row>
    <row r="2932" spans="1:13" x14ac:dyDescent="0.25">
      <c r="A2932">
        <v>2931</v>
      </c>
      <c r="J2932">
        <v>17</v>
      </c>
      <c r="K2932" t="s">
        <v>3733</v>
      </c>
      <c r="L2932">
        <v>3159001</v>
      </c>
      <c r="M2932">
        <v>1</v>
      </c>
    </row>
    <row r="2933" spans="1:13" x14ac:dyDescent="0.25">
      <c r="A2933">
        <v>2932</v>
      </c>
      <c r="J2933">
        <v>17</v>
      </c>
      <c r="K2933" t="s">
        <v>3734</v>
      </c>
      <c r="L2933">
        <v>3159100</v>
      </c>
      <c r="M2933">
        <v>1</v>
      </c>
    </row>
    <row r="2934" spans="1:13" x14ac:dyDescent="0.25">
      <c r="A2934">
        <v>2933</v>
      </c>
      <c r="J2934">
        <v>17</v>
      </c>
      <c r="K2934" t="s">
        <v>3735</v>
      </c>
      <c r="L2934">
        <v>3159209</v>
      </c>
      <c r="M2934">
        <v>1</v>
      </c>
    </row>
    <row r="2935" spans="1:13" x14ac:dyDescent="0.25">
      <c r="A2935">
        <v>2934</v>
      </c>
      <c r="J2935">
        <v>17</v>
      </c>
      <c r="K2935" t="s">
        <v>3736</v>
      </c>
      <c r="L2935">
        <v>3159308</v>
      </c>
      <c r="M2935">
        <v>1</v>
      </c>
    </row>
    <row r="2936" spans="1:13" x14ac:dyDescent="0.25">
      <c r="A2936">
        <v>2935</v>
      </c>
      <c r="J2936">
        <v>17</v>
      </c>
      <c r="K2936" t="s">
        <v>3737</v>
      </c>
      <c r="L2936">
        <v>3159357</v>
      </c>
      <c r="M2936">
        <v>1</v>
      </c>
    </row>
    <row r="2937" spans="1:13" x14ac:dyDescent="0.25">
      <c r="A2937">
        <v>2936</v>
      </c>
      <c r="J2937">
        <v>17</v>
      </c>
      <c r="K2937" t="s">
        <v>3738</v>
      </c>
      <c r="L2937">
        <v>3159407</v>
      </c>
      <c r="M2937">
        <v>1</v>
      </c>
    </row>
    <row r="2938" spans="1:13" x14ac:dyDescent="0.25">
      <c r="A2938">
        <v>2937</v>
      </c>
      <c r="J2938">
        <v>17</v>
      </c>
      <c r="K2938" t="s">
        <v>3739</v>
      </c>
      <c r="L2938">
        <v>3159506</v>
      </c>
      <c r="M2938">
        <v>1</v>
      </c>
    </row>
    <row r="2939" spans="1:13" x14ac:dyDescent="0.25">
      <c r="A2939">
        <v>2938</v>
      </c>
      <c r="J2939">
        <v>17</v>
      </c>
      <c r="K2939" t="s">
        <v>3740</v>
      </c>
      <c r="L2939">
        <v>3159605</v>
      </c>
      <c r="M2939">
        <v>1</v>
      </c>
    </row>
    <row r="2940" spans="1:13" x14ac:dyDescent="0.25">
      <c r="A2940">
        <v>2939</v>
      </c>
      <c r="J2940">
        <v>17</v>
      </c>
      <c r="K2940" t="s">
        <v>3741</v>
      </c>
      <c r="L2940">
        <v>3159704</v>
      </c>
      <c r="M2940">
        <v>1</v>
      </c>
    </row>
    <row r="2941" spans="1:13" x14ac:dyDescent="0.25">
      <c r="A2941">
        <v>2940</v>
      </c>
      <c r="J2941">
        <v>17</v>
      </c>
      <c r="K2941" t="s">
        <v>3742</v>
      </c>
      <c r="L2941">
        <v>3159803</v>
      </c>
      <c r="M2941">
        <v>1</v>
      </c>
    </row>
    <row r="2942" spans="1:13" x14ac:dyDescent="0.25">
      <c r="A2942">
        <v>2941</v>
      </c>
      <c r="J2942">
        <v>17</v>
      </c>
      <c r="K2942" t="s">
        <v>3743</v>
      </c>
      <c r="L2942">
        <v>3159902</v>
      </c>
      <c r="M2942">
        <v>1</v>
      </c>
    </row>
    <row r="2943" spans="1:13" x14ac:dyDescent="0.25">
      <c r="A2943">
        <v>2942</v>
      </c>
      <c r="J2943">
        <v>17</v>
      </c>
      <c r="K2943" t="s">
        <v>3744</v>
      </c>
      <c r="L2943">
        <v>3160009</v>
      </c>
      <c r="M2943">
        <v>1</v>
      </c>
    </row>
    <row r="2944" spans="1:13" x14ac:dyDescent="0.25">
      <c r="A2944">
        <v>2943</v>
      </c>
      <c r="J2944">
        <v>17</v>
      </c>
      <c r="K2944" t="s">
        <v>3745</v>
      </c>
      <c r="L2944">
        <v>3160108</v>
      </c>
      <c r="M2944">
        <v>1</v>
      </c>
    </row>
    <row r="2945" spans="1:13" x14ac:dyDescent="0.25">
      <c r="A2945">
        <v>2944</v>
      </c>
      <c r="J2945">
        <v>17</v>
      </c>
      <c r="K2945" t="s">
        <v>3746</v>
      </c>
      <c r="L2945">
        <v>3160207</v>
      </c>
      <c r="M2945">
        <v>1</v>
      </c>
    </row>
    <row r="2946" spans="1:13" x14ac:dyDescent="0.25">
      <c r="A2946">
        <v>2945</v>
      </c>
      <c r="J2946">
        <v>17</v>
      </c>
      <c r="K2946" t="s">
        <v>3747</v>
      </c>
      <c r="L2946">
        <v>3160306</v>
      </c>
      <c r="M2946">
        <v>1</v>
      </c>
    </row>
    <row r="2947" spans="1:13" x14ac:dyDescent="0.25">
      <c r="A2947">
        <v>2946</v>
      </c>
      <c r="J2947">
        <v>17</v>
      </c>
      <c r="K2947" t="s">
        <v>3748</v>
      </c>
      <c r="L2947">
        <v>3160405</v>
      </c>
      <c r="M2947">
        <v>1</v>
      </c>
    </row>
    <row r="2948" spans="1:13" x14ac:dyDescent="0.25">
      <c r="A2948">
        <v>2947</v>
      </c>
      <c r="J2948">
        <v>17</v>
      </c>
      <c r="K2948" t="s">
        <v>3749</v>
      </c>
      <c r="L2948">
        <v>3160454</v>
      </c>
      <c r="M2948">
        <v>1</v>
      </c>
    </row>
    <row r="2949" spans="1:13" x14ac:dyDescent="0.25">
      <c r="A2949">
        <v>2948</v>
      </c>
      <c r="J2949">
        <v>17</v>
      </c>
      <c r="K2949" t="s">
        <v>3750</v>
      </c>
      <c r="L2949">
        <v>3160504</v>
      </c>
      <c r="M2949">
        <v>1</v>
      </c>
    </row>
    <row r="2950" spans="1:13" x14ac:dyDescent="0.25">
      <c r="A2950">
        <v>2949</v>
      </c>
      <c r="J2950">
        <v>17</v>
      </c>
      <c r="K2950" t="s">
        <v>3751</v>
      </c>
      <c r="L2950">
        <v>3160603</v>
      </c>
      <c r="M2950">
        <v>1</v>
      </c>
    </row>
    <row r="2951" spans="1:13" x14ac:dyDescent="0.25">
      <c r="A2951">
        <v>2950</v>
      </c>
      <c r="J2951">
        <v>17</v>
      </c>
      <c r="K2951" t="s">
        <v>3752</v>
      </c>
      <c r="L2951">
        <v>3160702</v>
      </c>
      <c r="M2951">
        <v>1</v>
      </c>
    </row>
    <row r="2952" spans="1:13" x14ac:dyDescent="0.25">
      <c r="A2952">
        <v>2951</v>
      </c>
      <c r="J2952">
        <v>17</v>
      </c>
      <c r="K2952" t="s">
        <v>3753</v>
      </c>
      <c r="L2952">
        <v>3160801</v>
      </c>
      <c r="M2952">
        <v>1</v>
      </c>
    </row>
    <row r="2953" spans="1:13" x14ac:dyDescent="0.25">
      <c r="A2953">
        <v>2952</v>
      </c>
      <c r="J2953">
        <v>17</v>
      </c>
      <c r="K2953" t="s">
        <v>3754</v>
      </c>
      <c r="L2953">
        <v>3160900</v>
      </c>
      <c r="M2953">
        <v>1</v>
      </c>
    </row>
    <row r="2954" spans="1:13" x14ac:dyDescent="0.25">
      <c r="A2954">
        <v>2953</v>
      </c>
      <c r="J2954">
        <v>17</v>
      </c>
      <c r="K2954" t="s">
        <v>3755</v>
      </c>
      <c r="L2954">
        <v>3160959</v>
      </c>
      <c r="M2954">
        <v>1</v>
      </c>
    </row>
    <row r="2955" spans="1:13" x14ac:dyDescent="0.25">
      <c r="A2955">
        <v>2954</v>
      </c>
      <c r="J2955">
        <v>17</v>
      </c>
      <c r="K2955" t="s">
        <v>3756</v>
      </c>
      <c r="L2955">
        <v>3161007</v>
      </c>
      <c r="M2955">
        <v>1</v>
      </c>
    </row>
    <row r="2956" spans="1:13" x14ac:dyDescent="0.25">
      <c r="A2956">
        <v>2955</v>
      </c>
      <c r="J2956">
        <v>17</v>
      </c>
      <c r="K2956" t="s">
        <v>3757</v>
      </c>
      <c r="L2956">
        <v>3161056</v>
      </c>
      <c r="M2956">
        <v>1</v>
      </c>
    </row>
    <row r="2957" spans="1:13" x14ac:dyDescent="0.25">
      <c r="A2957">
        <v>2956</v>
      </c>
      <c r="J2957">
        <v>17</v>
      </c>
      <c r="K2957" t="s">
        <v>2294</v>
      </c>
      <c r="L2957">
        <v>3161106</v>
      </c>
      <c r="M2957">
        <v>1</v>
      </c>
    </row>
    <row r="2958" spans="1:13" x14ac:dyDescent="0.25">
      <c r="A2958">
        <v>2957</v>
      </c>
      <c r="J2958">
        <v>17</v>
      </c>
      <c r="K2958" t="s">
        <v>3758</v>
      </c>
      <c r="L2958">
        <v>3161205</v>
      </c>
      <c r="M2958">
        <v>1</v>
      </c>
    </row>
    <row r="2959" spans="1:13" x14ac:dyDescent="0.25">
      <c r="A2959">
        <v>2958</v>
      </c>
      <c r="J2959">
        <v>17</v>
      </c>
      <c r="K2959" t="s">
        <v>3759</v>
      </c>
      <c r="L2959">
        <v>3161304</v>
      </c>
      <c r="M2959">
        <v>1</v>
      </c>
    </row>
    <row r="2960" spans="1:13" x14ac:dyDescent="0.25">
      <c r="A2960">
        <v>2959</v>
      </c>
      <c r="J2960">
        <v>17</v>
      </c>
      <c r="K2960" t="s">
        <v>3760</v>
      </c>
      <c r="L2960">
        <v>3161403</v>
      </c>
      <c r="M2960">
        <v>1</v>
      </c>
    </row>
    <row r="2961" spans="1:13" x14ac:dyDescent="0.25">
      <c r="A2961">
        <v>2960</v>
      </c>
      <c r="J2961">
        <v>17</v>
      </c>
      <c r="K2961" t="s">
        <v>3761</v>
      </c>
      <c r="L2961">
        <v>3161502</v>
      </c>
      <c r="M2961">
        <v>1</v>
      </c>
    </row>
    <row r="2962" spans="1:13" x14ac:dyDescent="0.25">
      <c r="A2962">
        <v>2961</v>
      </c>
      <c r="J2962">
        <v>17</v>
      </c>
      <c r="K2962" t="s">
        <v>3762</v>
      </c>
      <c r="L2962">
        <v>3161601</v>
      </c>
      <c r="M2962">
        <v>1</v>
      </c>
    </row>
    <row r="2963" spans="1:13" x14ac:dyDescent="0.25">
      <c r="A2963">
        <v>2962</v>
      </c>
      <c r="J2963">
        <v>17</v>
      </c>
      <c r="K2963" t="s">
        <v>3763</v>
      </c>
      <c r="L2963">
        <v>3161650</v>
      </c>
      <c r="M2963">
        <v>1</v>
      </c>
    </row>
    <row r="2964" spans="1:13" x14ac:dyDescent="0.25">
      <c r="A2964">
        <v>2963</v>
      </c>
      <c r="J2964">
        <v>17</v>
      </c>
      <c r="K2964" t="s">
        <v>3764</v>
      </c>
      <c r="L2964">
        <v>3161700</v>
      </c>
      <c r="M2964">
        <v>1</v>
      </c>
    </row>
    <row r="2965" spans="1:13" x14ac:dyDescent="0.25">
      <c r="A2965">
        <v>2964</v>
      </c>
      <c r="J2965">
        <v>17</v>
      </c>
      <c r="K2965" t="s">
        <v>3765</v>
      </c>
      <c r="L2965">
        <v>3161809</v>
      </c>
      <c r="M2965">
        <v>1</v>
      </c>
    </row>
    <row r="2966" spans="1:13" x14ac:dyDescent="0.25">
      <c r="A2966">
        <v>2965</v>
      </c>
      <c r="J2966">
        <v>17</v>
      </c>
      <c r="K2966" t="s">
        <v>3766</v>
      </c>
      <c r="L2966">
        <v>3161908</v>
      </c>
      <c r="M2966">
        <v>1</v>
      </c>
    </row>
    <row r="2967" spans="1:13" x14ac:dyDescent="0.25">
      <c r="A2967">
        <v>2966</v>
      </c>
      <c r="J2967">
        <v>17</v>
      </c>
      <c r="K2967" t="s">
        <v>3767</v>
      </c>
      <c r="L2967">
        <v>3162005</v>
      </c>
      <c r="M2967">
        <v>1</v>
      </c>
    </row>
    <row r="2968" spans="1:13" x14ac:dyDescent="0.25">
      <c r="A2968">
        <v>2967</v>
      </c>
      <c r="J2968">
        <v>17</v>
      </c>
      <c r="K2968" t="s">
        <v>3768</v>
      </c>
      <c r="L2968">
        <v>3162104</v>
      </c>
      <c r="M2968">
        <v>1</v>
      </c>
    </row>
    <row r="2969" spans="1:13" x14ac:dyDescent="0.25">
      <c r="A2969">
        <v>2968</v>
      </c>
      <c r="J2969">
        <v>17</v>
      </c>
      <c r="K2969" t="s">
        <v>3769</v>
      </c>
      <c r="L2969">
        <v>3162203</v>
      </c>
      <c r="M2969">
        <v>1</v>
      </c>
    </row>
    <row r="2970" spans="1:13" x14ac:dyDescent="0.25">
      <c r="A2970">
        <v>2969</v>
      </c>
      <c r="J2970">
        <v>17</v>
      </c>
      <c r="K2970" t="s">
        <v>3770</v>
      </c>
      <c r="L2970">
        <v>3162252</v>
      </c>
      <c r="M2970">
        <v>1</v>
      </c>
    </row>
    <row r="2971" spans="1:13" x14ac:dyDescent="0.25">
      <c r="A2971">
        <v>2970</v>
      </c>
      <c r="J2971">
        <v>17</v>
      </c>
      <c r="K2971" t="s">
        <v>3771</v>
      </c>
      <c r="L2971">
        <v>3162302</v>
      </c>
      <c r="M2971">
        <v>1</v>
      </c>
    </row>
    <row r="2972" spans="1:13" x14ac:dyDescent="0.25">
      <c r="A2972">
        <v>2971</v>
      </c>
      <c r="J2972">
        <v>17</v>
      </c>
      <c r="K2972" t="s">
        <v>3772</v>
      </c>
      <c r="L2972">
        <v>3162401</v>
      </c>
      <c r="M2972">
        <v>1</v>
      </c>
    </row>
    <row r="2973" spans="1:13" x14ac:dyDescent="0.25">
      <c r="A2973">
        <v>2972</v>
      </c>
      <c r="J2973">
        <v>17</v>
      </c>
      <c r="K2973" t="s">
        <v>3773</v>
      </c>
      <c r="L2973">
        <v>3162450</v>
      </c>
      <c r="M2973">
        <v>1</v>
      </c>
    </row>
    <row r="2974" spans="1:13" x14ac:dyDescent="0.25">
      <c r="A2974">
        <v>2973</v>
      </c>
      <c r="J2974">
        <v>17</v>
      </c>
      <c r="K2974" t="s">
        <v>3774</v>
      </c>
      <c r="L2974">
        <v>3162500</v>
      </c>
      <c r="M2974">
        <v>1</v>
      </c>
    </row>
    <row r="2975" spans="1:13" x14ac:dyDescent="0.25">
      <c r="A2975">
        <v>2974</v>
      </c>
      <c r="J2975">
        <v>17</v>
      </c>
      <c r="K2975" t="s">
        <v>3775</v>
      </c>
      <c r="L2975">
        <v>3162559</v>
      </c>
      <c r="M2975">
        <v>1</v>
      </c>
    </row>
    <row r="2976" spans="1:13" x14ac:dyDescent="0.25">
      <c r="A2976">
        <v>2975</v>
      </c>
      <c r="J2976">
        <v>17</v>
      </c>
      <c r="K2976" t="s">
        <v>3776</v>
      </c>
      <c r="L2976">
        <v>3162575</v>
      </c>
      <c r="M2976">
        <v>1</v>
      </c>
    </row>
    <row r="2977" spans="1:13" x14ac:dyDescent="0.25">
      <c r="A2977">
        <v>2976</v>
      </c>
      <c r="J2977">
        <v>17</v>
      </c>
      <c r="K2977" t="s">
        <v>3777</v>
      </c>
      <c r="L2977">
        <v>3162609</v>
      </c>
      <c r="M2977">
        <v>1</v>
      </c>
    </row>
    <row r="2978" spans="1:13" x14ac:dyDescent="0.25">
      <c r="A2978">
        <v>2977</v>
      </c>
      <c r="J2978">
        <v>17</v>
      </c>
      <c r="K2978" t="s">
        <v>3778</v>
      </c>
      <c r="L2978">
        <v>3162658</v>
      </c>
      <c r="M2978">
        <v>1</v>
      </c>
    </row>
    <row r="2979" spans="1:13" x14ac:dyDescent="0.25">
      <c r="A2979">
        <v>2978</v>
      </c>
      <c r="J2979">
        <v>17</v>
      </c>
      <c r="K2979" t="s">
        <v>1533</v>
      </c>
      <c r="L2979">
        <v>3162708</v>
      </c>
      <c r="M2979">
        <v>1</v>
      </c>
    </row>
    <row r="2980" spans="1:13" x14ac:dyDescent="0.25">
      <c r="A2980">
        <v>2979</v>
      </c>
      <c r="J2980">
        <v>17</v>
      </c>
      <c r="K2980" t="s">
        <v>3779</v>
      </c>
      <c r="L2980">
        <v>3162807</v>
      </c>
      <c r="M2980">
        <v>1</v>
      </c>
    </row>
    <row r="2981" spans="1:13" x14ac:dyDescent="0.25">
      <c r="A2981">
        <v>2980</v>
      </c>
      <c r="J2981">
        <v>17</v>
      </c>
      <c r="K2981" t="s">
        <v>3780</v>
      </c>
      <c r="L2981">
        <v>3162906</v>
      </c>
      <c r="M2981">
        <v>1</v>
      </c>
    </row>
    <row r="2982" spans="1:13" x14ac:dyDescent="0.25">
      <c r="A2982">
        <v>2981</v>
      </c>
      <c r="J2982">
        <v>17</v>
      </c>
      <c r="K2982" t="s">
        <v>3781</v>
      </c>
      <c r="L2982">
        <v>3162922</v>
      </c>
      <c r="M2982">
        <v>1</v>
      </c>
    </row>
    <row r="2983" spans="1:13" x14ac:dyDescent="0.25">
      <c r="A2983">
        <v>2982</v>
      </c>
      <c r="J2983">
        <v>17</v>
      </c>
      <c r="K2983" t="s">
        <v>3782</v>
      </c>
      <c r="L2983">
        <v>3162948</v>
      </c>
      <c r="M2983">
        <v>1</v>
      </c>
    </row>
    <row r="2984" spans="1:13" x14ac:dyDescent="0.25">
      <c r="A2984">
        <v>2983</v>
      </c>
      <c r="J2984">
        <v>17</v>
      </c>
      <c r="K2984" t="s">
        <v>3783</v>
      </c>
      <c r="L2984">
        <v>3162955</v>
      </c>
      <c r="M2984">
        <v>1</v>
      </c>
    </row>
    <row r="2985" spans="1:13" x14ac:dyDescent="0.25">
      <c r="A2985">
        <v>2984</v>
      </c>
      <c r="J2985">
        <v>17</v>
      </c>
      <c r="K2985" t="s">
        <v>3784</v>
      </c>
      <c r="L2985">
        <v>3163003</v>
      </c>
      <c r="M2985">
        <v>1</v>
      </c>
    </row>
    <row r="2986" spans="1:13" x14ac:dyDescent="0.25">
      <c r="A2986">
        <v>2985</v>
      </c>
      <c r="J2986">
        <v>17</v>
      </c>
      <c r="K2986" t="s">
        <v>3785</v>
      </c>
      <c r="L2986">
        <v>3163102</v>
      </c>
      <c r="M2986">
        <v>1</v>
      </c>
    </row>
    <row r="2987" spans="1:13" x14ac:dyDescent="0.25">
      <c r="A2987">
        <v>2986</v>
      </c>
      <c r="J2987">
        <v>17</v>
      </c>
      <c r="K2987" t="s">
        <v>3786</v>
      </c>
      <c r="L2987">
        <v>3163201</v>
      </c>
      <c r="M2987">
        <v>1</v>
      </c>
    </row>
    <row r="2988" spans="1:13" x14ac:dyDescent="0.25">
      <c r="A2988">
        <v>2987</v>
      </c>
      <c r="J2988">
        <v>17</v>
      </c>
      <c r="K2988" t="s">
        <v>1764</v>
      </c>
      <c r="L2988">
        <v>3163300</v>
      </c>
      <c r="M2988">
        <v>1</v>
      </c>
    </row>
    <row r="2989" spans="1:13" x14ac:dyDescent="0.25">
      <c r="A2989">
        <v>2988</v>
      </c>
      <c r="J2989">
        <v>17</v>
      </c>
      <c r="K2989" t="s">
        <v>3787</v>
      </c>
      <c r="L2989">
        <v>3163409</v>
      </c>
      <c r="M2989">
        <v>1</v>
      </c>
    </row>
    <row r="2990" spans="1:13" x14ac:dyDescent="0.25">
      <c r="A2990">
        <v>2989</v>
      </c>
      <c r="J2990">
        <v>17</v>
      </c>
      <c r="K2990" t="s">
        <v>3788</v>
      </c>
      <c r="L2990">
        <v>3163508</v>
      </c>
      <c r="M2990">
        <v>1</v>
      </c>
    </row>
    <row r="2991" spans="1:13" x14ac:dyDescent="0.25">
      <c r="A2991">
        <v>2990</v>
      </c>
      <c r="J2991">
        <v>17</v>
      </c>
      <c r="K2991" t="s">
        <v>3789</v>
      </c>
      <c r="L2991">
        <v>3163607</v>
      </c>
      <c r="M2991">
        <v>1</v>
      </c>
    </row>
    <row r="2992" spans="1:13" x14ac:dyDescent="0.25">
      <c r="A2992">
        <v>2991</v>
      </c>
      <c r="J2992">
        <v>17</v>
      </c>
      <c r="K2992" t="s">
        <v>3790</v>
      </c>
      <c r="L2992">
        <v>3163706</v>
      </c>
      <c r="M2992">
        <v>1</v>
      </c>
    </row>
    <row r="2993" spans="1:13" x14ac:dyDescent="0.25">
      <c r="A2993">
        <v>2992</v>
      </c>
      <c r="J2993">
        <v>17</v>
      </c>
      <c r="K2993" t="s">
        <v>3791</v>
      </c>
      <c r="L2993">
        <v>3163805</v>
      </c>
      <c r="M2993">
        <v>1</v>
      </c>
    </row>
    <row r="2994" spans="1:13" x14ac:dyDescent="0.25">
      <c r="A2994">
        <v>2993</v>
      </c>
      <c r="J2994">
        <v>17</v>
      </c>
      <c r="K2994" t="s">
        <v>3792</v>
      </c>
      <c r="L2994">
        <v>3163904</v>
      </c>
      <c r="M2994">
        <v>1</v>
      </c>
    </row>
    <row r="2995" spans="1:13" x14ac:dyDescent="0.25">
      <c r="A2995">
        <v>2994</v>
      </c>
      <c r="J2995">
        <v>17</v>
      </c>
      <c r="K2995" t="s">
        <v>3793</v>
      </c>
      <c r="L2995">
        <v>3164001</v>
      </c>
      <c r="M2995">
        <v>1</v>
      </c>
    </row>
    <row r="2996" spans="1:13" x14ac:dyDescent="0.25">
      <c r="A2996">
        <v>2995</v>
      </c>
      <c r="J2996">
        <v>17</v>
      </c>
      <c r="K2996" t="s">
        <v>3794</v>
      </c>
      <c r="L2996">
        <v>3164100</v>
      </c>
      <c r="M2996">
        <v>1</v>
      </c>
    </row>
    <row r="2997" spans="1:13" x14ac:dyDescent="0.25">
      <c r="A2997">
        <v>2996</v>
      </c>
      <c r="J2997">
        <v>17</v>
      </c>
      <c r="K2997" t="s">
        <v>3795</v>
      </c>
      <c r="L2997">
        <v>3164209</v>
      </c>
      <c r="M2997">
        <v>1</v>
      </c>
    </row>
    <row r="2998" spans="1:13" x14ac:dyDescent="0.25">
      <c r="A2998">
        <v>2997</v>
      </c>
      <c r="J2998">
        <v>17</v>
      </c>
      <c r="K2998" t="s">
        <v>3796</v>
      </c>
      <c r="L2998">
        <v>3164308</v>
      </c>
      <c r="M2998">
        <v>1</v>
      </c>
    </row>
    <row r="2999" spans="1:13" x14ac:dyDescent="0.25">
      <c r="A2999">
        <v>2998</v>
      </c>
      <c r="J2999">
        <v>17</v>
      </c>
      <c r="K2999" t="s">
        <v>3797</v>
      </c>
      <c r="L2999">
        <v>3164407</v>
      </c>
      <c r="M2999">
        <v>1</v>
      </c>
    </row>
    <row r="3000" spans="1:13" x14ac:dyDescent="0.25">
      <c r="A3000">
        <v>2999</v>
      </c>
      <c r="J3000">
        <v>17</v>
      </c>
      <c r="K3000" t="s">
        <v>3798</v>
      </c>
      <c r="L3000">
        <v>3164431</v>
      </c>
      <c r="M3000">
        <v>1</v>
      </c>
    </row>
    <row r="3001" spans="1:13" x14ac:dyDescent="0.25">
      <c r="A3001">
        <v>3000</v>
      </c>
      <c r="J3001">
        <v>17</v>
      </c>
      <c r="K3001" t="s">
        <v>3799</v>
      </c>
      <c r="L3001">
        <v>3164472</v>
      </c>
      <c r="M3001">
        <v>1</v>
      </c>
    </row>
    <row r="3002" spans="1:13" x14ac:dyDescent="0.25">
      <c r="A3002">
        <v>3001</v>
      </c>
      <c r="J3002">
        <v>17</v>
      </c>
      <c r="K3002" t="s">
        <v>3800</v>
      </c>
      <c r="L3002">
        <v>3164506</v>
      </c>
      <c r="M3002">
        <v>1</v>
      </c>
    </row>
    <row r="3003" spans="1:13" x14ac:dyDescent="0.25">
      <c r="A3003">
        <v>3002</v>
      </c>
      <c r="J3003">
        <v>17</v>
      </c>
      <c r="K3003" t="s">
        <v>3801</v>
      </c>
      <c r="L3003">
        <v>3164605</v>
      </c>
      <c r="M3003">
        <v>1</v>
      </c>
    </row>
    <row r="3004" spans="1:13" x14ac:dyDescent="0.25">
      <c r="A3004">
        <v>3003</v>
      </c>
      <c r="J3004">
        <v>17</v>
      </c>
      <c r="K3004" t="s">
        <v>3802</v>
      </c>
      <c r="L3004">
        <v>3164704</v>
      </c>
      <c r="M3004">
        <v>1</v>
      </c>
    </row>
    <row r="3005" spans="1:13" x14ac:dyDescent="0.25">
      <c r="A3005">
        <v>3004</v>
      </c>
      <c r="J3005">
        <v>17</v>
      </c>
      <c r="K3005" t="s">
        <v>3803</v>
      </c>
      <c r="L3005">
        <v>3164803</v>
      </c>
      <c r="M3005">
        <v>1</v>
      </c>
    </row>
    <row r="3006" spans="1:13" x14ac:dyDescent="0.25">
      <c r="A3006">
        <v>3005</v>
      </c>
      <c r="J3006">
        <v>17</v>
      </c>
      <c r="K3006" t="s">
        <v>3804</v>
      </c>
      <c r="L3006">
        <v>3164902</v>
      </c>
      <c r="M3006">
        <v>1</v>
      </c>
    </row>
    <row r="3007" spans="1:13" x14ac:dyDescent="0.25">
      <c r="A3007">
        <v>3006</v>
      </c>
      <c r="J3007">
        <v>17</v>
      </c>
      <c r="K3007" t="s">
        <v>3805</v>
      </c>
      <c r="L3007">
        <v>3165008</v>
      </c>
      <c r="M3007">
        <v>1</v>
      </c>
    </row>
    <row r="3008" spans="1:13" x14ac:dyDescent="0.25">
      <c r="A3008">
        <v>3007</v>
      </c>
      <c r="J3008">
        <v>17</v>
      </c>
      <c r="K3008" t="s">
        <v>3806</v>
      </c>
      <c r="L3008">
        <v>3165107</v>
      </c>
      <c r="M3008">
        <v>1</v>
      </c>
    </row>
    <row r="3009" spans="1:13" x14ac:dyDescent="0.25">
      <c r="A3009">
        <v>3008</v>
      </c>
      <c r="J3009">
        <v>17</v>
      </c>
      <c r="K3009" t="s">
        <v>3807</v>
      </c>
      <c r="L3009">
        <v>3165206</v>
      </c>
      <c r="M3009">
        <v>1</v>
      </c>
    </row>
    <row r="3010" spans="1:13" x14ac:dyDescent="0.25">
      <c r="A3010">
        <v>3009</v>
      </c>
      <c r="J3010">
        <v>17</v>
      </c>
      <c r="K3010" t="s">
        <v>3808</v>
      </c>
      <c r="L3010">
        <v>3165305</v>
      </c>
      <c r="M3010">
        <v>1</v>
      </c>
    </row>
    <row r="3011" spans="1:13" x14ac:dyDescent="0.25">
      <c r="A3011">
        <v>3010</v>
      </c>
      <c r="J3011">
        <v>17</v>
      </c>
      <c r="K3011" t="s">
        <v>3809</v>
      </c>
      <c r="L3011">
        <v>3165404</v>
      </c>
      <c r="M3011">
        <v>1</v>
      </c>
    </row>
    <row r="3012" spans="1:13" x14ac:dyDescent="0.25">
      <c r="A3012">
        <v>3011</v>
      </c>
      <c r="J3012">
        <v>17</v>
      </c>
      <c r="K3012" t="s">
        <v>3810</v>
      </c>
      <c r="L3012">
        <v>3165503</v>
      </c>
      <c r="M3012">
        <v>1</v>
      </c>
    </row>
    <row r="3013" spans="1:13" x14ac:dyDescent="0.25">
      <c r="A3013">
        <v>3012</v>
      </c>
      <c r="J3013">
        <v>17</v>
      </c>
      <c r="K3013" t="s">
        <v>3811</v>
      </c>
      <c r="L3013">
        <v>3165537</v>
      </c>
      <c r="M3013">
        <v>1</v>
      </c>
    </row>
    <row r="3014" spans="1:13" x14ac:dyDescent="0.25">
      <c r="A3014">
        <v>3013</v>
      </c>
      <c r="J3014">
        <v>17</v>
      </c>
      <c r="K3014" t="s">
        <v>3812</v>
      </c>
      <c r="L3014">
        <v>3165552</v>
      </c>
      <c r="M3014">
        <v>1</v>
      </c>
    </row>
    <row r="3015" spans="1:13" x14ac:dyDescent="0.25">
      <c r="A3015">
        <v>3014</v>
      </c>
      <c r="J3015">
        <v>17</v>
      </c>
      <c r="K3015" t="s">
        <v>3813</v>
      </c>
      <c r="L3015">
        <v>3165560</v>
      </c>
      <c r="M3015">
        <v>1</v>
      </c>
    </row>
    <row r="3016" spans="1:13" x14ac:dyDescent="0.25">
      <c r="A3016">
        <v>3015</v>
      </c>
      <c r="J3016">
        <v>17</v>
      </c>
      <c r="K3016" t="s">
        <v>3814</v>
      </c>
      <c r="L3016">
        <v>3165578</v>
      </c>
      <c r="M3016">
        <v>1</v>
      </c>
    </row>
    <row r="3017" spans="1:13" x14ac:dyDescent="0.25">
      <c r="A3017">
        <v>3016</v>
      </c>
      <c r="J3017">
        <v>17</v>
      </c>
      <c r="K3017" t="s">
        <v>3815</v>
      </c>
      <c r="L3017">
        <v>3165602</v>
      </c>
      <c r="M3017">
        <v>1</v>
      </c>
    </row>
    <row r="3018" spans="1:13" x14ac:dyDescent="0.25">
      <c r="A3018">
        <v>3017</v>
      </c>
      <c r="J3018">
        <v>17</v>
      </c>
      <c r="K3018" t="s">
        <v>3816</v>
      </c>
      <c r="L3018">
        <v>3165701</v>
      </c>
      <c r="M3018">
        <v>1</v>
      </c>
    </row>
    <row r="3019" spans="1:13" x14ac:dyDescent="0.25">
      <c r="A3019">
        <v>3018</v>
      </c>
      <c r="J3019">
        <v>17</v>
      </c>
      <c r="K3019" t="s">
        <v>3817</v>
      </c>
      <c r="L3019">
        <v>3165800</v>
      </c>
      <c r="M3019">
        <v>1</v>
      </c>
    </row>
    <row r="3020" spans="1:13" x14ac:dyDescent="0.25">
      <c r="A3020">
        <v>3019</v>
      </c>
      <c r="J3020">
        <v>17</v>
      </c>
      <c r="K3020" t="s">
        <v>3818</v>
      </c>
      <c r="L3020">
        <v>3165909</v>
      </c>
      <c r="M3020">
        <v>1</v>
      </c>
    </row>
    <row r="3021" spans="1:13" x14ac:dyDescent="0.25">
      <c r="A3021">
        <v>3020</v>
      </c>
      <c r="J3021">
        <v>17</v>
      </c>
      <c r="K3021" t="s">
        <v>3819</v>
      </c>
      <c r="L3021">
        <v>3166006</v>
      </c>
      <c r="M3021">
        <v>1</v>
      </c>
    </row>
    <row r="3022" spans="1:13" x14ac:dyDescent="0.25">
      <c r="A3022">
        <v>3021</v>
      </c>
      <c r="J3022">
        <v>17</v>
      </c>
      <c r="K3022" t="s">
        <v>3820</v>
      </c>
      <c r="L3022">
        <v>3166105</v>
      </c>
      <c r="M3022">
        <v>1</v>
      </c>
    </row>
    <row r="3023" spans="1:13" x14ac:dyDescent="0.25">
      <c r="A3023">
        <v>3022</v>
      </c>
      <c r="J3023">
        <v>17</v>
      </c>
      <c r="K3023" t="s">
        <v>3821</v>
      </c>
      <c r="L3023">
        <v>3166204</v>
      </c>
      <c r="M3023">
        <v>1</v>
      </c>
    </row>
    <row r="3024" spans="1:13" x14ac:dyDescent="0.25">
      <c r="A3024">
        <v>3023</v>
      </c>
      <c r="J3024">
        <v>17</v>
      </c>
      <c r="K3024" t="s">
        <v>3822</v>
      </c>
      <c r="L3024">
        <v>3166303</v>
      </c>
      <c r="M3024">
        <v>1</v>
      </c>
    </row>
    <row r="3025" spans="1:13" x14ac:dyDescent="0.25">
      <c r="A3025">
        <v>3024</v>
      </c>
      <c r="J3025">
        <v>17</v>
      </c>
      <c r="K3025" t="s">
        <v>3823</v>
      </c>
      <c r="L3025">
        <v>3166402</v>
      </c>
      <c r="M3025">
        <v>1</v>
      </c>
    </row>
    <row r="3026" spans="1:13" x14ac:dyDescent="0.25">
      <c r="A3026">
        <v>3025</v>
      </c>
      <c r="J3026">
        <v>17</v>
      </c>
      <c r="K3026" t="s">
        <v>3824</v>
      </c>
      <c r="L3026">
        <v>3166501</v>
      </c>
      <c r="M3026">
        <v>1</v>
      </c>
    </row>
    <row r="3027" spans="1:13" x14ac:dyDescent="0.25">
      <c r="A3027">
        <v>3026</v>
      </c>
      <c r="J3027">
        <v>17</v>
      </c>
      <c r="K3027" t="s">
        <v>3825</v>
      </c>
      <c r="L3027">
        <v>3166600</v>
      </c>
      <c r="M3027">
        <v>1</v>
      </c>
    </row>
    <row r="3028" spans="1:13" x14ac:dyDescent="0.25">
      <c r="A3028">
        <v>3027</v>
      </c>
      <c r="J3028">
        <v>17</v>
      </c>
      <c r="K3028" t="s">
        <v>3826</v>
      </c>
      <c r="L3028">
        <v>3166709</v>
      </c>
      <c r="M3028">
        <v>1</v>
      </c>
    </row>
    <row r="3029" spans="1:13" x14ac:dyDescent="0.25">
      <c r="A3029">
        <v>3028</v>
      </c>
      <c r="J3029">
        <v>17</v>
      </c>
      <c r="K3029" t="s">
        <v>3827</v>
      </c>
      <c r="L3029">
        <v>3166808</v>
      </c>
      <c r="M3029">
        <v>1</v>
      </c>
    </row>
    <row r="3030" spans="1:13" x14ac:dyDescent="0.25">
      <c r="A3030">
        <v>3029</v>
      </c>
      <c r="J3030">
        <v>17</v>
      </c>
      <c r="K3030" t="s">
        <v>3828</v>
      </c>
      <c r="L3030">
        <v>3166907</v>
      </c>
      <c r="M3030">
        <v>1</v>
      </c>
    </row>
    <row r="3031" spans="1:13" x14ac:dyDescent="0.25">
      <c r="A3031">
        <v>3030</v>
      </c>
      <c r="J3031">
        <v>17</v>
      </c>
      <c r="K3031" t="s">
        <v>3829</v>
      </c>
      <c r="L3031">
        <v>3166956</v>
      </c>
      <c r="M3031">
        <v>1</v>
      </c>
    </row>
    <row r="3032" spans="1:13" x14ac:dyDescent="0.25">
      <c r="A3032">
        <v>3031</v>
      </c>
      <c r="J3032">
        <v>17</v>
      </c>
      <c r="K3032" t="s">
        <v>3830</v>
      </c>
      <c r="L3032">
        <v>3167004</v>
      </c>
      <c r="M3032">
        <v>1</v>
      </c>
    </row>
    <row r="3033" spans="1:13" x14ac:dyDescent="0.25">
      <c r="A3033">
        <v>3032</v>
      </c>
      <c r="J3033">
        <v>17</v>
      </c>
      <c r="K3033" t="s">
        <v>3831</v>
      </c>
      <c r="L3033">
        <v>3167103</v>
      </c>
      <c r="M3033">
        <v>1</v>
      </c>
    </row>
    <row r="3034" spans="1:13" x14ac:dyDescent="0.25">
      <c r="A3034">
        <v>3033</v>
      </c>
      <c r="J3034">
        <v>17</v>
      </c>
      <c r="K3034" t="s">
        <v>3832</v>
      </c>
      <c r="L3034">
        <v>3167202</v>
      </c>
      <c r="M3034">
        <v>1</v>
      </c>
    </row>
    <row r="3035" spans="1:13" x14ac:dyDescent="0.25">
      <c r="A3035">
        <v>3034</v>
      </c>
      <c r="J3035">
        <v>17</v>
      </c>
      <c r="K3035" t="s">
        <v>3833</v>
      </c>
      <c r="L3035">
        <v>3167301</v>
      </c>
      <c r="M3035">
        <v>1</v>
      </c>
    </row>
    <row r="3036" spans="1:13" x14ac:dyDescent="0.25">
      <c r="A3036">
        <v>3035</v>
      </c>
      <c r="J3036">
        <v>17</v>
      </c>
      <c r="K3036" t="s">
        <v>3834</v>
      </c>
      <c r="L3036">
        <v>3167400</v>
      </c>
      <c r="M3036">
        <v>1</v>
      </c>
    </row>
    <row r="3037" spans="1:13" x14ac:dyDescent="0.25">
      <c r="A3037">
        <v>3036</v>
      </c>
      <c r="J3037">
        <v>17</v>
      </c>
      <c r="K3037" t="s">
        <v>3835</v>
      </c>
      <c r="L3037">
        <v>3167509</v>
      </c>
      <c r="M3037">
        <v>1</v>
      </c>
    </row>
    <row r="3038" spans="1:13" x14ac:dyDescent="0.25">
      <c r="A3038">
        <v>3037</v>
      </c>
      <c r="J3038">
        <v>17</v>
      </c>
      <c r="K3038" t="s">
        <v>3836</v>
      </c>
      <c r="L3038">
        <v>3167608</v>
      </c>
      <c r="M3038">
        <v>1</v>
      </c>
    </row>
    <row r="3039" spans="1:13" x14ac:dyDescent="0.25">
      <c r="A3039">
        <v>3038</v>
      </c>
      <c r="J3039">
        <v>17</v>
      </c>
      <c r="K3039" t="s">
        <v>3837</v>
      </c>
      <c r="L3039">
        <v>3167707</v>
      </c>
      <c r="M3039">
        <v>1</v>
      </c>
    </row>
    <row r="3040" spans="1:13" x14ac:dyDescent="0.25">
      <c r="A3040">
        <v>3039</v>
      </c>
      <c r="J3040">
        <v>17</v>
      </c>
      <c r="K3040" t="s">
        <v>3838</v>
      </c>
      <c r="L3040">
        <v>3167806</v>
      </c>
      <c r="M3040">
        <v>1</v>
      </c>
    </row>
    <row r="3041" spans="1:13" x14ac:dyDescent="0.25">
      <c r="A3041">
        <v>3040</v>
      </c>
      <c r="J3041">
        <v>17</v>
      </c>
      <c r="K3041" t="s">
        <v>3839</v>
      </c>
      <c r="L3041">
        <v>3167905</v>
      </c>
      <c r="M3041">
        <v>1</v>
      </c>
    </row>
    <row r="3042" spans="1:13" x14ac:dyDescent="0.25">
      <c r="A3042">
        <v>3041</v>
      </c>
      <c r="J3042">
        <v>17</v>
      </c>
      <c r="K3042" t="s">
        <v>3840</v>
      </c>
      <c r="L3042">
        <v>3168002</v>
      </c>
      <c r="M3042">
        <v>1</v>
      </c>
    </row>
    <row r="3043" spans="1:13" x14ac:dyDescent="0.25">
      <c r="A3043">
        <v>3042</v>
      </c>
      <c r="J3043">
        <v>17</v>
      </c>
      <c r="K3043" t="s">
        <v>3841</v>
      </c>
      <c r="L3043">
        <v>3168051</v>
      </c>
      <c r="M3043">
        <v>1</v>
      </c>
    </row>
    <row r="3044" spans="1:13" x14ac:dyDescent="0.25">
      <c r="A3044">
        <v>3043</v>
      </c>
      <c r="J3044">
        <v>17</v>
      </c>
      <c r="K3044" t="s">
        <v>3842</v>
      </c>
      <c r="L3044">
        <v>3168101</v>
      </c>
      <c r="M3044">
        <v>1</v>
      </c>
    </row>
    <row r="3045" spans="1:13" x14ac:dyDescent="0.25">
      <c r="A3045">
        <v>3044</v>
      </c>
      <c r="J3045">
        <v>17</v>
      </c>
      <c r="K3045" t="s">
        <v>3843</v>
      </c>
      <c r="L3045">
        <v>3168200</v>
      </c>
      <c r="M3045">
        <v>1</v>
      </c>
    </row>
    <row r="3046" spans="1:13" x14ac:dyDescent="0.25">
      <c r="A3046">
        <v>3045</v>
      </c>
      <c r="J3046">
        <v>17</v>
      </c>
      <c r="K3046" t="s">
        <v>3844</v>
      </c>
      <c r="L3046">
        <v>3168309</v>
      </c>
      <c r="M3046">
        <v>1</v>
      </c>
    </row>
    <row r="3047" spans="1:13" x14ac:dyDescent="0.25">
      <c r="A3047">
        <v>3046</v>
      </c>
      <c r="J3047">
        <v>17</v>
      </c>
      <c r="K3047" t="s">
        <v>3845</v>
      </c>
      <c r="L3047">
        <v>3168408</v>
      </c>
      <c r="M3047">
        <v>1</v>
      </c>
    </row>
    <row r="3048" spans="1:13" x14ac:dyDescent="0.25">
      <c r="A3048">
        <v>3047</v>
      </c>
      <c r="J3048">
        <v>17</v>
      </c>
      <c r="K3048" t="s">
        <v>3846</v>
      </c>
      <c r="L3048">
        <v>3168507</v>
      </c>
      <c r="M3048">
        <v>1</v>
      </c>
    </row>
    <row r="3049" spans="1:13" x14ac:dyDescent="0.25">
      <c r="A3049">
        <v>3048</v>
      </c>
      <c r="J3049">
        <v>17</v>
      </c>
      <c r="K3049" t="s">
        <v>3847</v>
      </c>
      <c r="L3049">
        <v>3168606</v>
      </c>
      <c r="M3049">
        <v>1</v>
      </c>
    </row>
    <row r="3050" spans="1:13" x14ac:dyDescent="0.25">
      <c r="A3050">
        <v>3049</v>
      </c>
      <c r="J3050">
        <v>17</v>
      </c>
      <c r="K3050" t="s">
        <v>3848</v>
      </c>
      <c r="L3050">
        <v>3168705</v>
      </c>
      <c r="M3050">
        <v>1</v>
      </c>
    </row>
    <row r="3051" spans="1:13" x14ac:dyDescent="0.25">
      <c r="A3051">
        <v>3050</v>
      </c>
      <c r="J3051">
        <v>17</v>
      </c>
      <c r="K3051" t="s">
        <v>3849</v>
      </c>
      <c r="L3051">
        <v>3168804</v>
      </c>
      <c r="M3051">
        <v>1</v>
      </c>
    </row>
    <row r="3052" spans="1:13" x14ac:dyDescent="0.25">
      <c r="A3052">
        <v>3051</v>
      </c>
      <c r="J3052">
        <v>17</v>
      </c>
      <c r="K3052" t="s">
        <v>3850</v>
      </c>
      <c r="L3052">
        <v>3168903</v>
      </c>
      <c r="M3052">
        <v>1</v>
      </c>
    </row>
    <row r="3053" spans="1:13" x14ac:dyDescent="0.25">
      <c r="A3053">
        <v>3052</v>
      </c>
      <c r="J3053">
        <v>17</v>
      </c>
      <c r="K3053" t="s">
        <v>903</v>
      </c>
      <c r="L3053">
        <v>3169000</v>
      </c>
      <c r="M3053">
        <v>1</v>
      </c>
    </row>
    <row r="3054" spans="1:13" x14ac:dyDescent="0.25">
      <c r="A3054">
        <v>3053</v>
      </c>
      <c r="J3054">
        <v>17</v>
      </c>
      <c r="K3054" t="s">
        <v>3851</v>
      </c>
      <c r="L3054">
        <v>3169059</v>
      </c>
      <c r="M3054">
        <v>1</v>
      </c>
    </row>
    <row r="3055" spans="1:13" x14ac:dyDescent="0.25">
      <c r="A3055">
        <v>3054</v>
      </c>
      <c r="J3055">
        <v>17</v>
      </c>
      <c r="K3055" t="s">
        <v>3852</v>
      </c>
      <c r="L3055">
        <v>3169109</v>
      </c>
      <c r="M3055">
        <v>1</v>
      </c>
    </row>
    <row r="3056" spans="1:13" x14ac:dyDescent="0.25">
      <c r="A3056">
        <v>3055</v>
      </c>
      <c r="J3056">
        <v>17</v>
      </c>
      <c r="K3056" t="s">
        <v>3853</v>
      </c>
      <c r="L3056">
        <v>3169208</v>
      </c>
      <c r="M3056">
        <v>1</v>
      </c>
    </row>
    <row r="3057" spans="1:13" x14ac:dyDescent="0.25">
      <c r="A3057">
        <v>3056</v>
      </c>
      <c r="J3057">
        <v>17</v>
      </c>
      <c r="K3057" t="s">
        <v>3854</v>
      </c>
      <c r="L3057">
        <v>3169307</v>
      </c>
      <c r="M3057">
        <v>1</v>
      </c>
    </row>
    <row r="3058" spans="1:13" x14ac:dyDescent="0.25">
      <c r="A3058">
        <v>3057</v>
      </c>
      <c r="J3058">
        <v>17</v>
      </c>
      <c r="K3058" t="s">
        <v>3855</v>
      </c>
      <c r="L3058">
        <v>3169356</v>
      </c>
      <c r="M3058">
        <v>1</v>
      </c>
    </row>
    <row r="3059" spans="1:13" x14ac:dyDescent="0.25">
      <c r="A3059">
        <v>3058</v>
      </c>
      <c r="J3059">
        <v>17</v>
      </c>
      <c r="K3059" t="s">
        <v>3856</v>
      </c>
      <c r="L3059">
        <v>3169406</v>
      </c>
      <c r="M3059">
        <v>1</v>
      </c>
    </row>
    <row r="3060" spans="1:13" x14ac:dyDescent="0.25">
      <c r="A3060">
        <v>3059</v>
      </c>
      <c r="J3060">
        <v>17</v>
      </c>
      <c r="K3060" t="s">
        <v>3857</v>
      </c>
      <c r="L3060">
        <v>3169505</v>
      </c>
      <c r="M3060">
        <v>1</v>
      </c>
    </row>
    <row r="3061" spans="1:13" x14ac:dyDescent="0.25">
      <c r="A3061">
        <v>3060</v>
      </c>
      <c r="J3061">
        <v>17</v>
      </c>
      <c r="K3061" t="s">
        <v>3858</v>
      </c>
      <c r="L3061">
        <v>3169604</v>
      </c>
      <c r="M3061">
        <v>1</v>
      </c>
    </row>
    <row r="3062" spans="1:13" x14ac:dyDescent="0.25">
      <c r="A3062">
        <v>3061</v>
      </c>
      <c r="J3062">
        <v>17</v>
      </c>
      <c r="K3062" t="s">
        <v>3859</v>
      </c>
      <c r="L3062">
        <v>3169703</v>
      </c>
      <c r="M3062">
        <v>1</v>
      </c>
    </row>
    <row r="3063" spans="1:13" x14ac:dyDescent="0.25">
      <c r="A3063">
        <v>3062</v>
      </c>
      <c r="J3063">
        <v>17</v>
      </c>
      <c r="K3063" t="s">
        <v>3860</v>
      </c>
      <c r="L3063">
        <v>3169802</v>
      </c>
      <c r="M3063">
        <v>1</v>
      </c>
    </row>
    <row r="3064" spans="1:13" x14ac:dyDescent="0.25">
      <c r="A3064">
        <v>3063</v>
      </c>
      <c r="J3064">
        <v>17</v>
      </c>
      <c r="K3064" t="s">
        <v>3861</v>
      </c>
      <c r="L3064">
        <v>3169901</v>
      </c>
      <c r="M3064">
        <v>1</v>
      </c>
    </row>
    <row r="3065" spans="1:13" x14ac:dyDescent="0.25">
      <c r="A3065">
        <v>3064</v>
      </c>
      <c r="J3065">
        <v>17</v>
      </c>
      <c r="K3065" t="s">
        <v>3862</v>
      </c>
      <c r="L3065">
        <v>3170008</v>
      </c>
      <c r="M3065">
        <v>1</v>
      </c>
    </row>
    <row r="3066" spans="1:13" x14ac:dyDescent="0.25">
      <c r="A3066">
        <v>3065</v>
      </c>
      <c r="J3066">
        <v>17</v>
      </c>
      <c r="K3066" t="s">
        <v>3863</v>
      </c>
      <c r="L3066">
        <v>3170057</v>
      </c>
      <c r="M3066">
        <v>1</v>
      </c>
    </row>
    <row r="3067" spans="1:13" x14ac:dyDescent="0.25">
      <c r="A3067">
        <v>3066</v>
      </c>
      <c r="J3067">
        <v>17</v>
      </c>
      <c r="K3067" t="s">
        <v>3864</v>
      </c>
      <c r="L3067">
        <v>3170107</v>
      </c>
      <c r="M3067">
        <v>1</v>
      </c>
    </row>
    <row r="3068" spans="1:13" x14ac:dyDescent="0.25">
      <c r="A3068">
        <v>3067</v>
      </c>
      <c r="J3068">
        <v>17</v>
      </c>
      <c r="K3068" t="s">
        <v>3865</v>
      </c>
      <c r="L3068">
        <v>3170206</v>
      </c>
      <c r="M3068">
        <v>1</v>
      </c>
    </row>
    <row r="3069" spans="1:13" x14ac:dyDescent="0.25">
      <c r="A3069">
        <v>3068</v>
      </c>
      <c r="J3069">
        <v>17</v>
      </c>
      <c r="K3069" t="s">
        <v>3866</v>
      </c>
      <c r="L3069">
        <v>3170305</v>
      </c>
      <c r="M3069">
        <v>1</v>
      </c>
    </row>
    <row r="3070" spans="1:13" x14ac:dyDescent="0.25">
      <c r="A3070">
        <v>3069</v>
      </c>
      <c r="J3070">
        <v>17</v>
      </c>
      <c r="K3070" t="s">
        <v>3867</v>
      </c>
      <c r="L3070">
        <v>3170404</v>
      </c>
      <c r="M3070">
        <v>1</v>
      </c>
    </row>
    <row r="3071" spans="1:13" x14ac:dyDescent="0.25">
      <c r="A3071">
        <v>3070</v>
      </c>
      <c r="J3071">
        <v>17</v>
      </c>
      <c r="K3071" t="s">
        <v>3868</v>
      </c>
      <c r="L3071">
        <v>3170438</v>
      </c>
      <c r="M3071">
        <v>1</v>
      </c>
    </row>
    <row r="3072" spans="1:13" x14ac:dyDescent="0.25">
      <c r="A3072">
        <v>3071</v>
      </c>
      <c r="J3072">
        <v>17</v>
      </c>
      <c r="K3072" t="s">
        <v>3869</v>
      </c>
      <c r="L3072">
        <v>3170479</v>
      </c>
      <c r="M3072">
        <v>1</v>
      </c>
    </row>
    <row r="3073" spans="1:13" x14ac:dyDescent="0.25">
      <c r="A3073">
        <v>3072</v>
      </c>
      <c r="J3073">
        <v>17</v>
      </c>
      <c r="K3073" t="s">
        <v>3870</v>
      </c>
      <c r="L3073">
        <v>3170503</v>
      </c>
      <c r="M3073">
        <v>1</v>
      </c>
    </row>
    <row r="3074" spans="1:13" x14ac:dyDescent="0.25">
      <c r="A3074">
        <v>3073</v>
      </c>
      <c r="J3074">
        <v>17</v>
      </c>
      <c r="K3074" t="s">
        <v>3871</v>
      </c>
      <c r="L3074">
        <v>3170529</v>
      </c>
      <c r="M3074">
        <v>1</v>
      </c>
    </row>
    <row r="3075" spans="1:13" x14ac:dyDescent="0.25">
      <c r="A3075">
        <v>3074</v>
      </c>
      <c r="J3075">
        <v>17</v>
      </c>
      <c r="K3075" t="s">
        <v>3872</v>
      </c>
      <c r="L3075">
        <v>3170578</v>
      </c>
      <c r="M3075">
        <v>1</v>
      </c>
    </row>
    <row r="3076" spans="1:13" x14ac:dyDescent="0.25">
      <c r="A3076">
        <v>3075</v>
      </c>
      <c r="J3076">
        <v>17</v>
      </c>
      <c r="K3076" t="s">
        <v>3873</v>
      </c>
      <c r="L3076">
        <v>3170602</v>
      </c>
      <c r="M3076">
        <v>1</v>
      </c>
    </row>
    <row r="3077" spans="1:13" x14ac:dyDescent="0.25">
      <c r="A3077">
        <v>3076</v>
      </c>
      <c r="J3077">
        <v>17</v>
      </c>
      <c r="K3077" t="s">
        <v>3874</v>
      </c>
      <c r="L3077">
        <v>3170651</v>
      </c>
      <c r="M3077">
        <v>1</v>
      </c>
    </row>
    <row r="3078" spans="1:13" x14ac:dyDescent="0.25">
      <c r="A3078">
        <v>3077</v>
      </c>
      <c r="J3078">
        <v>17</v>
      </c>
      <c r="K3078" t="s">
        <v>3875</v>
      </c>
      <c r="L3078">
        <v>3170701</v>
      </c>
      <c r="M3078">
        <v>1</v>
      </c>
    </row>
    <row r="3079" spans="1:13" x14ac:dyDescent="0.25">
      <c r="A3079">
        <v>3078</v>
      </c>
      <c r="J3079">
        <v>17</v>
      </c>
      <c r="K3079" t="s">
        <v>3876</v>
      </c>
      <c r="L3079">
        <v>3170750</v>
      </c>
      <c r="M3079">
        <v>1</v>
      </c>
    </row>
    <row r="3080" spans="1:13" x14ac:dyDescent="0.25">
      <c r="A3080">
        <v>3079</v>
      </c>
      <c r="J3080">
        <v>17</v>
      </c>
      <c r="K3080" t="s">
        <v>3877</v>
      </c>
      <c r="L3080">
        <v>3170800</v>
      </c>
      <c r="M3080">
        <v>1</v>
      </c>
    </row>
    <row r="3081" spans="1:13" x14ac:dyDescent="0.25">
      <c r="A3081">
        <v>3080</v>
      </c>
      <c r="J3081">
        <v>17</v>
      </c>
      <c r="K3081" t="s">
        <v>3878</v>
      </c>
      <c r="L3081">
        <v>3170909</v>
      </c>
      <c r="M3081">
        <v>1</v>
      </c>
    </row>
    <row r="3082" spans="1:13" x14ac:dyDescent="0.25">
      <c r="A3082">
        <v>3081</v>
      </c>
      <c r="J3082">
        <v>17</v>
      </c>
      <c r="K3082" t="s">
        <v>3879</v>
      </c>
      <c r="L3082">
        <v>3171006</v>
      </c>
      <c r="M3082">
        <v>1</v>
      </c>
    </row>
    <row r="3083" spans="1:13" x14ac:dyDescent="0.25">
      <c r="A3083">
        <v>3082</v>
      </c>
      <c r="J3083">
        <v>17</v>
      </c>
      <c r="K3083" t="s">
        <v>3880</v>
      </c>
      <c r="L3083">
        <v>3171030</v>
      </c>
      <c r="M3083">
        <v>1</v>
      </c>
    </row>
    <row r="3084" spans="1:13" x14ac:dyDescent="0.25">
      <c r="A3084">
        <v>3083</v>
      </c>
      <c r="J3084">
        <v>17</v>
      </c>
      <c r="K3084" t="s">
        <v>3881</v>
      </c>
      <c r="L3084">
        <v>3171071</v>
      </c>
      <c r="M3084">
        <v>1</v>
      </c>
    </row>
    <row r="3085" spans="1:13" x14ac:dyDescent="0.25">
      <c r="A3085">
        <v>3084</v>
      </c>
      <c r="J3085">
        <v>17</v>
      </c>
      <c r="K3085" t="s">
        <v>3882</v>
      </c>
      <c r="L3085">
        <v>3171105</v>
      </c>
      <c r="M3085">
        <v>1</v>
      </c>
    </row>
    <row r="3086" spans="1:13" x14ac:dyDescent="0.25">
      <c r="A3086">
        <v>3085</v>
      </c>
      <c r="J3086">
        <v>17</v>
      </c>
      <c r="K3086" t="s">
        <v>3883</v>
      </c>
      <c r="L3086">
        <v>3171154</v>
      </c>
      <c r="M3086">
        <v>1</v>
      </c>
    </row>
    <row r="3087" spans="1:13" x14ac:dyDescent="0.25">
      <c r="A3087">
        <v>3086</v>
      </c>
      <c r="J3087">
        <v>17</v>
      </c>
      <c r="K3087" t="s">
        <v>3884</v>
      </c>
      <c r="L3087">
        <v>3171204</v>
      </c>
      <c r="M3087">
        <v>1</v>
      </c>
    </row>
    <row r="3088" spans="1:13" x14ac:dyDescent="0.25">
      <c r="A3088">
        <v>3087</v>
      </c>
      <c r="J3088">
        <v>17</v>
      </c>
      <c r="K3088" t="s">
        <v>2131</v>
      </c>
      <c r="L3088">
        <v>3171303</v>
      </c>
      <c r="M3088">
        <v>1</v>
      </c>
    </row>
    <row r="3089" spans="1:13" x14ac:dyDescent="0.25">
      <c r="A3089">
        <v>3088</v>
      </c>
      <c r="J3089">
        <v>17</v>
      </c>
      <c r="K3089" t="s">
        <v>3885</v>
      </c>
      <c r="L3089">
        <v>3171402</v>
      </c>
      <c r="M3089">
        <v>1</v>
      </c>
    </row>
    <row r="3090" spans="1:13" x14ac:dyDescent="0.25">
      <c r="A3090">
        <v>3089</v>
      </c>
      <c r="J3090">
        <v>17</v>
      </c>
      <c r="K3090" t="s">
        <v>3886</v>
      </c>
      <c r="L3090">
        <v>3171501</v>
      </c>
      <c r="M3090">
        <v>1</v>
      </c>
    </row>
    <row r="3091" spans="1:13" x14ac:dyDescent="0.25">
      <c r="A3091">
        <v>3090</v>
      </c>
      <c r="J3091">
        <v>17</v>
      </c>
      <c r="K3091" t="s">
        <v>3887</v>
      </c>
      <c r="L3091">
        <v>3171600</v>
      </c>
      <c r="M3091">
        <v>1</v>
      </c>
    </row>
    <row r="3092" spans="1:13" x14ac:dyDescent="0.25">
      <c r="A3092">
        <v>3091</v>
      </c>
      <c r="J3092">
        <v>17</v>
      </c>
      <c r="K3092" t="s">
        <v>3888</v>
      </c>
      <c r="L3092">
        <v>3171709</v>
      </c>
      <c r="M3092">
        <v>1</v>
      </c>
    </row>
    <row r="3093" spans="1:13" x14ac:dyDescent="0.25">
      <c r="A3093">
        <v>3092</v>
      </c>
      <c r="J3093">
        <v>17</v>
      </c>
      <c r="K3093" t="s">
        <v>3889</v>
      </c>
      <c r="L3093">
        <v>3171808</v>
      </c>
      <c r="M3093">
        <v>1</v>
      </c>
    </row>
    <row r="3094" spans="1:13" x14ac:dyDescent="0.25">
      <c r="A3094">
        <v>3093</v>
      </c>
      <c r="J3094">
        <v>17</v>
      </c>
      <c r="K3094" t="s">
        <v>3890</v>
      </c>
      <c r="L3094">
        <v>3171907</v>
      </c>
      <c r="M3094">
        <v>1</v>
      </c>
    </row>
    <row r="3095" spans="1:13" x14ac:dyDescent="0.25">
      <c r="A3095">
        <v>3094</v>
      </c>
      <c r="J3095">
        <v>17</v>
      </c>
      <c r="K3095" t="s">
        <v>3891</v>
      </c>
      <c r="L3095">
        <v>3172004</v>
      </c>
      <c r="M3095">
        <v>1</v>
      </c>
    </row>
    <row r="3096" spans="1:13" x14ac:dyDescent="0.25">
      <c r="A3096">
        <v>3095</v>
      </c>
      <c r="J3096">
        <v>17</v>
      </c>
      <c r="K3096" t="s">
        <v>3892</v>
      </c>
      <c r="L3096">
        <v>3172103</v>
      </c>
      <c r="M3096">
        <v>1</v>
      </c>
    </row>
    <row r="3097" spans="1:13" x14ac:dyDescent="0.25">
      <c r="A3097">
        <v>3096</v>
      </c>
      <c r="J3097">
        <v>17</v>
      </c>
      <c r="K3097" t="s">
        <v>3893</v>
      </c>
      <c r="L3097">
        <v>3172202</v>
      </c>
      <c r="M3097">
        <v>1</v>
      </c>
    </row>
    <row r="3098" spans="1:13" x14ac:dyDescent="0.25">
      <c r="A3098">
        <v>3097</v>
      </c>
      <c r="J3098">
        <v>18</v>
      </c>
      <c r="K3098" t="s">
        <v>3894</v>
      </c>
      <c r="L3098">
        <v>3200102</v>
      </c>
      <c r="M3098">
        <v>1</v>
      </c>
    </row>
    <row r="3099" spans="1:13" x14ac:dyDescent="0.25">
      <c r="A3099">
        <v>3098</v>
      </c>
      <c r="J3099">
        <v>18</v>
      </c>
      <c r="K3099" t="s">
        <v>3895</v>
      </c>
      <c r="L3099">
        <v>3200136</v>
      </c>
      <c r="M3099">
        <v>1</v>
      </c>
    </row>
    <row r="3100" spans="1:13" x14ac:dyDescent="0.25">
      <c r="A3100">
        <v>3099</v>
      </c>
      <c r="J3100">
        <v>18</v>
      </c>
      <c r="K3100" t="s">
        <v>3896</v>
      </c>
      <c r="L3100">
        <v>3200169</v>
      </c>
      <c r="M3100">
        <v>1</v>
      </c>
    </row>
    <row r="3101" spans="1:13" x14ac:dyDescent="0.25">
      <c r="A3101">
        <v>3100</v>
      </c>
      <c r="J3101">
        <v>18</v>
      </c>
      <c r="K3101" t="s">
        <v>3897</v>
      </c>
      <c r="L3101">
        <v>3200201</v>
      </c>
      <c r="M3101">
        <v>1</v>
      </c>
    </row>
    <row r="3102" spans="1:13" x14ac:dyDescent="0.25">
      <c r="A3102">
        <v>3101</v>
      </c>
      <c r="J3102">
        <v>18</v>
      </c>
      <c r="K3102" t="s">
        <v>3898</v>
      </c>
      <c r="L3102">
        <v>3200300</v>
      </c>
      <c r="M3102">
        <v>1</v>
      </c>
    </row>
    <row r="3103" spans="1:13" x14ac:dyDescent="0.25">
      <c r="A3103">
        <v>3102</v>
      </c>
      <c r="J3103">
        <v>18</v>
      </c>
      <c r="K3103" t="s">
        <v>3899</v>
      </c>
      <c r="L3103">
        <v>3200359</v>
      </c>
      <c r="M3103">
        <v>1</v>
      </c>
    </row>
    <row r="3104" spans="1:13" x14ac:dyDescent="0.25">
      <c r="A3104">
        <v>3103</v>
      </c>
      <c r="J3104">
        <v>18</v>
      </c>
      <c r="K3104" t="s">
        <v>3900</v>
      </c>
      <c r="L3104">
        <v>3200409</v>
      </c>
      <c r="M3104">
        <v>1</v>
      </c>
    </row>
    <row r="3105" spans="1:13" x14ac:dyDescent="0.25">
      <c r="A3105">
        <v>3104</v>
      </c>
      <c r="J3105">
        <v>18</v>
      </c>
      <c r="K3105" t="s">
        <v>3901</v>
      </c>
      <c r="L3105">
        <v>3200508</v>
      </c>
      <c r="M3105">
        <v>1</v>
      </c>
    </row>
    <row r="3106" spans="1:13" x14ac:dyDescent="0.25">
      <c r="A3106">
        <v>3105</v>
      </c>
      <c r="J3106">
        <v>18</v>
      </c>
      <c r="K3106" t="s">
        <v>3902</v>
      </c>
      <c r="L3106">
        <v>3200607</v>
      </c>
      <c r="M3106">
        <v>1</v>
      </c>
    </row>
    <row r="3107" spans="1:13" x14ac:dyDescent="0.25">
      <c r="A3107">
        <v>3106</v>
      </c>
      <c r="J3107">
        <v>18</v>
      </c>
      <c r="K3107" t="s">
        <v>3903</v>
      </c>
      <c r="L3107">
        <v>3200706</v>
      </c>
      <c r="M3107">
        <v>1</v>
      </c>
    </row>
    <row r="3108" spans="1:13" x14ac:dyDescent="0.25">
      <c r="A3108">
        <v>3107</v>
      </c>
      <c r="J3108">
        <v>18</v>
      </c>
      <c r="K3108" t="s">
        <v>3904</v>
      </c>
      <c r="L3108">
        <v>3200805</v>
      </c>
      <c r="M3108">
        <v>1</v>
      </c>
    </row>
    <row r="3109" spans="1:13" x14ac:dyDescent="0.25">
      <c r="A3109">
        <v>3108</v>
      </c>
      <c r="J3109">
        <v>18</v>
      </c>
      <c r="K3109" t="s">
        <v>3905</v>
      </c>
      <c r="L3109">
        <v>3200904</v>
      </c>
      <c r="M3109">
        <v>1</v>
      </c>
    </row>
    <row r="3110" spans="1:13" x14ac:dyDescent="0.25">
      <c r="A3110">
        <v>3109</v>
      </c>
      <c r="J3110">
        <v>18</v>
      </c>
      <c r="K3110" t="s">
        <v>3135</v>
      </c>
      <c r="L3110">
        <v>3201001</v>
      </c>
      <c r="M3110">
        <v>1</v>
      </c>
    </row>
    <row r="3111" spans="1:13" x14ac:dyDescent="0.25">
      <c r="A3111">
        <v>3110</v>
      </c>
      <c r="J3111">
        <v>18</v>
      </c>
      <c r="K3111" t="s">
        <v>3906</v>
      </c>
      <c r="L3111">
        <v>3201100</v>
      </c>
      <c r="M3111">
        <v>1</v>
      </c>
    </row>
    <row r="3112" spans="1:13" x14ac:dyDescent="0.25">
      <c r="A3112">
        <v>3111</v>
      </c>
      <c r="J3112">
        <v>18</v>
      </c>
      <c r="K3112" t="s">
        <v>3907</v>
      </c>
      <c r="L3112">
        <v>3201159</v>
      </c>
      <c r="M3112">
        <v>1</v>
      </c>
    </row>
    <row r="3113" spans="1:13" x14ac:dyDescent="0.25">
      <c r="A3113">
        <v>3112</v>
      </c>
      <c r="J3113">
        <v>18</v>
      </c>
      <c r="K3113" t="s">
        <v>3908</v>
      </c>
      <c r="L3113">
        <v>3201209</v>
      </c>
      <c r="M3113">
        <v>1</v>
      </c>
    </row>
    <row r="3114" spans="1:13" x14ac:dyDescent="0.25">
      <c r="A3114">
        <v>3113</v>
      </c>
      <c r="J3114">
        <v>18</v>
      </c>
      <c r="K3114" t="s">
        <v>3909</v>
      </c>
      <c r="L3114">
        <v>3201308</v>
      </c>
      <c r="M3114">
        <v>1</v>
      </c>
    </row>
    <row r="3115" spans="1:13" x14ac:dyDescent="0.25">
      <c r="A3115">
        <v>3114</v>
      </c>
      <c r="J3115">
        <v>18</v>
      </c>
      <c r="K3115" t="s">
        <v>3910</v>
      </c>
      <c r="L3115">
        <v>3201407</v>
      </c>
      <c r="M3115">
        <v>1</v>
      </c>
    </row>
    <row r="3116" spans="1:13" x14ac:dyDescent="0.25">
      <c r="A3116">
        <v>3115</v>
      </c>
      <c r="J3116">
        <v>18</v>
      </c>
      <c r="K3116" t="s">
        <v>3911</v>
      </c>
      <c r="L3116">
        <v>3201506</v>
      </c>
      <c r="M3116">
        <v>1</v>
      </c>
    </row>
    <row r="3117" spans="1:13" x14ac:dyDescent="0.25">
      <c r="A3117">
        <v>3116</v>
      </c>
      <c r="J3117">
        <v>18</v>
      </c>
      <c r="K3117" t="s">
        <v>3912</v>
      </c>
      <c r="L3117">
        <v>3201605</v>
      </c>
      <c r="M3117">
        <v>1</v>
      </c>
    </row>
    <row r="3118" spans="1:13" x14ac:dyDescent="0.25">
      <c r="A3118">
        <v>3117</v>
      </c>
      <c r="J3118">
        <v>18</v>
      </c>
      <c r="K3118" t="s">
        <v>3913</v>
      </c>
      <c r="L3118">
        <v>3201704</v>
      </c>
      <c r="M3118">
        <v>1</v>
      </c>
    </row>
    <row r="3119" spans="1:13" x14ac:dyDescent="0.25">
      <c r="A3119">
        <v>3118</v>
      </c>
      <c r="J3119">
        <v>18</v>
      </c>
      <c r="K3119" t="s">
        <v>3914</v>
      </c>
      <c r="L3119">
        <v>3201803</v>
      </c>
      <c r="M3119">
        <v>1</v>
      </c>
    </row>
    <row r="3120" spans="1:13" x14ac:dyDescent="0.25">
      <c r="A3120">
        <v>3119</v>
      </c>
      <c r="J3120">
        <v>18</v>
      </c>
      <c r="K3120" t="s">
        <v>3915</v>
      </c>
      <c r="L3120">
        <v>3201902</v>
      </c>
      <c r="M3120">
        <v>1</v>
      </c>
    </row>
    <row r="3121" spans="1:13" x14ac:dyDescent="0.25">
      <c r="A3121">
        <v>3120</v>
      </c>
      <c r="J3121">
        <v>18</v>
      </c>
      <c r="K3121" t="s">
        <v>3916</v>
      </c>
      <c r="L3121">
        <v>3202009</v>
      </c>
      <c r="M3121">
        <v>1</v>
      </c>
    </row>
    <row r="3122" spans="1:13" x14ac:dyDescent="0.25">
      <c r="A3122">
        <v>3121</v>
      </c>
      <c r="J3122">
        <v>18</v>
      </c>
      <c r="K3122" t="s">
        <v>3917</v>
      </c>
      <c r="L3122">
        <v>3202108</v>
      </c>
      <c r="M3122">
        <v>1</v>
      </c>
    </row>
    <row r="3123" spans="1:13" x14ac:dyDescent="0.25">
      <c r="A3123">
        <v>3122</v>
      </c>
      <c r="J3123">
        <v>18</v>
      </c>
      <c r="K3123" t="s">
        <v>3918</v>
      </c>
      <c r="L3123">
        <v>3202207</v>
      </c>
      <c r="M3123">
        <v>1</v>
      </c>
    </row>
    <row r="3124" spans="1:13" x14ac:dyDescent="0.25">
      <c r="A3124">
        <v>3123</v>
      </c>
      <c r="J3124">
        <v>18</v>
      </c>
      <c r="K3124" t="s">
        <v>3919</v>
      </c>
      <c r="L3124">
        <v>3202256</v>
      </c>
      <c r="M3124">
        <v>1</v>
      </c>
    </row>
    <row r="3125" spans="1:13" x14ac:dyDescent="0.25">
      <c r="A3125">
        <v>3124</v>
      </c>
      <c r="J3125">
        <v>18</v>
      </c>
      <c r="K3125" t="s">
        <v>3920</v>
      </c>
      <c r="L3125">
        <v>3202306</v>
      </c>
      <c r="M3125">
        <v>1</v>
      </c>
    </row>
    <row r="3126" spans="1:13" x14ac:dyDescent="0.25">
      <c r="A3126">
        <v>3125</v>
      </c>
      <c r="J3126">
        <v>18</v>
      </c>
      <c r="K3126" t="s">
        <v>3921</v>
      </c>
      <c r="L3126">
        <v>3202405</v>
      </c>
      <c r="M3126">
        <v>1</v>
      </c>
    </row>
    <row r="3127" spans="1:13" x14ac:dyDescent="0.25">
      <c r="A3127">
        <v>3126</v>
      </c>
      <c r="J3127">
        <v>18</v>
      </c>
      <c r="K3127" t="s">
        <v>3922</v>
      </c>
      <c r="L3127">
        <v>3202454</v>
      </c>
      <c r="M3127">
        <v>1</v>
      </c>
    </row>
    <row r="3128" spans="1:13" x14ac:dyDescent="0.25">
      <c r="A3128">
        <v>3127</v>
      </c>
      <c r="J3128">
        <v>18</v>
      </c>
      <c r="K3128" t="s">
        <v>3923</v>
      </c>
      <c r="L3128">
        <v>3202504</v>
      </c>
      <c r="M3128">
        <v>1</v>
      </c>
    </row>
    <row r="3129" spans="1:13" x14ac:dyDescent="0.25">
      <c r="A3129">
        <v>3128</v>
      </c>
      <c r="J3129">
        <v>18</v>
      </c>
      <c r="K3129" t="s">
        <v>3924</v>
      </c>
      <c r="L3129">
        <v>3202553</v>
      </c>
      <c r="M3129">
        <v>1</v>
      </c>
    </row>
    <row r="3130" spans="1:13" x14ac:dyDescent="0.25">
      <c r="A3130">
        <v>3129</v>
      </c>
      <c r="J3130">
        <v>18</v>
      </c>
      <c r="K3130" t="s">
        <v>3925</v>
      </c>
      <c r="L3130">
        <v>3202603</v>
      </c>
      <c r="M3130">
        <v>1</v>
      </c>
    </row>
    <row r="3131" spans="1:13" x14ac:dyDescent="0.25">
      <c r="A3131">
        <v>3130</v>
      </c>
      <c r="J3131">
        <v>18</v>
      </c>
      <c r="K3131" t="s">
        <v>3926</v>
      </c>
      <c r="L3131">
        <v>3202652</v>
      </c>
      <c r="M3131">
        <v>1</v>
      </c>
    </row>
    <row r="3132" spans="1:13" x14ac:dyDescent="0.25">
      <c r="A3132">
        <v>3131</v>
      </c>
      <c r="J3132">
        <v>18</v>
      </c>
      <c r="K3132" t="s">
        <v>3927</v>
      </c>
      <c r="L3132">
        <v>3202702</v>
      </c>
      <c r="M3132">
        <v>1</v>
      </c>
    </row>
    <row r="3133" spans="1:13" x14ac:dyDescent="0.25">
      <c r="A3133">
        <v>3132</v>
      </c>
      <c r="J3133">
        <v>18</v>
      </c>
      <c r="K3133" t="s">
        <v>3928</v>
      </c>
      <c r="L3133">
        <v>3202801</v>
      </c>
      <c r="M3133">
        <v>1</v>
      </c>
    </row>
    <row r="3134" spans="1:13" x14ac:dyDescent="0.25">
      <c r="A3134">
        <v>3133</v>
      </c>
      <c r="J3134">
        <v>18</v>
      </c>
      <c r="K3134" t="s">
        <v>3929</v>
      </c>
      <c r="L3134">
        <v>3202900</v>
      </c>
      <c r="M3134">
        <v>1</v>
      </c>
    </row>
    <row r="3135" spans="1:13" x14ac:dyDescent="0.25">
      <c r="A3135">
        <v>3134</v>
      </c>
      <c r="J3135">
        <v>18</v>
      </c>
      <c r="K3135" t="s">
        <v>3930</v>
      </c>
      <c r="L3135">
        <v>3203007</v>
      </c>
      <c r="M3135">
        <v>1</v>
      </c>
    </row>
    <row r="3136" spans="1:13" x14ac:dyDescent="0.25">
      <c r="A3136">
        <v>3135</v>
      </c>
      <c r="J3136">
        <v>18</v>
      </c>
      <c r="K3136" t="s">
        <v>3931</v>
      </c>
      <c r="L3136">
        <v>3203056</v>
      </c>
      <c r="M3136">
        <v>1</v>
      </c>
    </row>
    <row r="3137" spans="1:13" x14ac:dyDescent="0.25">
      <c r="A3137">
        <v>3136</v>
      </c>
      <c r="J3137">
        <v>18</v>
      </c>
      <c r="K3137" t="s">
        <v>3932</v>
      </c>
      <c r="L3137">
        <v>3203106</v>
      </c>
      <c r="M3137">
        <v>1</v>
      </c>
    </row>
    <row r="3138" spans="1:13" x14ac:dyDescent="0.25">
      <c r="A3138">
        <v>3137</v>
      </c>
      <c r="J3138">
        <v>18</v>
      </c>
      <c r="K3138" t="s">
        <v>3933</v>
      </c>
      <c r="L3138">
        <v>3203130</v>
      </c>
      <c r="M3138">
        <v>1</v>
      </c>
    </row>
    <row r="3139" spans="1:13" x14ac:dyDescent="0.25">
      <c r="A3139">
        <v>3138</v>
      </c>
      <c r="J3139">
        <v>18</v>
      </c>
      <c r="K3139" t="s">
        <v>3934</v>
      </c>
      <c r="L3139">
        <v>3203163</v>
      </c>
      <c r="M3139">
        <v>1</v>
      </c>
    </row>
    <row r="3140" spans="1:13" x14ac:dyDescent="0.25">
      <c r="A3140">
        <v>3139</v>
      </c>
      <c r="J3140">
        <v>18</v>
      </c>
      <c r="K3140" t="s">
        <v>3935</v>
      </c>
      <c r="L3140">
        <v>3203205</v>
      </c>
      <c r="M3140">
        <v>1</v>
      </c>
    </row>
    <row r="3141" spans="1:13" x14ac:dyDescent="0.25">
      <c r="A3141">
        <v>3140</v>
      </c>
      <c r="J3141">
        <v>18</v>
      </c>
      <c r="K3141" t="s">
        <v>3936</v>
      </c>
      <c r="L3141">
        <v>3203304</v>
      </c>
      <c r="M3141">
        <v>1</v>
      </c>
    </row>
    <row r="3142" spans="1:13" x14ac:dyDescent="0.25">
      <c r="A3142">
        <v>3141</v>
      </c>
      <c r="J3142">
        <v>18</v>
      </c>
      <c r="K3142" t="s">
        <v>3937</v>
      </c>
      <c r="L3142">
        <v>3203320</v>
      </c>
      <c r="M3142">
        <v>1</v>
      </c>
    </row>
    <row r="3143" spans="1:13" x14ac:dyDescent="0.25">
      <c r="A3143">
        <v>3142</v>
      </c>
      <c r="J3143">
        <v>18</v>
      </c>
      <c r="K3143" t="s">
        <v>3938</v>
      </c>
      <c r="L3143">
        <v>3203346</v>
      </c>
      <c r="M3143">
        <v>1</v>
      </c>
    </row>
    <row r="3144" spans="1:13" x14ac:dyDescent="0.25">
      <c r="A3144">
        <v>3143</v>
      </c>
      <c r="J3144">
        <v>18</v>
      </c>
      <c r="K3144" t="s">
        <v>3939</v>
      </c>
      <c r="L3144">
        <v>3203353</v>
      </c>
      <c r="M3144">
        <v>1</v>
      </c>
    </row>
    <row r="3145" spans="1:13" x14ac:dyDescent="0.25">
      <c r="A3145">
        <v>3144</v>
      </c>
      <c r="J3145">
        <v>18</v>
      </c>
      <c r="K3145" t="s">
        <v>3940</v>
      </c>
      <c r="L3145">
        <v>3203403</v>
      </c>
      <c r="M3145">
        <v>1</v>
      </c>
    </row>
    <row r="3146" spans="1:13" x14ac:dyDescent="0.25">
      <c r="A3146">
        <v>3145</v>
      </c>
      <c r="J3146">
        <v>18</v>
      </c>
      <c r="K3146" t="s">
        <v>3941</v>
      </c>
      <c r="L3146">
        <v>3203502</v>
      </c>
      <c r="M3146">
        <v>1</v>
      </c>
    </row>
    <row r="3147" spans="1:13" x14ac:dyDescent="0.25">
      <c r="A3147">
        <v>3146</v>
      </c>
      <c r="J3147">
        <v>18</v>
      </c>
      <c r="K3147" t="s">
        <v>3942</v>
      </c>
      <c r="L3147">
        <v>3203601</v>
      </c>
      <c r="M3147">
        <v>1</v>
      </c>
    </row>
    <row r="3148" spans="1:13" x14ac:dyDescent="0.25">
      <c r="A3148">
        <v>3147</v>
      </c>
      <c r="J3148">
        <v>18</v>
      </c>
      <c r="K3148" t="s">
        <v>3943</v>
      </c>
      <c r="L3148">
        <v>3203700</v>
      </c>
      <c r="M3148">
        <v>1</v>
      </c>
    </row>
    <row r="3149" spans="1:13" x14ac:dyDescent="0.25">
      <c r="A3149">
        <v>3148</v>
      </c>
      <c r="J3149">
        <v>18</v>
      </c>
      <c r="K3149" t="s">
        <v>3944</v>
      </c>
      <c r="L3149">
        <v>3203809</v>
      </c>
      <c r="M3149">
        <v>1</v>
      </c>
    </row>
    <row r="3150" spans="1:13" x14ac:dyDescent="0.25">
      <c r="A3150">
        <v>3149</v>
      </c>
      <c r="J3150">
        <v>18</v>
      </c>
      <c r="K3150" t="s">
        <v>3945</v>
      </c>
      <c r="L3150">
        <v>3203908</v>
      </c>
      <c r="M3150">
        <v>1</v>
      </c>
    </row>
    <row r="3151" spans="1:13" x14ac:dyDescent="0.25">
      <c r="A3151">
        <v>3150</v>
      </c>
      <c r="J3151">
        <v>18</v>
      </c>
      <c r="K3151" t="s">
        <v>3946</v>
      </c>
      <c r="L3151">
        <v>3204005</v>
      </c>
      <c r="M3151">
        <v>1</v>
      </c>
    </row>
    <row r="3152" spans="1:13" x14ac:dyDescent="0.25">
      <c r="A3152">
        <v>3151</v>
      </c>
      <c r="J3152">
        <v>18</v>
      </c>
      <c r="K3152" t="s">
        <v>3947</v>
      </c>
      <c r="L3152">
        <v>3204054</v>
      </c>
      <c r="M3152">
        <v>1</v>
      </c>
    </row>
    <row r="3153" spans="1:13" x14ac:dyDescent="0.25">
      <c r="A3153">
        <v>3152</v>
      </c>
      <c r="J3153">
        <v>18</v>
      </c>
      <c r="K3153" t="s">
        <v>3948</v>
      </c>
      <c r="L3153">
        <v>3204104</v>
      </c>
      <c r="M3153">
        <v>1</v>
      </c>
    </row>
    <row r="3154" spans="1:13" x14ac:dyDescent="0.25">
      <c r="A3154">
        <v>3153</v>
      </c>
      <c r="J3154">
        <v>18</v>
      </c>
      <c r="K3154" t="s">
        <v>3949</v>
      </c>
      <c r="L3154">
        <v>3204203</v>
      </c>
      <c r="M3154">
        <v>1</v>
      </c>
    </row>
    <row r="3155" spans="1:13" x14ac:dyDescent="0.25">
      <c r="A3155">
        <v>3154</v>
      </c>
      <c r="J3155">
        <v>18</v>
      </c>
      <c r="K3155" t="s">
        <v>3950</v>
      </c>
      <c r="L3155">
        <v>3204252</v>
      </c>
      <c r="M3155">
        <v>1</v>
      </c>
    </row>
    <row r="3156" spans="1:13" x14ac:dyDescent="0.25">
      <c r="A3156">
        <v>3155</v>
      </c>
      <c r="J3156">
        <v>18</v>
      </c>
      <c r="K3156" t="s">
        <v>1321</v>
      </c>
      <c r="L3156">
        <v>3204302</v>
      </c>
      <c r="M3156">
        <v>1</v>
      </c>
    </row>
    <row r="3157" spans="1:13" x14ac:dyDescent="0.25">
      <c r="A3157">
        <v>3156</v>
      </c>
      <c r="J3157">
        <v>18</v>
      </c>
      <c r="K3157" t="s">
        <v>3951</v>
      </c>
      <c r="L3157">
        <v>3204351</v>
      </c>
      <c r="M3157">
        <v>1</v>
      </c>
    </row>
    <row r="3158" spans="1:13" x14ac:dyDescent="0.25">
      <c r="A3158">
        <v>3157</v>
      </c>
      <c r="J3158">
        <v>18</v>
      </c>
      <c r="K3158" t="s">
        <v>3952</v>
      </c>
      <c r="L3158">
        <v>3204401</v>
      </c>
      <c r="M3158">
        <v>1</v>
      </c>
    </row>
    <row r="3159" spans="1:13" x14ac:dyDescent="0.25">
      <c r="A3159">
        <v>3158</v>
      </c>
      <c r="J3159">
        <v>18</v>
      </c>
      <c r="K3159" t="s">
        <v>3953</v>
      </c>
      <c r="L3159">
        <v>3204500</v>
      </c>
      <c r="M3159">
        <v>1</v>
      </c>
    </row>
    <row r="3160" spans="1:13" x14ac:dyDescent="0.25">
      <c r="A3160">
        <v>3159</v>
      </c>
      <c r="J3160">
        <v>18</v>
      </c>
      <c r="K3160" t="s">
        <v>3954</v>
      </c>
      <c r="L3160">
        <v>3204559</v>
      </c>
      <c r="M3160">
        <v>1</v>
      </c>
    </row>
    <row r="3161" spans="1:13" x14ac:dyDescent="0.25">
      <c r="A3161">
        <v>3160</v>
      </c>
      <c r="J3161">
        <v>18</v>
      </c>
      <c r="K3161" t="s">
        <v>3955</v>
      </c>
      <c r="L3161">
        <v>3204609</v>
      </c>
      <c r="M3161">
        <v>1</v>
      </c>
    </row>
    <row r="3162" spans="1:13" x14ac:dyDescent="0.25">
      <c r="A3162">
        <v>3161</v>
      </c>
      <c r="J3162">
        <v>18</v>
      </c>
      <c r="K3162" t="s">
        <v>3956</v>
      </c>
      <c r="L3162">
        <v>3204658</v>
      </c>
      <c r="M3162">
        <v>1</v>
      </c>
    </row>
    <row r="3163" spans="1:13" x14ac:dyDescent="0.25">
      <c r="A3163">
        <v>3162</v>
      </c>
      <c r="J3163">
        <v>18</v>
      </c>
      <c r="K3163" t="s">
        <v>3957</v>
      </c>
      <c r="L3163">
        <v>3204708</v>
      </c>
      <c r="M3163">
        <v>1</v>
      </c>
    </row>
    <row r="3164" spans="1:13" x14ac:dyDescent="0.25">
      <c r="A3164">
        <v>3163</v>
      </c>
      <c r="J3164">
        <v>18</v>
      </c>
      <c r="K3164" t="s">
        <v>3958</v>
      </c>
      <c r="L3164">
        <v>3204807</v>
      </c>
      <c r="M3164">
        <v>1</v>
      </c>
    </row>
    <row r="3165" spans="1:13" x14ac:dyDescent="0.25">
      <c r="A3165">
        <v>3164</v>
      </c>
      <c r="J3165">
        <v>18</v>
      </c>
      <c r="K3165" t="s">
        <v>3959</v>
      </c>
      <c r="L3165">
        <v>3204906</v>
      </c>
      <c r="M3165">
        <v>1</v>
      </c>
    </row>
    <row r="3166" spans="1:13" x14ac:dyDescent="0.25">
      <c r="A3166">
        <v>3165</v>
      </c>
      <c r="J3166">
        <v>18</v>
      </c>
      <c r="K3166" t="s">
        <v>3960</v>
      </c>
      <c r="L3166">
        <v>3204955</v>
      </c>
      <c r="M3166">
        <v>1</v>
      </c>
    </row>
    <row r="3167" spans="1:13" x14ac:dyDescent="0.25">
      <c r="A3167">
        <v>3166</v>
      </c>
      <c r="J3167">
        <v>18</v>
      </c>
      <c r="K3167" t="s">
        <v>3961</v>
      </c>
      <c r="L3167">
        <v>3205002</v>
      </c>
      <c r="M3167">
        <v>1</v>
      </c>
    </row>
    <row r="3168" spans="1:13" x14ac:dyDescent="0.25">
      <c r="A3168">
        <v>3167</v>
      </c>
      <c r="J3168">
        <v>18</v>
      </c>
      <c r="K3168" t="s">
        <v>3962</v>
      </c>
      <c r="L3168">
        <v>3205010</v>
      </c>
      <c r="M3168">
        <v>1</v>
      </c>
    </row>
    <row r="3169" spans="1:13" x14ac:dyDescent="0.25">
      <c r="A3169">
        <v>3168</v>
      </c>
      <c r="J3169">
        <v>18</v>
      </c>
      <c r="K3169" t="s">
        <v>3963</v>
      </c>
      <c r="L3169">
        <v>3205036</v>
      </c>
      <c r="M3169">
        <v>1</v>
      </c>
    </row>
    <row r="3170" spans="1:13" x14ac:dyDescent="0.25">
      <c r="A3170">
        <v>3169</v>
      </c>
      <c r="J3170">
        <v>18</v>
      </c>
      <c r="K3170" t="s">
        <v>3964</v>
      </c>
      <c r="L3170">
        <v>3205069</v>
      </c>
      <c r="M3170">
        <v>1</v>
      </c>
    </row>
    <row r="3171" spans="1:13" x14ac:dyDescent="0.25">
      <c r="A3171">
        <v>3170</v>
      </c>
      <c r="J3171">
        <v>18</v>
      </c>
      <c r="K3171" t="s">
        <v>1565</v>
      </c>
      <c r="L3171">
        <v>3205101</v>
      </c>
      <c r="M3171">
        <v>1</v>
      </c>
    </row>
    <row r="3172" spans="1:13" x14ac:dyDescent="0.25">
      <c r="A3172">
        <v>3171</v>
      </c>
      <c r="J3172">
        <v>18</v>
      </c>
      <c r="K3172" t="s">
        <v>3965</v>
      </c>
      <c r="L3172">
        <v>3205150</v>
      </c>
      <c r="M3172">
        <v>1</v>
      </c>
    </row>
    <row r="3173" spans="1:13" x14ac:dyDescent="0.25">
      <c r="A3173">
        <v>3172</v>
      </c>
      <c r="J3173">
        <v>18</v>
      </c>
      <c r="K3173" t="s">
        <v>3966</v>
      </c>
      <c r="L3173">
        <v>3205176</v>
      </c>
      <c r="M3173">
        <v>1</v>
      </c>
    </row>
    <row r="3174" spans="1:13" x14ac:dyDescent="0.25">
      <c r="A3174">
        <v>3173</v>
      </c>
      <c r="J3174">
        <v>18</v>
      </c>
      <c r="K3174" t="s">
        <v>3967</v>
      </c>
      <c r="L3174">
        <v>3205200</v>
      </c>
      <c r="M3174">
        <v>1</v>
      </c>
    </row>
    <row r="3175" spans="1:13" x14ac:dyDescent="0.25">
      <c r="A3175">
        <v>3174</v>
      </c>
      <c r="J3175">
        <v>18</v>
      </c>
      <c r="K3175" t="s">
        <v>3968</v>
      </c>
      <c r="L3175">
        <v>3205309</v>
      </c>
      <c r="M3175">
        <v>1</v>
      </c>
    </row>
    <row r="3176" spans="1:13" x14ac:dyDescent="0.25">
      <c r="A3176">
        <v>3175</v>
      </c>
      <c r="J3176">
        <v>19</v>
      </c>
      <c r="K3176" t="s">
        <v>3969</v>
      </c>
      <c r="L3176">
        <v>3300100</v>
      </c>
      <c r="M3176">
        <v>1</v>
      </c>
    </row>
    <row r="3177" spans="1:13" x14ac:dyDescent="0.25">
      <c r="A3177">
        <v>3176</v>
      </c>
      <c r="J3177">
        <v>19</v>
      </c>
      <c r="K3177" t="s">
        <v>3970</v>
      </c>
      <c r="L3177">
        <v>3300159</v>
      </c>
      <c r="M3177">
        <v>1</v>
      </c>
    </row>
    <row r="3178" spans="1:13" x14ac:dyDescent="0.25">
      <c r="A3178">
        <v>3177</v>
      </c>
      <c r="J3178">
        <v>19</v>
      </c>
      <c r="K3178" t="s">
        <v>3971</v>
      </c>
      <c r="L3178">
        <v>3300209</v>
      </c>
      <c r="M3178">
        <v>1</v>
      </c>
    </row>
    <row r="3179" spans="1:13" x14ac:dyDescent="0.25">
      <c r="A3179">
        <v>3178</v>
      </c>
      <c r="J3179">
        <v>19</v>
      </c>
      <c r="K3179" t="s">
        <v>3972</v>
      </c>
      <c r="L3179">
        <v>3300225</v>
      </c>
      <c r="M3179">
        <v>1</v>
      </c>
    </row>
    <row r="3180" spans="1:13" x14ac:dyDescent="0.25">
      <c r="A3180">
        <v>3179</v>
      </c>
      <c r="J3180">
        <v>19</v>
      </c>
      <c r="K3180" t="s">
        <v>3973</v>
      </c>
      <c r="L3180">
        <v>3300233</v>
      </c>
      <c r="M3180">
        <v>1</v>
      </c>
    </row>
    <row r="3181" spans="1:13" x14ac:dyDescent="0.25">
      <c r="A3181">
        <v>3180</v>
      </c>
      <c r="J3181">
        <v>19</v>
      </c>
      <c r="K3181" t="s">
        <v>3974</v>
      </c>
      <c r="L3181">
        <v>3300258</v>
      </c>
      <c r="M3181">
        <v>1</v>
      </c>
    </row>
    <row r="3182" spans="1:13" x14ac:dyDescent="0.25">
      <c r="A3182">
        <v>3181</v>
      </c>
      <c r="J3182">
        <v>19</v>
      </c>
      <c r="K3182" t="s">
        <v>3975</v>
      </c>
      <c r="L3182">
        <v>3300308</v>
      </c>
      <c r="M3182">
        <v>1</v>
      </c>
    </row>
    <row r="3183" spans="1:13" x14ac:dyDescent="0.25">
      <c r="A3183">
        <v>3182</v>
      </c>
      <c r="J3183">
        <v>19</v>
      </c>
      <c r="K3183" t="s">
        <v>3976</v>
      </c>
      <c r="L3183">
        <v>3300407</v>
      </c>
      <c r="M3183">
        <v>1</v>
      </c>
    </row>
    <row r="3184" spans="1:13" x14ac:dyDescent="0.25">
      <c r="A3184">
        <v>3183</v>
      </c>
      <c r="J3184">
        <v>19</v>
      </c>
      <c r="K3184" t="s">
        <v>3977</v>
      </c>
      <c r="L3184">
        <v>3300456</v>
      </c>
      <c r="M3184">
        <v>1</v>
      </c>
    </row>
    <row r="3185" spans="1:13" x14ac:dyDescent="0.25">
      <c r="A3185">
        <v>3184</v>
      </c>
      <c r="J3185">
        <v>19</v>
      </c>
      <c r="K3185" t="s">
        <v>1387</v>
      </c>
      <c r="L3185">
        <v>3300506</v>
      </c>
      <c r="M3185">
        <v>1</v>
      </c>
    </row>
    <row r="3186" spans="1:13" x14ac:dyDescent="0.25">
      <c r="A3186">
        <v>3185</v>
      </c>
      <c r="J3186">
        <v>19</v>
      </c>
      <c r="K3186" t="s">
        <v>3978</v>
      </c>
      <c r="L3186">
        <v>3300605</v>
      </c>
      <c r="M3186">
        <v>1</v>
      </c>
    </row>
    <row r="3187" spans="1:13" x14ac:dyDescent="0.25">
      <c r="A3187">
        <v>3186</v>
      </c>
      <c r="J3187">
        <v>19</v>
      </c>
      <c r="K3187" t="s">
        <v>3979</v>
      </c>
      <c r="L3187">
        <v>3300704</v>
      </c>
      <c r="M3187">
        <v>1</v>
      </c>
    </row>
    <row r="3188" spans="1:13" x14ac:dyDescent="0.25">
      <c r="A3188">
        <v>3187</v>
      </c>
      <c r="J3188">
        <v>19</v>
      </c>
      <c r="K3188" t="s">
        <v>3980</v>
      </c>
      <c r="L3188">
        <v>3300803</v>
      </c>
      <c r="M3188">
        <v>1</v>
      </c>
    </row>
    <row r="3189" spans="1:13" x14ac:dyDescent="0.25">
      <c r="A3189">
        <v>3188</v>
      </c>
      <c r="J3189">
        <v>19</v>
      </c>
      <c r="K3189" t="s">
        <v>3981</v>
      </c>
      <c r="L3189">
        <v>3300902</v>
      </c>
      <c r="M3189">
        <v>1</v>
      </c>
    </row>
    <row r="3190" spans="1:13" x14ac:dyDescent="0.25">
      <c r="A3190">
        <v>3189</v>
      </c>
      <c r="J3190">
        <v>19</v>
      </c>
      <c r="K3190" t="s">
        <v>3982</v>
      </c>
      <c r="L3190">
        <v>3300936</v>
      </c>
      <c r="M3190">
        <v>1</v>
      </c>
    </row>
    <row r="3191" spans="1:13" x14ac:dyDescent="0.25">
      <c r="A3191">
        <v>3190</v>
      </c>
      <c r="J3191">
        <v>19</v>
      </c>
      <c r="K3191" t="s">
        <v>3983</v>
      </c>
      <c r="L3191">
        <v>3300951</v>
      </c>
      <c r="M3191">
        <v>1</v>
      </c>
    </row>
    <row r="3192" spans="1:13" x14ac:dyDescent="0.25">
      <c r="A3192">
        <v>3191</v>
      </c>
      <c r="J3192">
        <v>19</v>
      </c>
      <c r="K3192" t="s">
        <v>3984</v>
      </c>
      <c r="L3192">
        <v>3301009</v>
      </c>
      <c r="M3192">
        <v>1</v>
      </c>
    </row>
    <row r="3193" spans="1:13" x14ac:dyDescent="0.25">
      <c r="A3193">
        <v>3192</v>
      </c>
      <c r="J3193">
        <v>19</v>
      </c>
      <c r="K3193" t="s">
        <v>3184</v>
      </c>
      <c r="L3193">
        <v>3301108</v>
      </c>
      <c r="M3193">
        <v>1</v>
      </c>
    </row>
    <row r="3194" spans="1:13" x14ac:dyDescent="0.25">
      <c r="A3194">
        <v>3193</v>
      </c>
      <c r="J3194">
        <v>19</v>
      </c>
      <c r="K3194" t="s">
        <v>3985</v>
      </c>
      <c r="L3194">
        <v>3301157</v>
      </c>
      <c r="M3194">
        <v>1</v>
      </c>
    </row>
    <row r="3195" spans="1:13" x14ac:dyDescent="0.25">
      <c r="A3195">
        <v>3194</v>
      </c>
      <c r="J3195">
        <v>19</v>
      </c>
      <c r="K3195" t="s">
        <v>3986</v>
      </c>
      <c r="L3195">
        <v>3301207</v>
      </c>
      <c r="M3195">
        <v>1</v>
      </c>
    </row>
    <row r="3196" spans="1:13" x14ac:dyDescent="0.25">
      <c r="A3196">
        <v>3195</v>
      </c>
      <c r="J3196">
        <v>19</v>
      </c>
      <c r="K3196" t="s">
        <v>3987</v>
      </c>
      <c r="L3196">
        <v>3301306</v>
      </c>
      <c r="M3196">
        <v>1</v>
      </c>
    </row>
    <row r="3197" spans="1:13" x14ac:dyDescent="0.25">
      <c r="A3197">
        <v>3196</v>
      </c>
      <c r="J3197">
        <v>19</v>
      </c>
      <c r="K3197" t="s">
        <v>3988</v>
      </c>
      <c r="L3197">
        <v>3301405</v>
      </c>
      <c r="M3197">
        <v>1</v>
      </c>
    </row>
    <row r="3198" spans="1:13" x14ac:dyDescent="0.25">
      <c r="A3198">
        <v>3197</v>
      </c>
      <c r="J3198">
        <v>19</v>
      </c>
      <c r="K3198" t="s">
        <v>3989</v>
      </c>
      <c r="L3198">
        <v>3301504</v>
      </c>
      <c r="M3198">
        <v>1</v>
      </c>
    </row>
    <row r="3199" spans="1:13" x14ac:dyDescent="0.25">
      <c r="A3199">
        <v>3198</v>
      </c>
      <c r="J3199">
        <v>19</v>
      </c>
      <c r="K3199" t="s">
        <v>3990</v>
      </c>
      <c r="L3199">
        <v>3301603</v>
      </c>
      <c r="M3199">
        <v>1</v>
      </c>
    </row>
    <row r="3200" spans="1:13" x14ac:dyDescent="0.25">
      <c r="A3200">
        <v>3199</v>
      </c>
      <c r="J3200">
        <v>19</v>
      </c>
      <c r="K3200" t="s">
        <v>3991</v>
      </c>
      <c r="L3200">
        <v>3301702</v>
      </c>
      <c r="M3200">
        <v>1</v>
      </c>
    </row>
    <row r="3201" spans="1:13" x14ac:dyDescent="0.25">
      <c r="A3201">
        <v>3200</v>
      </c>
      <c r="J3201">
        <v>19</v>
      </c>
      <c r="K3201" t="s">
        <v>3992</v>
      </c>
      <c r="L3201">
        <v>3301801</v>
      </c>
      <c r="M3201">
        <v>1</v>
      </c>
    </row>
    <row r="3202" spans="1:13" x14ac:dyDescent="0.25">
      <c r="A3202">
        <v>3201</v>
      </c>
      <c r="J3202">
        <v>19</v>
      </c>
      <c r="K3202" t="s">
        <v>3993</v>
      </c>
      <c r="L3202">
        <v>3301850</v>
      </c>
      <c r="M3202">
        <v>1</v>
      </c>
    </row>
    <row r="3203" spans="1:13" x14ac:dyDescent="0.25">
      <c r="A3203">
        <v>3202</v>
      </c>
      <c r="J3203">
        <v>19</v>
      </c>
      <c r="K3203" t="s">
        <v>3994</v>
      </c>
      <c r="L3203">
        <v>3301876</v>
      </c>
      <c r="M3203">
        <v>1</v>
      </c>
    </row>
    <row r="3204" spans="1:13" x14ac:dyDescent="0.25">
      <c r="A3204">
        <v>3203</v>
      </c>
      <c r="J3204">
        <v>19</v>
      </c>
      <c r="K3204" t="s">
        <v>3995</v>
      </c>
      <c r="L3204">
        <v>3301900</v>
      </c>
      <c r="M3204">
        <v>1</v>
      </c>
    </row>
    <row r="3205" spans="1:13" x14ac:dyDescent="0.25">
      <c r="A3205">
        <v>3204</v>
      </c>
      <c r="J3205">
        <v>19</v>
      </c>
      <c r="K3205" t="s">
        <v>3996</v>
      </c>
      <c r="L3205">
        <v>3302007</v>
      </c>
      <c r="M3205">
        <v>1</v>
      </c>
    </row>
    <row r="3206" spans="1:13" x14ac:dyDescent="0.25">
      <c r="A3206">
        <v>3205</v>
      </c>
      <c r="J3206">
        <v>19</v>
      </c>
      <c r="K3206" t="s">
        <v>3997</v>
      </c>
      <c r="L3206">
        <v>3302056</v>
      </c>
      <c r="M3206">
        <v>1</v>
      </c>
    </row>
    <row r="3207" spans="1:13" x14ac:dyDescent="0.25">
      <c r="A3207">
        <v>3206</v>
      </c>
      <c r="J3207">
        <v>19</v>
      </c>
      <c r="K3207" t="s">
        <v>3998</v>
      </c>
      <c r="L3207">
        <v>3302106</v>
      </c>
      <c r="M3207">
        <v>1</v>
      </c>
    </row>
    <row r="3208" spans="1:13" x14ac:dyDescent="0.25">
      <c r="A3208">
        <v>3207</v>
      </c>
      <c r="J3208">
        <v>19</v>
      </c>
      <c r="K3208" t="s">
        <v>3999</v>
      </c>
      <c r="L3208">
        <v>3302205</v>
      </c>
      <c r="M3208">
        <v>1</v>
      </c>
    </row>
    <row r="3209" spans="1:13" x14ac:dyDescent="0.25">
      <c r="A3209">
        <v>3208</v>
      </c>
      <c r="J3209">
        <v>19</v>
      </c>
      <c r="K3209" t="s">
        <v>4000</v>
      </c>
      <c r="L3209">
        <v>3302254</v>
      </c>
      <c r="M3209">
        <v>1</v>
      </c>
    </row>
    <row r="3210" spans="1:13" x14ac:dyDescent="0.25">
      <c r="A3210">
        <v>3209</v>
      </c>
      <c r="J3210">
        <v>19</v>
      </c>
      <c r="K3210" t="s">
        <v>4001</v>
      </c>
      <c r="L3210">
        <v>3302270</v>
      </c>
      <c r="M3210">
        <v>1</v>
      </c>
    </row>
    <row r="3211" spans="1:13" x14ac:dyDescent="0.25">
      <c r="A3211">
        <v>3210</v>
      </c>
      <c r="J3211">
        <v>19</v>
      </c>
      <c r="K3211" t="s">
        <v>4002</v>
      </c>
      <c r="L3211">
        <v>3302304</v>
      </c>
      <c r="M3211">
        <v>1</v>
      </c>
    </row>
    <row r="3212" spans="1:13" x14ac:dyDescent="0.25">
      <c r="A3212">
        <v>3211</v>
      </c>
      <c r="J3212">
        <v>19</v>
      </c>
      <c r="K3212" t="s">
        <v>4003</v>
      </c>
      <c r="L3212">
        <v>3302403</v>
      </c>
      <c r="M3212">
        <v>1</v>
      </c>
    </row>
    <row r="3213" spans="1:13" x14ac:dyDescent="0.25">
      <c r="A3213">
        <v>3212</v>
      </c>
      <c r="J3213">
        <v>19</v>
      </c>
      <c r="K3213" t="s">
        <v>4004</v>
      </c>
      <c r="L3213">
        <v>3302452</v>
      </c>
      <c r="M3213">
        <v>1</v>
      </c>
    </row>
    <row r="3214" spans="1:13" x14ac:dyDescent="0.25">
      <c r="A3214">
        <v>3213</v>
      </c>
      <c r="J3214">
        <v>19</v>
      </c>
      <c r="K3214" t="s">
        <v>4005</v>
      </c>
      <c r="L3214">
        <v>3302502</v>
      </c>
      <c r="M3214">
        <v>1</v>
      </c>
    </row>
    <row r="3215" spans="1:13" x14ac:dyDescent="0.25">
      <c r="A3215">
        <v>3214</v>
      </c>
      <c r="J3215">
        <v>19</v>
      </c>
      <c r="K3215" t="s">
        <v>4006</v>
      </c>
      <c r="L3215">
        <v>3302601</v>
      </c>
      <c r="M3215">
        <v>1</v>
      </c>
    </row>
    <row r="3216" spans="1:13" x14ac:dyDescent="0.25">
      <c r="A3216">
        <v>3215</v>
      </c>
      <c r="J3216">
        <v>19</v>
      </c>
      <c r="K3216" t="s">
        <v>4007</v>
      </c>
      <c r="L3216">
        <v>3302700</v>
      </c>
      <c r="M3216">
        <v>1</v>
      </c>
    </row>
    <row r="3217" spans="1:13" x14ac:dyDescent="0.25">
      <c r="A3217">
        <v>3216</v>
      </c>
      <c r="J3217">
        <v>19</v>
      </c>
      <c r="K3217" t="s">
        <v>4008</v>
      </c>
      <c r="L3217">
        <v>3302809</v>
      </c>
      <c r="M3217">
        <v>1</v>
      </c>
    </row>
    <row r="3218" spans="1:13" x14ac:dyDescent="0.25">
      <c r="A3218">
        <v>3217</v>
      </c>
      <c r="J3218">
        <v>19</v>
      </c>
      <c r="K3218" t="s">
        <v>3533</v>
      </c>
      <c r="L3218">
        <v>3302858</v>
      </c>
      <c r="M3218">
        <v>1</v>
      </c>
    </row>
    <row r="3219" spans="1:13" x14ac:dyDescent="0.25">
      <c r="A3219">
        <v>3218</v>
      </c>
      <c r="J3219">
        <v>19</v>
      </c>
      <c r="K3219" t="s">
        <v>4009</v>
      </c>
      <c r="L3219">
        <v>3302908</v>
      </c>
      <c r="M3219">
        <v>1</v>
      </c>
    </row>
    <row r="3220" spans="1:13" x14ac:dyDescent="0.25">
      <c r="A3220">
        <v>3219</v>
      </c>
      <c r="J3220">
        <v>19</v>
      </c>
      <c r="K3220" t="s">
        <v>4010</v>
      </c>
      <c r="L3220">
        <v>3303005</v>
      </c>
      <c r="M3220">
        <v>1</v>
      </c>
    </row>
    <row r="3221" spans="1:13" x14ac:dyDescent="0.25">
      <c r="A3221">
        <v>3220</v>
      </c>
      <c r="J3221">
        <v>19</v>
      </c>
      <c r="K3221" t="s">
        <v>1297</v>
      </c>
      <c r="L3221">
        <v>3303104</v>
      </c>
      <c r="M3221">
        <v>1</v>
      </c>
    </row>
    <row r="3222" spans="1:13" x14ac:dyDescent="0.25">
      <c r="A3222">
        <v>3221</v>
      </c>
      <c r="J3222">
        <v>19</v>
      </c>
      <c r="K3222" t="s">
        <v>4011</v>
      </c>
      <c r="L3222">
        <v>3303203</v>
      </c>
      <c r="M3222">
        <v>1</v>
      </c>
    </row>
    <row r="3223" spans="1:13" x14ac:dyDescent="0.25">
      <c r="A3223">
        <v>3222</v>
      </c>
      <c r="J3223">
        <v>19</v>
      </c>
      <c r="K3223" t="s">
        <v>4012</v>
      </c>
      <c r="L3223">
        <v>3303302</v>
      </c>
      <c r="M3223">
        <v>1</v>
      </c>
    </row>
    <row r="3224" spans="1:13" x14ac:dyDescent="0.25">
      <c r="A3224">
        <v>3223</v>
      </c>
      <c r="J3224">
        <v>19</v>
      </c>
      <c r="K3224" t="s">
        <v>4013</v>
      </c>
      <c r="L3224">
        <v>3303401</v>
      </c>
      <c r="M3224">
        <v>1</v>
      </c>
    </row>
    <row r="3225" spans="1:13" x14ac:dyDescent="0.25">
      <c r="A3225">
        <v>3224</v>
      </c>
      <c r="J3225">
        <v>19</v>
      </c>
      <c r="K3225" t="s">
        <v>4014</v>
      </c>
      <c r="L3225">
        <v>3303500</v>
      </c>
      <c r="M3225">
        <v>1</v>
      </c>
    </row>
    <row r="3226" spans="1:13" x14ac:dyDescent="0.25">
      <c r="A3226">
        <v>3225</v>
      </c>
      <c r="J3226">
        <v>19</v>
      </c>
      <c r="K3226" t="s">
        <v>4015</v>
      </c>
      <c r="L3226">
        <v>3303609</v>
      </c>
      <c r="M3226">
        <v>1</v>
      </c>
    </row>
    <row r="3227" spans="1:13" x14ac:dyDescent="0.25">
      <c r="A3227">
        <v>3226</v>
      </c>
      <c r="J3227">
        <v>19</v>
      </c>
      <c r="K3227" t="s">
        <v>4016</v>
      </c>
      <c r="L3227">
        <v>3303708</v>
      </c>
      <c r="M3227">
        <v>1</v>
      </c>
    </row>
    <row r="3228" spans="1:13" x14ac:dyDescent="0.25">
      <c r="A3228">
        <v>3227</v>
      </c>
      <c r="J3228">
        <v>19</v>
      </c>
      <c r="K3228" t="s">
        <v>4017</v>
      </c>
      <c r="L3228">
        <v>3303807</v>
      </c>
      <c r="M3228">
        <v>1</v>
      </c>
    </row>
    <row r="3229" spans="1:13" x14ac:dyDescent="0.25">
      <c r="A3229">
        <v>3228</v>
      </c>
      <c r="J3229">
        <v>19</v>
      </c>
      <c r="K3229" t="s">
        <v>4018</v>
      </c>
      <c r="L3229">
        <v>3303856</v>
      </c>
      <c r="M3229">
        <v>1</v>
      </c>
    </row>
    <row r="3230" spans="1:13" x14ac:dyDescent="0.25">
      <c r="A3230">
        <v>3229</v>
      </c>
      <c r="J3230">
        <v>19</v>
      </c>
      <c r="K3230" t="s">
        <v>4019</v>
      </c>
      <c r="L3230">
        <v>3303906</v>
      </c>
      <c r="M3230">
        <v>1</v>
      </c>
    </row>
    <row r="3231" spans="1:13" x14ac:dyDescent="0.25">
      <c r="A3231">
        <v>3230</v>
      </c>
      <c r="J3231">
        <v>19</v>
      </c>
      <c r="K3231" t="s">
        <v>4020</v>
      </c>
      <c r="L3231">
        <v>3303955</v>
      </c>
      <c r="M3231">
        <v>1</v>
      </c>
    </row>
    <row r="3232" spans="1:13" x14ac:dyDescent="0.25">
      <c r="A3232">
        <v>3231</v>
      </c>
      <c r="J3232">
        <v>19</v>
      </c>
      <c r="K3232" t="s">
        <v>4021</v>
      </c>
      <c r="L3232">
        <v>3304003</v>
      </c>
      <c r="M3232">
        <v>1</v>
      </c>
    </row>
    <row r="3233" spans="1:13" x14ac:dyDescent="0.25">
      <c r="A3233">
        <v>3232</v>
      </c>
      <c r="J3233">
        <v>19</v>
      </c>
      <c r="K3233" t="s">
        <v>4022</v>
      </c>
      <c r="L3233">
        <v>3304102</v>
      </c>
      <c r="M3233">
        <v>1</v>
      </c>
    </row>
    <row r="3234" spans="1:13" x14ac:dyDescent="0.25">
      <c r="A3234">
        <v>3233</v>
      </c>
      <c r="J3234">
        <v>19</v>
      </c>
      <c r="K3234" t="s">
        <v>4023</v>
      </c>
      <c r="L3234">
        <v>3304110</v>
      </c>
      <c r="M3234">
        <v>1</v>
      </c>
    </row>
    <row r="3235" spans="1:13" x14ac:dyDescent="0.25">
      <c r="A3235">
        <v>3234</v>
      </c>
      <c r="J3235">
        <v>19</v>
      </c>
      <c r="K3235" t="s">
        <v>4024</v>
      </c>
      <c r="L3235">
        <v>3304128</v>
      </c>
      <c r="M3235">
        <v>1</v>
      </c>
    </row>
    <row r="3236" spans="1:13" x14ac:dyDescent="0.25">
      <c r="A3236">
        <v>3235</v>
      </c>
      <c r="J3236">
        <v>19</v>
      </c>
      <c r="K3236" t="s">
        <v>4025</v>
      </c>
      <c r="L3236">
        <v>3304144</v>
      </c>
      <c r="M3236">
        <v>1</v>
      </c>
    </row>
    <row r="3237" spans="1:13" x14ac:dyDescent="0.25">
      <c r="A3237">
        <v>3236</v>
      </c>
      <c r="J3237">
        <v>19</v>
      </c>
      <c r="K3237" t="s">
        <v>4026</v>
      </c>
      <c r="L3237">
        <v>3304151</v>
      </c>
      <c r="M3237">
        <v>1</v>
      </c>
    </row>
    <row r="3238" spans="1:13" x14ac:dyDescent="0.25">
      <c r="A3238">
        <v>3237</v>
      </c>
      <c r="J3238">
        <v>19</v>
      </c>
      <c r="K3238" t="s">
        <v>4027</v>
      </c>
      <c r="L3238">
        <v>3304201</v>
      </c>
      <c r="M3238">
        <v>1</v>
      </c>
    </row>
    <row r="3239" spans="1:13" x14ac:dyDescent="0.25">
      <c r="A3239">
        <v>3238</v>
      </c>
      <c r="J3239">
        <v>19</v>
      </c>
      <c r="K3239" t="s">
        <v>4028</v>
      </c>
      <c r="L3239">
        <v>3304300</v>
      </c>
      <c r="M3239">
        <v>1</v>
      </c>
    </row>
    <row r="3240" spans="1:13" x14ac:dyDescent="0.25">
      <c r="A3240">
        <v>3239</v>
      </c>
      <c r="J3240">
        <v>19</v>
      </c>
      <c r="K3240" t="s">
        <v>4029</v>
      </c>
      <c r="L3240">
        <v>3304409</v>
      </c>
      <c r="M3240">
        <v>1</v>
      </c>
    </row>
    <row r="3241" spans="1:13" x14ac:dyDescent="0.25">
      <c r="A3241">
        <v>3240</v>
      </c>
      <c r="J3241">
        <v>19</v>
      </c>
      <c r="K3241" t="s">
        <v>4030</v>
      </c>
      <c r="L3241">
        <v>3304508</v>
      </c>
      <c r="M3241">
        <v>1</v>
      </c>
    </row>
    <row r="3242" spans="1:13" x14ac:dyDescent="0.25">
      <c r="A3242">
        <v>3241</v>
      </c>
      <c r="J3242">
        <v>19</v>
      </c>
      <c r="K3242" t="s">
        <v>4031</v>
      </c>
      <c r="L3242">
        <v>3304524</v>
      </c>
      <c r="M3242">
        <v>1</v>
      </c>
    </row>
    <row r="3243" spans="1:13" x14ac:dyDescent="0.25">
      <c r="A3243">
        <v>3242</v>
      </c>
      <c r="J3243">
        <v>19</v>
      </c>
      <c r="K3243" t="s">
        <v>896</v>
      </c>
      <c r="L3243">
        <v>3304557</v>
      </c>
      <c r="M3243">
        <v>1</v>
      </c>
    </row>
    <row r="3244" spans="1:13" x14ac:dyDescent="0.25">
      <c r="A3244">
        <v>3243</v>
      </c>
      <c r="J3244">
        <v>19</v>
      </c>
      <c r="K3244" t="s">
        <v>4032</v>
      </c>
      <c r="L3244">
        <v>3304607</v>
      </c>
      <c r="M3244">
        <v>1</v>
      </c>
    </row>
    <row r="3245" spans="1:13" x14ac:dyDescent="0.25">
      <c r="A3245">
        <v>3244</v>
      </c>
      <c r="J3245">
        <v>19</v>
      </c>
      <c r="K3245" t="s">
        <v>4033</v>
      </c>
      <c r="L3245">
        <v>3304706</v>
      </c>
      <c r="M3245">
        <v>1</v>
      </c>
    </row>
    <row r="3246" spans="1:13" x14ac:dyDescent="0.25">
      <c r="A3246">
        <v>3245</v>
      </c>
      <c r="J3246">
        <v>19</v>
      </c>
      <c r="K3246" t="s">
        <v>4034</v>
      </c>
      <c r="L3246">
        <v>3304755</v>
      </c>
      <c r="M3246">
        <v>1</v>
      </c>
    </row>
    <row r="3247" spans="1:13" x14ac:dyDescent="0.25">
      <c r="A3247">
        <v>3246</v>
      </c>
      <c r="J3247">
        <v>19</v>
      </c>
      <c r="K3247" t="s">
        <v>4035</v>
      </c>
      <c r="L3247">
        <v>3304805</v>
      </c>
      <c r="M3247">
        <v>1</v>
      </c>
    </row>
    <row r="3248" spans="1:13" x14ac:dyDescent="0.25">
      <c r="A3248">
        <v>3247</v>
      </c>
      <c r="J3248">
        <v>19</v>
      </c>
      <c r="K3248" t="s">
        <v>4036</v>
      </c>
      <c r="L3248">
        <v>3304904</v>
      </c>
      <c r="M3248">
        <v>1</v>
      </c>
    </row>
    <row r="3249" spans="1:13" x14ac:dyDescent="0.25">
      <c r="A3249">
        <v>3248</v>
      </c>
      <c r="J3249">
        <v>19</v>
      </c>
      <c r="K3249" t="s">
        <v>4037</v>
      </c>
      <c r="L3249">
        <v>3305000</v>
      </c>
      <c r="M3249">
        <v>1</v>
      </c>
    </row>
    <row r="3250" spans="1:13" x14ac:dyDescent="0.25">
      <c r="A3250">
        <v>3249</v>
      </c>
      <c r="J3250">
        <v>19</v>
      </c>
      <c r="K3250" t="s">
        <v>4038</v>
      </c>
      <c r="L3250">
        <v>3305109</v>
      </c>
      <c r="M3250">
        <v>1</v>
      </c>
    </row>
    <row r="3251" spans="1:13" x14ac:dyDescent="0.25">
      <c r="A3251">
        <v>3250</v>
      </c>
      <c r="J3251">
        <v>19</v>
      </c>
      <c r="K3251" t="s">
        <v>4039</v>
      </c>
      <c r="L3251">
        <v>3305133</v>
      </c>
      <c r="M3251">
        <v>1</v>
      </c>
    </row>
    <row r="3252" spans="1:13" x14ac:dyDescent="0.25">
      <c r="A3252">
        <v>3251</v>
      </c>
      <c r="J3252">
        <v>19</v>
      </c>
      <c r="K3252" t="s">
        <v>4040</v>
      </c>
      <c r="L3252">
        <v>3305158</v>
      </c>
      <c r="M3252">
        <v>1</v>
      </c>
    </row>
    <row r="3253" spans="1:13" x14ac:dyDescent="0.25">
      <c r="A3253">
        <v>3252</v>
      </c>
      <c r="J3253">
        <v>19</v>
      </c>
      <c r="K3253" t="s">
        <v>4041</v>
      </c>
      <c r="L3253">
        <v>3305208</v>
      </c>
      <c r="M3253">
        <v>1</v>
      </c>
    </row>
    <row r="3254" spans="1:13" x14ac:dyDescent="0.25">
      <c r="A3254">
        <v>3253</v>
      </c>
      <c r="J3254">
        <v>19</v>
      </c>
      <c r="K3254" t="s">
        <v>4042</v>
      </c>
      <c r="L3254">
        <v>3305307</v>
      </c>
      <c r="M3254">
        <v>1</v>
      </c>
    </row>
    <row r="3255" spans="1:13" x14ac:dyDescent="0.25">
      <c r="A3255">
        <v>3254</v>
      </c>
      <c r="J3255">
        <v>19</v>
      </c>
      <c r="K3255" t="s">
        <v>1186</v>
      </c>
      <c r="L3255">
        <v>3305406</v>
      </c>
      <c r="M3255">
        <v>1</v>
      </c>
    </row>
    <row r="3256" spans="1:13" x14ac:dyDescent="0.25">
      <c r="A3256">
        <v>3255</v>
      </c>
      <c r="J3256">
        <v>19</v>
      </c>
      <c r="K3256" t="s">
        <v>4043</v>
      </c>
      <c r="L3256">
        <v>3305505</v>
      </c>
      <c r="M3256">
        <v>1</v>
      </c>
    </row>
    <row r="3257" spans="1:13" x14ac:dyDescent="0.25">
      <c r="A3257">
        <v>3256</v>
      </c>
      <c r="J3257">
        <v>19</v>
      </c>
      <c r="K3257" t="s">
        <v>4044</v>
      </c>
      <c r="L3257">
        <v>3305554</v>
      </c>
      <c r="M3257">
        <v>1</v>
      </c>
    </row>
    <row r="3258" spans="1:13" x14ac:dyDescent="0.25">
      <c r="A3258">
        <v>3257</v>
      </c>
      <c r="J3258">
        <v>19</v>
      </c>
      <c r="K3258" t="s">
        <v>4045</v>
      </c>
      <c r="L3258">
        <v>3305604</v>
      </c>
      <c r="M3258">
        <v>1</v>
      </c>
    </row>
    <row r="3259" spans="1:13" x14ac:dyDescent="0.25">
      <c r="A3259">
        <v>3258</v>
      </c>
      <c r="J3259">
        <v>19</v>
      </c>
      <c r="K3259" t="s">
        <v>4046</v>
      </c>
      <c r="L3259">
        <v>3305703</v>
      </c>
      <c r="M3259">
        <v>1</v>
      </c>
    </row>
    <row r="3260" spans="1:13" x14ac:dyDescent="0.25">
      <c r="A3260">
        <v>3259</v>
      </c>
      <c r="J3260">
        <v>19</v>
      </c>
      <c r="K3260" t="s">
        <v>4047</v>
      </c>
      <c r="L3260">
        <v>3305752</v>
      </c>
      <c r="M3260">
        <v>1</v>
      </c>
    </row>
    <row r="3261" spans="1:13" x14ac:dyDescent="0.25">
      <c r="A3261">
        <v>3260</v>
      </c>
      <c r="J3261">
        <v>19</v>
      </c>
      <c r="K3261" t="s">
        <v>4048</v>
      </c>
      <c r="L3261">
        <v>3305802</v>
      </c>
      <c r="M3261">
        <v>1</v>
      </c>
    </row>
    <row r="3262" spans="1:13" x14ac:dyDescent="0.25">
      <c r="A3262">
        <v>3261</v>
      </c>
      <c r="J3262">
        <v>19</v>
      </c>
      <c r="K3262" t="s">
        <v>4049</v>
      </c>
      <c r="L3262">
        <v>3305901</v>
      </c>
      <c r="M3262">
        <v>1</v>
      </c>
    </row>
    <row r="3263" spans="1:13" x14ac:dyDescent="0.25">
      <c r="A3263">
        <v>3262</v>
      </c>
      <c r="J3263">
        <v>19</v>
      </c>
      <c r="K3263" t="s">
        <v>4050</v>
      </c>
      <c r="L3263">
        <v>3306008</v>
      </c>
      <c r="M3263">
        <v>1</v>
      </c>
    </row>
    <row r="3264" spans="1:13" x14ac:dyDescent="0.25">
      <c r="A3264">
        <v>3263</v>
      </c>
      <c r="J3264">
        <v>19</v>
      </c>
      <c r="K3264" t="s">
        <v>3048</v>
      </c>
      <c r="L3264">
        <v>3306107</v>
      </c>
      <c r="M3264">
        <v>1</v>
      </c>
    </row>
    <row r="3265" spans="1:13" x14ac:dyDescent="0.25">
      <c r="A3265">
        <v>3264</v>
      </c>
      <c r="J3265">
        <v>19</v>
      </c>
      <c r="K3265" t="s">
        <v>4051</v>
      </c>
      <c r="L3265">
        <v>3306156</v>
      </c>
      <c r="M3265">
        <v>1</v>
      </c>
    </row>
    <row r="3266" spans="1:13" x14ac:dyDescent="0.25">
      <c r="A3266">
        <v>3265</v>
      </c>
      <c r="J3266">
        <v>19</v>
      </c>
      <c r="K3266" t="s">
        <v>4052</v>
      </c>
      <c r="L3266">
        <v>3306206</v>
      </c>
      <c r="M3266">
        <v>1</v>
      </c>
    </row>
    <row r="3267" spans="1:13" x14ac:dyDescent="0.25">
      <c r="A3267">
        <v>3266</v>
      </c>
      <c r="J3267">
        <v>19</v>
      </c>
      <c r="K3267" t="s">
        <v>4053</v>
      </c>
      <c r="L3267">
        <v>3306305</v>
      </c>
      <c r="M3267">
        <v>1</v>
      </c>
    </row>
    <row r="3268" spans="1:13" x14ac:dyDescent="0.25">
      <c r="A3268">
        <v>3267</v>
      </c>
      <c r="J3268">
        <v>20</v>
      </c>
      <c r="K3268" t="s">
        <v>4054</v>
      </c>
      <c r="L3268">
        <v>3500105</v>
      </c>
      <c r="M3268">
        <v>1</v>
      </c>
    </row>
    <row r="3269" spans="1:13" x14ac:dyDescent="0.25">
      <c r="A3269">
        <v>3268</v>
      </c>
      <c r="J3269">
        <v>20</v>
      </c>
      <c r="K3269" t="s">
        <v>4055</v>
      </c>
      <c r="L3269">
        <v>3500204</v>
      </c>
      <c r="M3269">
        <v>1</v>
      </c>
    </row>
    <row r="3270" spans="1:13" x14ac:dyDescent="0.25">
      <c r="A3270">
        <v>3269</v>
      </c>
      <c r="J3270">
        <v>20</v>
      </c>
      <c r="K3270" t="s">
        <v>4056</v>
      </c>
      <c r="L3270">
        <v>3500303</v>
      </c>
      <c r="M3270">
        <v>1</v>
      </c>
    </row>
    <row r="3271" spans="1:13" x14ac:dyDescent="0.25">
      <c r="A3271">
        <v>3270</v>
      </c>
      <c r="J3271">
        <v>20</v>
      </c>
      <c r="K3271" t="s">
        <v>4057</v>
      </c>
      <c r="L3271">
        <v>3500402</v>
      </c>
      <c r="M3271">
        <v>1</v>
      </c>
    </row>
    <row r="3272" spans="1:13" x14ac:dyDescent="0.25">
      <c r="A3272">
        <v>3271</v>
      </c>
      <c r="J3272">
        <v>20</v>
      </c>
      <c r="K3272" t="s">
        <v>4058</v>
      </c>
      <c r="L3272">
        <v>3500501</v>
      </c>
      <c r="M3272">
        <v>1</v>
      </c>
    </row>
    <row r="3273" spans="1:13" x14ac:dyDescent="0.25">
      <c r="A3273">
        <v>3272</v>
      </c>
      <c r="J3273">
        <v>20</v>
      </c>
      <c r="K3273" t="s">
        <v>4059</v>
      </c>
      <c r="L3273">
        <v>3500550</v>
      </c>
      <c r="M3273">
        <v>1</v>
      </c>
    </row>
    <row r="3274" spans="1:13" x14ac:dyDescent="0.25">
      <c r="A3274">
        <v>3273</v>
      </c>
      <c r="J3274">
        <v>20</v>
      </c>
      <c r="K3274" t="s">
        <v>4060</v>
      </c>
      <c r="L3274">
        <v>3500600</v>
      </c>
      <c r="M3274">
        <v>1</v>
      </c>
    </row>
    <row r="3275" spans="1:13" x14ac:dyDescent="0.25">
      <c r="A3275">
        <v>3274</v>
      </c>
      <c r="J3275">
        <v>20</v>
      </c>
      <c r="K3275" t="s">
        <v>4061</v>
      </c>
      <c r="L3275">
        <v>3500709</v>
      </c>
      <c r="M3275">
        <v>1</v>
      </c>
    </row>
    <row r="3276" spans="1:13" x14ac:dyDescent="0.25">
      <c r="A3276">
        <v>3275</v>
      </c>
      <c r="J3276">
        <v>20</v>
      </c>
      <c r="K3276" t="s">
        <v>4062</v>
      </c>
      <c r="L3276">
        <v>3500758</v>
      </c>
      <c r="M3276">
        <v>1</v>
      </c>
    </row>
    <row r="3277" spans="1:13" x14ac:dyDescent="0.25">
      <c r="A3277">
        <v>3276</v>
      </c>
      <c r="J3277">
        <v>20</v>
      </c>
      <c r="K3277" t="s">
        <v>4063</v>
      </c>
      <c r="L3277">
        <v>3500808</v>
      </c>
      <c r="M3277">
        <v>1</v>
      </c>
    </row>
    <row r="3278" spans="1:13" x14ac:dyDescent="0.25">
      <c r="A3278">
        <v>3277</v>
      </c>
      <c r="J3278">
        <v>20</v>
      </c>
      <c r="K3278" t="s">
        <v>4064</v>
      </c>
      <c r="L3278">
        <v>3500907</v>
      </c>
      <c r="M3278">
        <v>1</v>
      </c>
    </row>
    <row r="3279" spans="1:13" x14ac:dyDescent="0.25">
      <c r="A3279">
        <v>3278</v>
      </c>
      <c r="J3279">
        <v>20</v>
      </c>
      <c r="K3279" t="s">
        <v>4065</v>
      </c>
      <c r="L3279">
        <v>3501004</v>
      </c>
      <c r="M3279">
        <v>1</v>
      </c>
    </row>
    <row r="3280" spans="1:13" x14ac:dyDescent="0.25">
      <c r="A3280">
        <v>3279</v>
      </c>
      <c r="J3280">
        <v>20</v>
      </c>
      <c r="K3280" t="s">
        <v>1046</v>
      </c>
      <c r="L3280">
        <v>3501103</v>
      </c>
      <c r="M3280">
        <v>1</v>
      </c>
    </row>
    <row r="3281" spans="1:13" x14ac:dyDescent="0.25">
      <c r="A3281">
        <v>3280</v>
      </c>
      <c r="J3281">
        <v>20</v>
      </c>
      <c r="K3281" t="s">
        <v>4066</v>
      </c>
      <c r="L3281">
        <v>3501152</v>
      </c>
      <c r="M3281">
        <v>1</v>
      </c>
    </row>
    <row r="3282" spans="1:13" x14ac:dyDescent="0.25">
      <c r="A3282">
        <v>3281</v>
      </c>
      <c r="J3282">
        <v>20</v>
      </c>
      <c r="K3282" t="s">
        <v>4067</v>
      </c>
      <c r="L3282">
        <v>3501202</v>
      </c>
      <c r="M3282">
        <v>1</v>
      </c>
    </row>
    <row r="3283" spans="1:13" x14ac:dyDescent="0.25">
      <c r="A3283">
        <v>3282</v>
      </c>
      <c r="J3283">
        <v>20</v>
      </c>
      <c r="K3283" t="s">
        <v>4068</v>
      </c>
      <c r="L3283">
        <v>3501301</v>
      </c>
      <c r="M3283">
        <v>1</v>
      </c>
    </row>
    <row r="3284" spans="1:13" x14ac:dyDescent="0.25">
      <c r="A3284">
        <v>3283</v>
      </c>
      <c r="J3284">
        <v>20</v>
      </c>
      <c r="K3284" t="s">
        <v>4069</v>
      </c>
      <c r="L3284">
        <v>3501400</v>
      </c>
      <c r="M3284">
        <v>1</v>
      </c>
    </row>
    <row r="3285" spans="1:13" x14ac:dyDescent="0.25">
      <c r="A3285">
        <v>3284</v>
      </c>
      <c r="J3285">
        <v>20</v>
      </c>
      <c r="K3285" t="s">
        <v>4070</v>
      </c>
      <c r="L3285">
        <v>3501509</v>
      </c>
      <c r="M3285">
        <v>1</v>
      </c>
    </row>
    <row r="3286" spans="1:13" x14ac:dyDescent="0.25">
      <c r="A3286">
        <v>3285</v>
      </c>
      <c r="J3286">
        <v>20</v>
      </c>
      <c r="K3286" t="s">
        <v>4071</v>
      </c>
      <c r="L3286">
        <v>3501608</v>
      </c>
      <c r="M3286">
        <v>1</v>
      </c>
    </row>
    <row r="3287" spans="1:13" x14ac:dyDescent="0.25">
      <c r="A3287">
        <v>3286</v>
      </c>
      <c r="J3287">
        <v>20</v>
      </c>
      <c r="K3287" t="s">
        <v>4072</v>
      </c>
      <c r="L3287">
        <v>3501707</v>
      </c>
      <c r="M3287">
        <v>1</v>
      </c>
    </row>
    <row r="3288" spans="1:13" x14ac:dyDescent="0.25">
      <c r="A3288">
        <v>3287</v>
      </c>
      <c r="J3288">
        <v>20</v>
      </c>
      <c r="K3288" t="s">
        <v>4073</v>
      </c>
      <c r="L3288">
        <v>3501806</v>
      </c>
      <c r="M3288">
        <v>1</v>
      </c>
    </row>
    <row r="3289" spans="1:13" x14ac:dyDescent="0.25">
      <c r="A3289">
        <v>3288</v>
      </c>
      <c r="J3289">
        <v>20</v>
      </c>
      <c r="K3289" t="s">
        <v>2141</v>
      </c>
      <c r="L3289">
        <v>3501905</v>
      </c>
      <c r="M3289">
        <v>1</v>
      </c>
    </row>
    <row r="3290" spans="1:13" x14ac:dyDescent="0.25">
      <c r="A3290">
        <v>3289</v>
      </c>
      <c r="J3290">
        <v>20</v>
      </c>
      <c r="K3290" t="s">
        <v>4074</v>
      </c>
      <c r="L3290">
        <v>3502002</v>
      </c>
      <c r="M3290">
        <v>1</v>
      </c>
    </row>
    <row r="3291" spans="1:13" x14ac:dyDescent="0.25">
      <c r="A3291">
        <v>3290</v>
      </c>
      <c r="J3291">
        <v>20</v>
      </c>
      <c r="K3291" t="s">
        <v>4075</v>
      </c>
      <c r="L3291">
        <v>3502101</v>
      </c>
      <c r="M3291">
        <v>1</v>
      </c>
    </row>
    <row r="3292" spans="1:13" x14ac:dyDescent="0.25">
      <c r="A3292">
        <v>3291</v>
      </c>
      <c r="J3292">
        <v>20</v>
      </c>
      <c r="K3292" t="s">
        <v>4076</v>
      </c>
      <c r="L3292">
        <v>3502200</v>
      </c>
      <c r="M3292">
        <v>1</v>
      </c>
    </row>
    <row r="3293" spans="1:13" x14ac:dyDescent="0.25">
      <c r="A3293">
        <v>3292</v>
      </c>
      <c r="J3293">
        <v>20</v>
      </c>
      <c r="K3293" t="s">
        <v>4077</v>
      </c>
      <c r="L3293">
        <v>3502309</v>
      </c>
      <c r="M3293">
        <v>1</v>
      </c>
    </row>
    <row r="3294" spans="1:13" x14ac:dyDescent="0.25">
      <c r="A3294">
        <v>3293</v>
      </c>
      <c r="J3294">
        <v>20</v>
      </c>
      <c r="K3294" t="s">
        <v>4078</v>
      </c>
      <c r="L3294">
        <v>3502408</v>
      </c>
      <c r="M3294">
        <v>1</v>
      </c>
    </row>
    <row r="3295" spans="1:13" x14ac:dyDescent="0.25">
      <c r="A3295">
        <v>3294</v>
      </c>
      <c r="J3295">
        <v>20</v>
      </c>
      <c r="K3295" t="s">
        <v>2142</v>
      </c>
      <c r="L3295">
        <v>3502507</v>
      </c>
      <c r="M3295">
        <v>1</v>
      </c>
    </row>
    <row r="3296" spans="1:13" x14ac:dyDescent="0.25">
      <c r="A3296">
        <v>3295</v>
      </c>
      <c r="J3296">
        <v>20</v>
      </c>
      <c r="K3296" t="s">
        <v>4079</v>
      </c>
      <c r="L3296">
        <v>3502606</v>
      </c>
      <c r="M3296">
        <v>1</v>
      </c>
    </row>
    <row r="3297" spans="1:13" x14ac:dyDescent="0.25">
      <c r="A3297">
        <v>3296</v>
      </c>
      <c r="J3297">
        <v>20</v>
      </c>
      <c r="K3297" t="s">
        <v>4080</v>
      </c>
      <c r="L3297">
        <v>3502705</v>
      </c>
      <c r="M3297">
        <v>1</v>
      </c>
    </row>
    <row r="3298" spans="1:13" x14ac:dyDescent="0.25">
      <c r="A3298">
        <v>3297</v>
      </c>
      <c r="J3298">
        <v>20</v>
      </c>
      <c r="K3298" t="s">
        <v>4081</v>
      </c>
      <c r="L3298">
        <v>3502754</v>
      </c>
      <c r="M3298">
        <v>1</v>
      </c>
    </row>
    <row r="3299" spans="1:13" x14ac:dyDescent="0.25">
      <c r="A3299">
        <v>3298</v>
      </c>
      <c r="J3299">
        <v>20</v>
      </c>
      <c r="K3299" t="s">
        <v>4082</v>
      </c>
      <c r="L3299">
        <v>3502804</v>
      </c>
      <c r="M3299">
        <v>1</v>
      </c>
    </row>
    <row r="3300" spans="1:13" x14ac:dyDescent="0.25">
      <c r="A3300">
        <v>3299</v>
      </c>
      <c r="J3300">
        <v>20</v>
      </c>
      <c r="K3300" t="s">
        <v>4083</v>
      </c>
      <c r="L3300">
        <v>3502903</v>
      </c>
      <c r="M3300">
        <v>1</v>
      </c>
    </row>
    <row r="3301" spans="1:13" x14ac:dyDescent="0.25">
      <c r="A3301">
        <v>3300</v>
      </c>
      <c r="J3301">
        <v>20</v>
      </c>
      <c r="K3301" t="s">
        <v>4084</v>
      </c>
      <c r="L3301">
        <v>3503000</v>
      </c>
      <c r="M3301">
        <v>1</v>
      </c>
    </row>
    <row r="3302" spans="1:13" x14ac:dyDescent="0.25">
      <c r="A3302">
        <v>3301</v>
      </c>
      <c r="J3302">
        <v>20</v>
      </c>
      <c r="K3302" t="s">
        <v>4085</v>
      </c>
      <c r="L3302">
        <v>3503109</v>
      </c>
      <c r="M3302">
        <v>1</v>
      </c>
    </row>
    <row r="3303" spans="1:13" x14ac:dyDescent="0.25">
      <c r="A3303">
        <v>3302</v>
      </c>
      <c r="J3303">
        <v>20</v>
      </c>
      <c r="K3303" t="s">
        <v>4086</v>
      </c>
      <c r="L3303">
        <v>3503158</v>
      </c>
      <c r="M3303">
        <v>1</v>
      </c>
    </row>
    <row r="3304" spans="1:13" x14ac:dyDescent="0.25">
      <c r="A3304">
        <v>3303</v>
      </c>
      <c r="J3304">
        <v>20</v>
      </c>
      <c r="K3304" t="s">
        <v>4087</v>
      </c>
      <c r="L3304">
        <v>3503208</v>
      </c>
      <c r="M3304">
        <v>1</v>
      </c>
    </row>
    <row r="3305" spans="1:13" x14ac:dyDescent="0.25">
      <c r="A3305">
        <v>3304</v>
      </c>
      <c r="J3305">
        <v>20</v>
      </c>
      <c r="K3305" t="s">
        <v>4088</v>
      </c>
      <c r="L3305">
        <v>3503307</v>
      </c>
      <c r="M3305">
        <v>1</v>
      </c>
    </row>
    <row r="3306" spans="1:13" x14ac:dyDescent="0.25">
      <c r="A3306">
        <v>3305</v>
      </c>
      <c r="J3306">
        <v>20</v>
      </c>
      <c r="K3306" t="s">
        <v>4089</v>
      </c>
      <c r="L3306">
        <v>3503356</v>
      </c>
      <c r="M3306">
        <v>1</v>
      </c>
    </row>
    <row r="3307" spans="1:13" x14ac:dyDescent="0.25">
      <c r="A3307">
        <v>3306</v>
      </c>
      <c r="J3307">
        <v>20</v>
      </c>
      <c r="K3307" t="s">
        <v>4090</v>
      </c>
      <c r="L3307">
        <v>3503406</v>
      </c>
      <c r="M3307">
        <v>1</v>
      </c>
    </row>
    <row r="3308" spans="1:13" x14ac:dyDescent="0.25">
      <c r="A3308">
        <v>3307</v>
      </c>
      <c r="J3308">
        <v>20</v>
      </c>
      <c r="K3308" t="s">
        <v>4091</v>
      </c>
      <c r="L3308">
        <v>3503505</v>
      </c>
      <c r="M3308">
        <v>1</v>
      </c>
    </row>
    <row r="3309" spans="1:13" x14ac:dyDescent="0.25">
      <c r="A3309">
        <v>3308</v>
      </c>
      <c r="J3309">
        <v>20</v>
      </c>
      <c r="K3309" t="s">
        <v>4092</v>
      </c>
      <c r="L3309">
        <v>3503604</v>
      </c>
      <c r="M3309">
        <v>1</v>
      </c>
    </row>
    <row r="3310" spans="1:13" x14ac:dyDescent="0.25">
      <c r="A3310">
        <v>3309</v>
      </c>
      <c r="J3310">
        <v>20</v>
      </c>
      <c r="K3310" t="s">
        <v>4093</v>
      </c>
      <c r="L3310">
        <v>3503703</v>
      </c>
      <c r="M3310">
        <v>1</v>
      </c>
    </row>
    <row r="3311" spans="1:13" x14ac:dyDescent="0.25">
      <c r="A3311">
        <v>3310</v>
      </c>
      <c r="J3311">
        <v>20</v>
      </c>
      <c r="K3311" t="s">
        <v>4094</v>
      </c>
      <c r="L3311">
        <v>3503802</v>
      </c>
      <c r="M3311">
        <v>1</v>
      </c>
    </row>
    <row r="3312" spans="1:13" x14ac:dyDescent="0.25">
      <c r="A3312">
        <v>3311</v>
      </c>
      <c r="J3312">
        <v>20</v>
      </c>
      <c r="K3312" t="s">
        <v>4095</v>
      </c>
      <c r="L3312">
        <v>3503901</v>
      </c>
      <c r="M3312">
        <v>1</v>
      </c>
    </row>
    <row r="3313" spans="1:13" x14ac:dyDescent="0.25">
      <c r="A3313">
        <v>3312</v>
      </c>
      <c r="J3313">
        <v>20</v>
      </c>
      <c r="K3313" t="s">
        <v>4096</v>
      </c>
      <c r="L3313">
        <v>3503950</v>
      </c>
      <c r="M3313">
        <v>1</v>
      </c>
    </row>
    <row r="3314" spans="1:13" x14ac:dyDescent="0.25">
      <c r="A3314">
        <v>3313</v>
      </c>
      <c r="J3314">
        <v>20</v>
      </c>
      <c r="K3314" t="s">
        <v>4097</v>
      </c>
      <c r="L3314">
        <v>3504008</v>
      </c>
      <c r="M3314">
        <v>1</v>
      </c>
    </row>
    <row r="3315" spans="1:13" x14ac:dyDescent="0.25">
      <c r="A3315">
        <v>3314</v>
      </c>
      <c r="J3315">
        <v>20</v>
      </c>
      <c r="K3315" t="s">
        <v>4098</v>
      </c>
      <c r="L3315">
        <v>3504107</v>
      </c>
      <c r="M3315">
        <v>1</v>
      </c>
    </row>
    <row r="3316" spans="1:13" x14ac:dyDescent="0.25">
      <c r="A3316">
        <v>3315</v>
      </c>
      <c r="J3316">
        <v>20</v>
      </c>
      <c r="K3316" t="s">
        <v>4099</v>
      </c>
      <c r="L3316">
        <v>3504206</v>
      </c>
      <c r="M3316">
        <v>1</v>
      </c>
    </row>
    <row r="3317" spans="1:13" x14ac:dyDescent="0.25">
      <c r="A3317">
        <v>3316</v>
      </c>
      <c r="J3317">
        <v>20</v>
      </c>
      <c r="K3317" t="s">
        <v>4100</v>
      </c>
      <c r="L3317">
        <v>3504305</v>
      </c>
      <c r="M3317">
        <v>1</v>
      </c>
    </row>
    <row r="3318" spans="1:13" x14ac:dyDescent="0.25">
      <c r="A3318">
        <v>3317</v>
      </c>
      <c r="J3318">
        <v>20</v>
      </c>
      <c r="K3318" t="s">
        <v>4101</v>
      </c>
      <c r="L3318">
        <v>3504404</v>
      </c>
      <c r="M3318">
        <v>1</v>
      </c>
    </row>
    <row r="3319" spans="1:13" x14ac:dyDescent="0.25">
      <c r="A3319">
        <v>3318</v>
      </c>
      <c r="J3319">
        <v>20</v>
      </c>
      <c r="K3319" t="s">
        <v>4102</v>
      </c>
      <c r="L3319">
        <v>3504503</v>
      </c>
      <c r="M3319">
        <v>1</v>
      </c>
    </row>
    <row r="3320" spans="1:13" x14ac:dyDescent="0.25">
      <c r="A3320">
        <v>3319</v>
      </c>
      <c r="J3320">
        <v>20</v>
      </c>
      <c r="K3320" t="s">
        <v>4103</v>
      </c>
      <c r="L3320">
        <v>3504602</v>
      </c>
      <c r="M3320">
        <v>1</v>
      </c>
    </row>
    <row r="3321" spans="1:13" x14ac:dyDescent="0.25">
      <c r="A3321">
        <v>3320</v>
      </c>
      <c r="J3321">
        <v>20</v>
      </c>
      <c r="K3321" t="s">
        <v>4104</v>
      </c>
      <c r="L3321">
        <v>3504701</v>
      </c>
      <c r="M3321">
        <v>1</v>
      </c>
    </row>
    <row r="3322" spans="1:13" x14ac:dyDescent="0.25">
      <c r="A3322">
        <v>3321</v>
      </c>
      <c r="J3322">
        <v>20</v>
      </c>
      <c r="K3322" t="s">
        <v>4105</v>
      </c>
      <c r="L3322">
        <v>3504800</v>
      </c>
      <c r="M3322">
        <v>1</v>
      </c>
    </row>
    <row r="3323" spans="1:13" x14ac:dyDescent="0.25">
      <c r="A3323">
        <v>3322</v>
      </c>
      <c r="J3323">
        <v>20</v>
      </c>
      <c r="K3323" t="s">
        <v>4106</v>
      </c>
      <c r="L3323">
        <v>3504909</v>
      </c>
      <c r="M3323">
        <v>1</v>
      </c>
    </row>
    <row r="3324" spans="1:13" x14ac:dyDescent="0.25">
      <c r="A3324">
        <v>3323</v>
      </c>
      <c r="J3324">
        <v>20</v>
      </c>
      <c r="K3324" t="s">
        <v>4107</v>
      </c>
      <c r="L3324">
        <v>3505005</v>
      </c>
      <c r="M3324">
        <v>1</v>
      </c>
    </row>
    <row r="3325" spans="1:13" x14ac:dyDescent="0.25">
      <c r="A3325">
        <v>3324</v>
      </c>
      <c r="J3325">
        <v>20</v>
      </c>
      <c r="K3325" t="s">
        <v>4108</v>
      </c>
      <c r="L3325">
        <v>3505104</v>
      </c>
      <c r="M3325">
        <v>1</v>
      </c>
    </row>
    <row r="3326" spans="1:13" x14ac:dyDescent="0.25">
      <c r="A3326">
        <v>3325</v>
      </c>
      <c r="J3326">
        <v>20</v>
      </c>
      <c r="K3326" t="s">
        <v>4109</v>
      </c>
      <c r="L3326">
        <v>3505203</v>
      </c>
      <c r="M3326">
        <v>1</v>
      </c>
    </row>
    <row r="3327" spans="1:13" x14ac:dyDescent="0.25">
      <c r="A3327">
        <v>3326</v>
      </c>
      <c r="J3327">
        <v>20</v>
      </c>
      <c r="K3327" t="s">
        <v>4110</v>
      </c>
      <c r="L3327">
        <v>3505302</v>
      </c>
      <c r="M3327">
        <v>1</v>
      </c>
    </row>
    <row r="3328" spans="1:13" x14ac:dyDescent="0.25">
      <c r="A3328">
        <v>3327</v>
      </c>
      <c r="J3328">
        <v>20</v>
      </c>
      <c r="K3328" t="s">
        <v>4111</v>
      </c>
      <c r="L3328">
        <v>3505351</v>
      </c>
      <c r="M3328">
        <v>1</v>
      </c>
    </row>
    <row r="3329" spans="1:13" x14ac:dyDescent="0.25">
      <c r="A3329">
        <v>3328</v>
      </c>
      <c r="J3329">
        <v>20</v>
      </c>
      <c r="K3329" t="s">
        <v>4112</v>
      </c>
      <c r="L3329">
        <v>3505401</v>
      </c>
      <c r="M3329">
        <v>1</v>
      </c>
    </row>
    <row r="3330" spans="1:13" x14ac:dyDescent="0.25">
      <c r="A3330">
        <v>3329</v>
      </c>
      <c r="J3330">
        <v>20</v>
      </c>
      <c r="K3330" t="s">
        <v>4113</v>
      </c>
      <c r="L3330">
        <v>3505500</v>
      </c>
      <c r="M3330">
        <v>1</v>
      </c>
    </row>
    <row r="3331" spans="1:13" x14ac:dyDescent="0.25">
      <c r="A3331">
        <v>3330</v>
      </c>
      <c r="J3331">
        <v>20</v>
      </c>
      <c r="K3331" t="s">
        <v>4114</v>
      </c>
      <c r="L3331">
        <v>3505609</v>
      </c>
      <c r="M3331">
        <v>1</v>
      </c>
    </row>
    <row r="3332" spans="1:13" x14ac:dyDescent="0.25">
      <c r="A3332">
        <v>3331</v>
      </c>
      <c r="J3332">
        <v>20</v>
      </c>
      <c r="K3332" t="s">
        <v>4115</v>
      </c>
      <c r="L3332">
        <v>3505708</v>
      </c>
      <c r="M3332">
        <v>1</v>
      </c>
    </row>
    <row r="3333" spans="1:13" x14ac:dyDescent="0.25">
      <c r="A3333">
        <v>3332</v>
      </c>
      <c r="J3333">
        <v>20</v>
      </c>
      <c r="K3333" t="s">
        <v>4116</v>
      </c>
      <c r="L3333">
        <v>3505807</v>
      </c>
      <c r="M3333">
        <v>1</v>
      </c>
    </row>
    <row r="3334" spans="1:13" x14ac:dyDescent="0.25">
      <c r="A3334">
        <v>3333</v>
      </c>
      <c r="J3334">
        <v>20</v>
      </c>
      <c r="K3334" t="s">
        <v>4117</v>
      </c>
      <c r="L3334">
        <v>3505906</v>
      </c>
      <c r="M3334">
        <v>1</v>
      </c>
    </row>
    <row r="3335" spans="1:13" x14ac:dyDescent="0.25">
      <c r="A3335">
        <v>3334</v>
      </c>
      <c r="J3335">
        <v>20</v>
      </c>
      <c r="K3335" t="s">
        <v>4118</v>
      </c>
      <c r="L3335">
        <v>3506003</v>
      </c>
      <c r="M3335">
        <v>1</v>
      </c>
    </row>
    <row r="3336" spans="1:13" x14ac:dyDescent="0.25">
      <c r="A3336">
        <v>3335</v>
      </c>
      <c r="J3336">
        <v>20</v>
      </c>
      <c r="K3336" t="s">
        <v>4119</v>
      </c>
      <c r="L3336">
        <v>3506102</v>
      </c>
      <c r="M3336">
        <v>1</v>
      </c>
    </row>
    <row r="3337" spans="1:13" x14ac:dyDescent="0.25">
      <c r="A3337">
        <v>3336</v>
      </c>
      <c r="J3337">
        <v>20</v>
      </c>
      <c r="K3337" t="s">
        <v>4120</v>
      </c>
      <c r="L3337">
        <v>3506201</v>
      </c>
      <c r="M3337">
        <v>1</v>
      </c>
    </row>
    <row r="3338" spans="1:13" x14ac:dyDescent="0.25">
      <c r="A3338">
        <v>3337</v>
      </c>
      <c r="J3338">
        <v>20</v>
      </c>
      <c r="K3338" t="s">
        <v>4121</v>
      </c>
      <c r="L3338">
        <v>3506300</v>
      </c>
      <c r="M3338">
        <v>1</v>
      </c>
    </row>
    <row r="3339" spans="1:13" x14ac:dyDescent="0.25">
      <c r="A3339">
        <v>3338</v>
      </c>
      <c r="J3339">
        <v>20</v>
      </c>
      <c r="K3339" t="s">
        <v>4122</v>
      </c>
      <c r="L3339">
        <v>3506359</v>
      </c>
      <c r="M3339">
        <v>1</v>
      </c>
    </row>
    <row r="3340" spans="1:13" x14ac:dyDescent="0.25">
      <c r="A3340">
        <v>3339</v>
      </c>
      <c r="J3340">
        <v>20</v>
      </c>
      <c r="K3340" t="s">
        <v>4123</v>
      </c>
      <c r="L3340">
        <v>3506409</v>
      </c>
      <c r="M3340">
        <v>1</v>
      </c>
    </row>
    <row r="3341" spans="1:13" x14ac:dyDescent="0.25">
      <c r="A3341">
        <v>3340</v>
      </c>
      <c r="J3341">
        <v>20</v>
      </c>
      <c r="K3341" t="s">
        <v>4124</v>
      </c>
      <c r="L3341">
        <v>3506508</v>
      </c>
      <c r="M3341">
        <v>1</v>
      </c>
    </row>
    <row r="3342" spans="1:13" x14ac:dyDescent="0.25">
      <c r="A3342">
        <v>3341</v>
      </c>
      <c r="J3342">
        <v>20</v>
      </c>
      <c r="K3342" t="s">
        <v>4125</v>
      </c>
      <c r="L3342">
        <v>3506607</v>
      </c>
      <c r="M3342">
        <v>1</v>
      </c>
    </row>
    <row r="3343" spans="1:13" x14ac:dyDescent="0.25">
      <c r="A3343">
        <v>3342</v>
      </c>
      <c r="J3343">
        <v>20</v>
      </c>
      <c r="K3343" t="s">
        <v>4126</v>
      </c>
      <c r="L3343">
        <v>3506706</v>
      </c>
      <c r="M3343">
        <v>1</v>
      </c>
    </row>
    <row r="3344" spans="1:13" x14ac:dyDescent="0.25">
      <c r="A3344">
        <v>3343</v>
      </c>
      <c r="J3344">
        <v>20</v>
      </c>
      <c r="K3344" t="s">
        <v>1599</v>
      </c>
      <c r="L3344">
        <v>3506805</v>
      </c>
      <c r="M3344">
        <v>1</v>
      </c>
    </row>
    <row r="3345" spans="1:13" x14ac:dyDescent="0.25">
      <c r="A3345">
        <v>3344</v>
      </c>
      <c r="J3345">
        <v>20</v>
      </c>
      <c r="K3345" t="s">
        <v>4127</v>
      </c>
      <c r="L3345">
        <v>3506904</v>
      </c>
      <c r="M3345">
        <v>1</v>
      </c>
    </row>
    <row r="3346" spans="1:13" x14ac:dyDescent="0.25">
      <c r="A3346">
        <v>3345</v>
      </c>
      <c r="J3346">
        <v>20</v>
      </c>
      <c r="K3346" t="s">
        <v>4128</v>
      </c>
      <c r="L3346">
        <v>3507001</v>
      </c>
      <c r="M3346">
        <v>1</v>
      </c>
    </row>
    <row r="3347" spans="1:13" x14ac:dyDescent="0.25">
      <c r="A3347">
        <v>3346</v>
      </c>
      <c r="J3347">
        <v>20</v>
      </c>
      <c r="K3347" t="s">
        <v>4129</v>
      </c>
      <c r="L3347">
        <v>3507100</v>
      </c>
      <c r="M3347">
        <v>1</v>
      </c>
    </row>
    <row r="3348" spans="1:13" x14ac:dyDescent="0.25">
      <c r="A3348">
        <v>3347</v>
      </c>
      <c r="J3348">
        <v>20</v>
      </c>
      <c r="K3348" t="s">
        <v>4130</v>
      </c>
      <c r="L3348">
        <v>3507159</v>
      </c>
      <c r="M3348">
        <v>1</v>
      </c>
    </row>
    <row r="3349" spans="1:13" x14ac:dyDescent="0.25">
      <c r="A3349">
        <v>3348</v>
      </c>
      <c r="J3349">
        <v>20</v>
      </c>
      <c r="K3349" t="s">
        <v>4131</v>
      </c>
      <c r="L3349">
        <v>3507209</v>
      </c>
      <c r="M3349">
        <v>1</v>
      </c>
    </row>
    <row r="3350" spans="1:13" x14ac:dyDescent="0.25">
      <c r="A3350">
        <v>3349</v>
      </c>
      <c r="J3350">
        <v>20</v>
      </c>
      <c r="K3350" t="s">
        <v>4132</v>
      </c>
      <c r="L3350">
        <v>3507308</v>
      </c>
      <c r="M3350">
        <v>1</v>
      </c>
    </row>
    <row r="3351" spans="1:13" x14ac:dyDescent="0.25">
      <c r="A3351">
        <v>3350</v>
      </c>
      <c r="J3351">
        <v>20</v>
      </c>
      <c r="K3351" t="s">
        <v>2164</v>
      </c>
      <c r="L3351">
        <v>3507407</v>
      </c>
      <c r="M3351">
        <v>1</v>
      </c>
    </row>
    <row r="3352" spans="1:13" x14ac:dyDescent="0.25">
      <c r="A3352">
        <v>3351</v>
      </c>
      <c r="J3352">
        <v>20</v>
      </c>
      <c r="K3352" t="s">
        <v>4133</v>
      </c>
      <c r="L3352">
        <v>3507456</v>
      </c>
      <c r="M3352">
        <v>1</v>
      </c>
    </row>
    <row r="3353" spans="1:13" x14ac:dyDescent="0.25">
      <c r="A3353">
        <v>3352</v>
      </c>
      <c r="J3353">
        <v>20</v>
      </c>
      <c r="K3353" t="s">
        <v>4134</v>
      </c>
      <c r="L3353">
        <v>3507506</v>
      </c>
      <c r="M3353">
        <v>1</v>
      </c>
    </row>
    <row r="3354" spans="1:13" x14ac:dyDescent="0.25">
      <c r="A3354">
        <v>3353</v>
      </c>
      <c r="J3354">
        <v>20</v>
      </c>
      <c r="K3354" t="s">
        <v>4135</v>
      </c>
      <c r="L3354">
        <v>3507605</v>
      </c>
      <c r="M3354">
        <v>1</v>
      </c>
    </row>
    <row r="3355" spans="1:13" x14ac:dyDescent="0.25">
      <c r="A3355">
        <v>3354</v>
      </c>
      <c r="J3355">
        <v>20</v>
      </c>
      <c r="K3355" t="s">
        <v>4136</v>
      </c>
      <c r="L3355">
        <v>3507704</v>
      </c>
      <c r="M3355">
        <v>1</v>
      </c>
    </row>
    <row r="3356" spans="1:13" x14ac:dyDescent="0.25">
      <c r="A3356">
        <v>3355</v>
      </c>
      <c r="J3356">
        <v>20</v>
      </c>
      <c r="K3356" t="s">
        <v>4137</v>
      </c>
      <c r="L3356">
        <v>3507753</v>
      </c>
      <c r="M3356">
        <v>1</v>
      </c>
    </row>
    <row r="3357" spans="1:13" x14ac:dyDescent="0.25">
      <c r="A3357">
        <v>3356</v>
      </c>
      <c r="J3357">
        <v>20</v>
      </c>
      <c r="K3357" t="s">
        <v>4138</v>
      </c>
      <c r="L3357">
        <v>3507803</v>
      </c>
      <c r="M3357">
        <v>1</v>
      </c>
    </row>
    <row r="3358" spans="1:13" x14ac:dyDescent="0.25">
      <c r="A3358">
        <v>3357</v>
      </c>
      <c r="J3358">
        <v>20</v>
      </c>
      <c r="K3358" t="s">
        <v>4139</v>
      </c>
      <c r="L3358">
        <v>3507902</v>
      </c>
      <c r="M3358">
        <v>1</v>
      </c>
    </row>
    <row r="3359" spans="1:13" x14ac:dyDescent="0.25">
      <c r="A3359">
        <v>3358</v>
      </c>
      <c r="J3359">
        <v>20</v>
      </c>
      <c r="K3359" t="s">
        <v>4140</v>
      </c>
      <c r="L3359">
        <v>3508009</v>
      </c>
      <c r="M3359">
        <v>1</v>
      </c>
    </row>
    <row r="3360" spans="1:13" x14ac:dyDescent="0.25">
      <c r="A3360">
        <v>3359</v>
      </c>
      <c r="J3360">
        <v>20</v>
      </c>
      <c r="K3360" t="s">
        <v>4141</v>
      </c>
      <c r="L3360">
        <v>3508108</v>
      </c>
      <c r="M3360">
        <v>1</v>
      </c>
    </row>
    <row r="3361" spans="1:13" x14ac:dyDescent="0.25">
      <c r="A3361">
        <v>3360</v>
      </c>
      <c r="J3361">
        <v>20</v>
      </c>
      <c r="K3361" t="s">
        <v>4142</v>
      </c>
      <c r="L3361">
        <v>3508207</v>
      </c>
      <c r="M3361">
        <v>1</v>
      </c>
    </row>
    <row r="3362" spans="1:13" x14ac:dyDescent="0.25">
      <c r="A3362">
        <v>3361</v>
      </c>
      <c r="J3362">
        <v>20</v>
      </c>
      <c r="K3362" t="s">
        <v>4143</v>
      </c>
      <c r="L3362">
        <v>3508306</v>
      </c>
      <c r="M3362">
        <v>1</v>
      </c>
    </row>
    <row r="3363" spans="1:13" x14ac:dyDescent="0.25">
      <c r="A3363">
        <v>3362</v>
      </c>
      <c r="J3363">
        <v>20</v>
      </c>
      <c r="K3363" t="s">
        <v>4144</v>
      </c>
      <c r="L3363">
        <v>3508405</v>
      </c>
      <c r="M3363">
        <v>1</v>
      </c>
    </row>
    <row r="3364" spans="1:13" x14ac:dyDescent="0.25">
      <c r="A3364">
        <v>3363</v>
      </c>
      <c r="J3364">
        <v>20</v>
      </c>
      <c r="K3364" t="s">
        <v>4145</v>
      </c>
      <c r="L3364">
        <v>3508504</v>
      </c>
      <c r="M3364">
        <v>1</v>
      </c>
    </row>
    <row r="3365" spans="1:13" x14ac:dyDescent="0.25">
      <c r="A3365">
        <v>3364</v>
      </c>
      <c r="J3365">
        <v>20</v>
      </c>
      <c r="K3365" t="s">
        <v>4146</v>
      </c>
      <c r="L3365">
        <v>3508603</v>
      </c>
      <c r="M3365">
        <v>1</v>
      </c>
    </row>
    <row r="3366" spans="1:13" x14ac:dyDescent="0.25">
      <c r="A3366">
        <v>3365</v>
      </c>
      <c r="J3366">
        <v>20</v>
      </c>
      <c r="K3366" t="s">
        <v>4147</v>
      </c>
      <c r="L3366">
        <v>3508702</v>
      </c>
      <c r="M3366">
        <v>1</v>
      </c>
    </row>
    <row r="3367" spans="1:13" x14ac:dyDescent="0.25">
      <c r="A3367">
        <v>3366</v>
      </c>
      <c r="J3367">
        <v>20</v>
      </c>
      <c r="K3367" t="s">
        <v>4148</v>
      </c>
      <c r="L3367">
        <v>3508801</v>
      </c>
      <c r="M3367">
        <v>1</v>
      </c>
    </row>
    <row r="3368" spans="1:13" x14ac:dyDescent="0.25">
      <c r="A3368">
        <v>3367</v>
      </c>
      <c r="J3368">
        <v>20</v>
      </c>
      <c r="K3368" t="s">
        <v>4149</v>
      </c>
      <c r="L3368">
        <v>3508900</v>
      </c>
      <c r="M3368">
        <v>1</v>
      </c>
    </row>
    <row r="3369" spans="1:13" x14ac:dyDescent="0.25">
      <c r="A3369">
        <v>3368</v>
      </c>
      <c r="J3369">
        <v>20</v>
      </c>
      <c r="K3369" t="s">
        <v>4150</v>
      </c>
      <c r="L3369">
        <v>3509007</v>
      </c>
      <c r="M3369">
        <v>1</v>
      </c>
    </row>
    <row r="3370" spans="1:13" x14ac:dyDescent="0.25">
      <c r="A3370">
        <v>3369</v>
      </c>
      <c r="J3370">
        <v>20</v>
      </c>
      <c r="K3370" t="s">
        <v>4151</v>
      </c>
      <c r="L3370">
        <v>3509106</v>
      </c>
      <c r="M3370">
        <v>1</v>
      </c>
    </row>
    <row r="3371" spans="1:13" x14ac:dyDescent="0.25">
      <c r="A3371">
        <v>3370</v>
      </c>
      <c r="J3371">
        <v>20</v>
      </c>
      <c r="K3371" t="s">
        <v>4152</v>
      </c>
      <c r="L3371">
        <v>3509205</v>
      </c>
      <c r="M3371">
        <v>1</v>
      </c>
    </row>
    <row r="3372" spans="1:13" x14ac:dyDescent="0.25">
      <c r="A3372">
        <v>3371</v>
      </c>
      <c r="J3372">
        <v>20</v>
      </c>
      <c r="K3372" t="s">
        <v>4153</v>
      </c>
      <c r="L3372">
        <v>3509254</v>
      </c>
      <c r="M3372">
        <v>1</v>
      </c>
    </row>
    <row r="3373" spans="1:13" x14ac:dyDescent="0.25">
      <c r="A3373">
        <v>3372</v>
      </c>
      <c r="J3373">
        <v>20</v>
      </c>
      <c r="K3373" t="s">
        <v>4154</v>
      </c>
      <c r="L3373">
        <v>3509304</v>
      </c>
      <c r="M3373">
        <v>1</v>
      </c>
    </row>
    <row r="3374" spans="1:13" x14ac:dyDescent="0.25">
      <c r="A3374">
        <v>3373</v>
      </c>
      <c r="J3374">
        <v>20</v>
      </c>
      <c r="K3374" t="s">
        <v>4155</v>
      </c>
      <c r="L3374">
        <v>3509403</v>
      </c>
      <c r="M3374">
        <v>1</v>
      </c>
    </row>
    <row r="3375" spans="1:13" x14ac:dyDescent="0.25">
      <c r="A3375">
        <v>3374</v>
      </c>
      <c r="J3375">
        <v>20</v>
      </c>
      <c r="K3375" t="s">
        <v>4156</v>
      </c>
      <c r="L3375">
        <v>3509452</v>
      </c>
      <c r="M3375">
        <v>1</v>
      </c>
    </row>
    <row r="3376" spans="1:13" x14ac:dyDescent="0.25">
      <c r="A3376">
        <v>3375</v>
      </c>
      <c r="J3376">
        <v>20</v>
      </c>
      <c r="K3376" t="s">
        <v>4157</v>
      </c>
      <c r="L3376">
        <v>3509502</v>
      </c>
      <c r="M3376">
        <v>1</v>
      </c>
    </row>
    <row r="3377" spans="1:13" x14ac:dyDescent="0.25">
      <c r="A3377">
        <v>3376</v>
      </c>
      <c r="J3377">
        <v>20</v>
      </c>
      <c r="K3377" t="s">
        <v>4158</v>
      </c>
      <c r="L3377">
        <v>3509601</v>
      </c>
      <c r="M3377">
        <v>1</v>
      </c>
    </row>
    <row r="3378" spans="1:13" x14ac:dyDescent="0.25">
      <c r="A3378">
        <v>3377</v>
      </c>
      <c r="J3378">
        <v>20</v>
      </c>
      <c r="K3378" t="s">
        <v>4159</v>
      </c>
      <c r="L3378">
        <v>3509700</v>
      </c>
      <c r="M3378">
        <v>1</v>
      </c>
    </row>
    <row r="3379" spans="1:13" x14ac:dyDescent="0.25">
      <c r="A3379">
        <v>3378</v>
      </c>
      <c r="J3379">
        <v>20</v>
      </c>
      <c r="K3379" t="s">
        <v>4160</v>
      </c>
      <c r="L3379">
        <v>3509809</v>
      </c>
      <c r="M3379">
        <v>1</v>
      </c>
    </row>
    <row r="3380" spans="1:13" x14ac:dyDescent="0.25">
      <c r="A3380">
        <v>3379</v>
      </c>
      <c r="J3380">
        <v>20</v>
      </c>
      <c r="K3380" t="s">
        <v>4161</v>
      </c>
      <c r="L3380">
        <v>3509908</v>
      </c>
      <c r="M3380">
        <v>1</v>
      </c>
    </row>
    <row r="3381" spans="1:13" x14ac:dyDescent="0.25">
      <c r="A3381">
        <v>3380</v>
      </c>
      <c r="J3381">
        <v>20</v>
      </c>
      <c r="K3381" t="s">
        <v>4162</v>
      </c>
      <c r="L3381">
        <v>3509957</v>
      </c>
      <c r="M3381">
        <v>1</v>
      </c>
    </row>
    <row r="3382" spans="1:13" x14ac:dyDescent="0.25">
      <c r="A3382">
        <v>3381</v>
      </c>
      <c r="J3382">
        <v>20</v>
      </c>
      <c r="K3382" t="s">
        <v>4163</v>
      </c>
      <c r="L3382">
        <v>3510005</v>
      </c>
      <c r="M3382">
        <v>1</v>
      </c>
    </row>
    <row r="3383" spans="1:13" x14ac:dyDescent="0.25">
      <c r="A3383">
        <v>3382</v>
      </c>
      <c r="J3383">
        <v>20</v>
      </c>
      <c r="K3383" t="s">
        <v>4164</v>
      </c>
      <c r="L3383">
        <v>3510104</v>
      </c>
      <c r="M3383">
        <v>1</v>
      </c>
    </row>
    <row r="3384" spans="1:13" x14ac:dyDescent="0.25">
      <c r="A3384">
        <v>3383</v>
      </c>
      <c r="J3384">
        <v>20</v>
      </c>
      <c r="K3384" t="s">
        <v>4165</v>
      </c>
      <c r="L3384">
        <v>3510153</v>
      </c>
      <c r="M3384">
        <v>1</v>
      </c>
    </row>
    <row r="3385" spans="1:13" x14ac:dyDescent="0.25">
      <c r="A3385">
        <v>3384</v>
      </c>
      <c r="J3385">
        <v>20</v>
      </c>
      <c r="K3385" t="s">
        <v>4166</v>
      </c>
      <c r="L3385">
        <v>3510203</v>
      </c>
      <c r="M3385">
        <v>1</v>
      </c>
    </row>
    <row r="3386" spans="1:13" x14ac:dyDescent="0.25">
      <c r="A3386">
        <v>3385</v>
      </c>
      <c r="J3386">
        <v>20</v>
      </c>
      <c r="K3386" t="s">
        <v>4167</v>
      </c>
      <c r="L3386">
        <v>3510302</v>
      </c>
      <c r="M3386">
        <v>1</v>
      </c>
    </row>
    <row r="3387" spans="1:13" x14ac:dyDescent="0.25">
      <c r="A3387">
        <v>3386</v>
      </c>
      <c r="J3387">
        <v>20</v>
      </c>
      <c r="K3387" t="s">
        <v>4168</v>
      </c>
      <c r="L3387">
        <v>3510401</v>
      </c>
      <c r="M3387">
        <v>1</v>
      </c>
    </row>
    <row r="3388" spans="1:13" x14ac:dyDescent="0.25">
      <c r="A3388">
        <v>3387</v>
      </c>
      <c r="J3388">
        <v>20</v>
      </c>
      <c r="K3388" t="s">
        <v>4169</v>
      </c>
      <c r="L3388">
        <v>3510500</v>
      </c>
      <c r="M3388">
        <v>1</v>
      </c>
    </row>
    <row r="3389" spans="1:13" x14ac:dyDescent="0.25">
      <c r="A3389">
        <v>3388</v>
      </c>
      <c r="J3389">
        <v>20</v>
      </c>
      <c r="K3389" t="s">
        <v>4170</v>
      </c>
      <c r="L3389">
        <v>3510609</v>
      </c>
      <c r="M3389">
        <v>1</v>
      </c>
    </row>
    <row r="3390" spans="1:13" x14ac:dyDescent="0.25">
      <c r="A3390">
        <v>3389</v>
      </c>
      <c r="J3390">
        <v>20</v>
      </c>
      <c r="K3390" t="s">
        <v>4171</v>
      </c>
      <c r="L3390">
        <v>3510708</v>
      </c>
      <c r="M3390">
        <v>1</v>
      </c>
    </row>
    <row r="3391" spans="1:13" x14ac:dyDescent="0.25">
      <c r="A3391">
        <v>3390</v>
      </c>
      <c r="J3391">
        <v>20</v>
      </c>
      <c r="K3391" t="s">
        <v>4172</v>
      </c>
      <c r="L3391">
        <v>3510807</v>
      </c>
      <c r="M3391">
        <v>1</v>
      </c>
    </row>
    <row r="3392" spans="1:13" x14ac:dyDescent="0.25">
      <c r="A3392">
        <v>3391</v>
      </c>
      <c r="J3392">
        <v>20</v>
      </c>
      <c r="K3392" t="s">
        <v>4173</v>
      </c>
      <c r="L3392">
        <v>3510906</v>
      </c>
      <c r="M3392">
        <v>1</v>
      </c>
    </row>
    <row r="3393" spans="1:13" x14ac:dyDescent="0.25">
      <c r="A3393">
        <v>3392</v>
      </c>
      <c r="J3393">
        <v>20</v>
      </c>
      <c r="K3393" t="s">
        <v>4174</v>
      </c>
      <c r="L3393">
        <v>3511003</v>
      </c>
      <c r="M3393">
        <v>1</v>
      </c>
    </row>
    <row r="3394" spans="1:13" x14ac:dyDescent="0.25">
      <c r="A3394">
        <v>3393</v>
      </c>
      <c r="J3394">
        <v>20</v>
      </c>
      <c r="K3394" t="s">
        <v>4175</v>
      </c>
      <c r="L3394">
        <v>3511102</v>
      </c>
      <c r="M3394">
        <v>1</v>
      </c>
    </row>
    <row r="3395" spans="1:13" x14ac:dyDescent="0.25">
      <c r="A3395">
        <v>3394</v>
      </c>
      <c r="J3395">
        <v>20</v>
      </c>
      <c r="K3395" t="s">
        <v>4176</v>
      </c>
      <c r="L3395">
        <v>3511201</v>
      </c>
      <c r="M3395">
        <v>1</v>
      </c>
    </row>
    <row r="3396" spans="1:13" x14ac:dyDescent="0.25">
      <c r="A3396">
        <v>3395</v>
      </c>
      <c r="J3396">
        <v>20</v>
      </c>
      <c r="K3396" t="s">
        <v>1406</v>
      </c>
      <c r="L3396">
        <v>3511300</v>
      </c>
      <c r="M3396">
        <v>1</v>
      </c>
    </row>
    <row r="3397" spans="1:13" x14ac:dyDescent="0.25">
      <c r="A3397">
        <v>3396</v>
      </c>
      <c r="J3397">
        <v>20</v>
      </c>
      <c r="K3397" t="s">
        <v>4177</v>
      </c>
      <c r="L3397">
        <v>3511409</v>
      </c>
      <c r="M3397">
        <v>1</v>
      </c>
    </row>
    <row r="3398" spans="1:13" x14ac:dyDescent="0.25">
      <c r="A3398">
        <v>3397</v>
      </c>
      <c r="J3398">
        <v>20</v>
      </c>
      <c r="K3398" t="s">
        <v>4178</v>
      </c>
      <c r="L3398">
        <v>3511508</v>
      </c>
      <c r="M3398">
        <v>1</v>
      </c>
    </row>
    <row r="3399" spans="1:13" x14ac:dyDescent="0.25">
      <c r="A3399">
        <v>3398</v>
      </c>
      <c r="J3399">
        <v>20</v>
      </c>
      <c r="K3399" t="s">
        <v>4179</v>
      </c>
      <c r="L3399">
        <v>3511607</v>
      </c>
      <c r="M3399">
        <v>1</v>
      </c>
    </row>
    <row r="3400" spans="1:13" x14ac:dyDescent="0.25">
      <c r="A3400">
        <v>3399</v>
      </c>
      <c r="J3400">
        <v>20</v>
      </c>
      <c r="K3400" t="s">
        <v>4180</v>
      </c>
      <c r="L3400">
        <v>3511706</v>
      </c>
      <c r="M3400">
        <v>1</v>
      </c>
    </row>
    <row r="3401" spans="1:13" x14ac:dyDescent="0.25">
      <c r="A3401">
        <v>3400</v>
      </c>
      <c r="J3401">
        <v>20</v>
      </c>
      <c r="K3401" t="s">
        <v>4181</v>
      </c>
      <c r="L3401">
        <v>3511904</v>
      </c>
      <c r="M3401">
        <v>1</v>
      </c>
    </row>
    <row r="3402" spans="1:13" x14ac:dyDescent="0.25">
      <c r="A3402">
        <v>3401</v>
      </c>
      <c r="J3402">
        <v>20</v>
      </c>
      <c r="K3402" t="s">
        <v>4182</v>
      </c>
      <c r="L3402">
        <v>3512001</v>
      </c>
      <c r="M3402">
        <v>1</v>
      </c>
    </row>
    <row r="3403" spans="1:13" x14ac:dyDescent="0.25">
      <c r="A3403">
        <v>3402</v>
      </c>
      <c r="J3403">
        <v>20</v>
      </c>
      <c r="K3403" t="s">
        <v>4183</v>
      </c>
      <c r="L3403">
        <v>3512100</v>
      </c>
      <c r="M3403">
        <v>1</v>
      </c>
    </row>
    <row r="3404" spans="1:13" x14ac:dyDescent="0.25">
      <c r="A3404">
        <v>3403</v>
      </c>
      <c r="J3404">
        <v>20</v>
      </c>
      <c r="K3404" t="s">
        <v>4184</v>
      </c>
      <c r="L3404">
        <v>3512209</v>
      </c>
      <c r="M3404">
        <v>1</v>
      </c>
    </row>
    <row r="3405" spans="1:13" x14ac:dyDescent="0.25">
      <c r="A3405">
        <v>3404</v>
      </c>
      <c r="J3405">
        <v>20</v>
      </c>
      <c r="K3405" t="s">
        <v>4185</v>
      </c>
      <c r="L3405">
        <v>3512308</v>
      </c>
      <c r="M3405">
        <v>1</v>
      </c>
    </row>
    <row r="3406" spans="1:13" x14ac:dyDescent="0.25">
      <c r="A3406">
        <v>3405</v>
      </c>
      <c r="J3406">
        <v>20</v>
      </c>
      <c r="K3406" t="s">
        <v>4186</v>
      </c>
      <c r="L3406">
        <v>3512407</v>
      </c>
      <c r="M3406">
        <v>1</v>
      </c>
    </row>
    <row r="3407" spans="1:13" x14ac:dyDescent="0.25">
      <c r="A3407">
        <v>3406</v>
      </c>
      <c r="J3407">
        <v>20</v>
      </c>
      <c r="K3407" t="s">
        <v>4187</v>
      </c>
      <c r="L3407">
        <v>3512506</v>
      </c>
      <c r="M3407">
        <v>1</v>
      </c>
    </row>
    <row r="3408" spans="1:13" x14ac:dyDescent="0.25">
      <c r="A3408">
        <v>3407</v>
      </c>
      <c r="J3408">
        <v>20</v>
      </c>
      <c r="K3408" t="s">
        <v>4188</v>
      </c>
      <c r="L3408">
        <v>3512605</v>
      </c>
      <c r="M3408">
        <v>1</v>
      </c>
    </row>
    <row r="3409" spans="1:13" x14ac:dyDescent="0.25">
      <c r="A3409">
        <v>3408</v>
      </c>
      <c r="J3409">
        <v>20</v>
      </c>
      <c r="K3409" t="s">
        <v>4189</v>
      </c>
      <c r="L3409">
        <v>3512704</v>
      </c>
      <c r="M3409">
        <v>1</v>
      </c>
    </row>
    <row r="3410" spans="1:13" x14ac:dyDescent="0.25">
      <c r="A3410">
        <v>3409</v>
      </c>
      <c r="J3410">
        <v>20</v>
      </c>
      <c r="K3410" t="s">
        <v>4190</v>
      </c>
      <c r="L3410">
        <v>3512803</v>
      </c>
      <c r="M3410">
        <v>1</v>
      </c>
    </row>
    <row r="3411" spans="1:13" x14ac:dyDescent="0.25">
      <c r="A3411">
        <v>3410</v>
      </c>
      <c r="J3411">
        <v>20</v>
      </c>
      <c r="K3411" t="s">
        <v>4191</v>
      </c>
      <c r="L3411">
        <v>3512902</v>
      </c>
      <c r="M3411">
        <v>1</v>
      </c>
    </row>
    <row r="3412" spans="1:13" x14ac:dyDescent="0.25">
      <c r="A3412">
        <v>3411</v>
      </c>
      <c r="J3412">
        <v>20</v>
      </c>
      <c r="K3412" t="s">
        <v>4192</v>
      </c>
      <c r="L3412">
        <v>3513009</v>
      </c>
      <c r="M3412">
        <v>1</v>
      </c>
    </row>
    <row r="3413" spans="1:13" x14ac:dyDescent="0.25">
      <c r="A3413">
        <v>3412</v>
      </c>
      <c r="J3413">
        <v>20</v>
      </c>
      <c r="K3413" t="s">
        <v>4193</v>
      </c>
      <c r="L3413">
        <v>3513108</v>
      </c>
      <c r="M3413">
        <v>1</v>
      </c>
    </row>
    <row r="3414" spans="1:13" x14ac:dyDescent="0.25">
      <c r="A3414">
        <v>3413</v>
      </c>
      <c r="J3414">
        <v>20</v>
      </c>
      <c r="K3414" t="s">
        <v>4194</v>
      </c>
      <c r="L3414">
        <v>3513207</v>
      </c>
      <c r="M3414">
        <v>1</v>
      </c>
    </row>
    <row r="3415" spans="1:13" x14ac:dyDescent="0.25">
      <c r="A3415">
        <v>3414</v>
      </c>
      <c r="J3415">
        <v>20</v>
      </c>
      <c r="K3415" t="s">
        <v>4195</v>
      </c>
      <c r="L3415">
        <v>3513306</v>
      </c>
      <c r="M3415">
        <v>1</v>
      </c>
    </row>
    <row r="3416" spans="1:13" x14ac:dyDescent="0.25">
      <c r="A3416">
        <v>3415</v>
      </c>
      <c r="J3416">
        <v>20</v>
      </c>
      <c r="K3416" t="s">
        <v>4196</v>
      </c>
      <c r="L3416">
        <v>3513405</v>
      </c>
      <c r="M3416">
        <v>1</v>
      </c>
    </row>
    <row r="3417" spans="1:13" x14ac:dyDescent="0.25">
      <c r="A3417">
        <v>3416</v>
      </c>
      <c r="J3417">
        <v>20</v>
      </c>
      <c r="K3417" t="s">
        <v>4197</v>
      </c>
      <c r="L3417">
        <v>3513504</v>
      </c>
      <c r="M3417">
        <v>1</v>
      </c>
    </row>
    <row r="3418" spans="1:13" x14ac:dyDescent="0.25">
      <c r="A3418">
        <v>3417</v>
      </c>
      <c r="J3418">
        <v>20</v>
      </c>
      <c r="K3418" t="s">
        <v>4198</v>
      </c>
      <c r="L3418">
        <v>3513603</v>
      </c>
      <c r="M3418">
        <v>1</v>
      </c>
    </row>
    <row r="3419" spans="1:13" x14ac:dyDescent="0.25">
      <c r="A3419">
        <v>3418</v>
      </c>
      <c r="J3419">
        <v>20</v>
      </c>
      <c r="K3419" t="s">
        <v>4199</v>
      </c>
      <c r="L3419">
        <v>3513702</v>
      </c>
      <c r="M3419">
        <v>1</v>
      </c>
    </row>
    <row r="3420" spans="1:13" x14ac:dyDescent="0.25">
      <c r="A3420">
        <v>3419</v>
      </c>
      <c r="J3420">
        <v>20</v>
      </c>
      <c r="K3420" t="s">
        <v>4200</v>
      </c>
      <c r="L3420">
        <v>3513801</v>
      </c>
      <c r="M3420">
        <v>1</v>
      </c>
    </row>
    <row r="3421" spans="1:13" x14ac:dyDescent="0.25">
      <c r="A3421">
        <v>3420</v>
      </c>
      <c r="J3421">
        <v>20</v>
      </c>
      <c r="K3421" t="s">
        <v>4201</v>
      </c>
      <c r="L3421">
        <v>3513850</v>
      </c>
      <c r="M3421">
        <v>1</v>
      </c>
    </row>
    <row r="3422" spans="1:13" x14ac:dyDescent="0.25">
      <c r="A3422">
        <v>3421</v>
      </c>
      <c r="J3422">
        <v>20</v>
      </c>
      <c r="K3422" t="s">
        <v>4202</v>
      </c>
      <c r="L3422">
        <v>3513900</v>
      </c>
      <c r="M3422">
        <v>1</v>
      </c>
    </row>
    <row r="3423" spans="1:13" x14ac:dyDescent="0.25">
      <c r="A3423">
        <v>3422</v>
      </c>
      <c r="J3423">
        <v>20</v>
      </c>
      <c r="K3423" t="s">
        <v>4203</v>
      </c>
      <c r="L3423">
        <v>3514007</v>
      </c>
      <c r="M3423">
        <v>1</v>
      </c>
    </row>
    <row r="3424" spans="1:13" x14ac:dyDescent="0.25">
      <c r="A3424">
        <v>3423</v>
      </c>
      <c r="J3424">
        <v>20</v>
      </c>
      <c r="K3424" t="s">
        <v>4204</v>
      </c>
      <c r="L3424">
        <v>3514106</v>
      </c>
      <c r="M3424">
        <v>1</v>
      </c>
    </row>
    <row r="3425" spans="1:13" x14ac:dyDescent="0.25">
      <c r="A3425">
        <v>3424</v>
      </c>
      <c r="J3425">
        <v>20</v>
      </c>
      <c r="K3425" t="s">
        <v>4205</v>
      </c>
      <c r="L3425">
        <v>3514205</v>
      </c>
      <c r="M3425">
        <v>1</v>
      </c>
    </row>
    <row r="3426" spans="1:13" x14ac:dyDescent="0.25">
      <c r="A3426">
        <v>3425</v>
      </c>
      <c r="J3426">
        <v>20</v>
      </c>
      <c r="K3426" t="s">
        <v>4206</v>
      </c>
      <c r="L3426">
        <v>3514304</v>
      </c>
      <c r="M3426">
        <v>1</v>
      </c>
    </row>
    <row r="3427" spans="1:13" x14ac:dyDescent="0.25">
      <c r="A3427">
        <v>3426</v>
      </c>
      <c r="J3427">
        <v>20</v>
      </c>
      <c r="K3427" t="s">
        <v>4207</v>
      </c>
      <c r="L3427">
        <v>3514403</v>
      </c>
      <c r="M3427">
        <v>1</v>
      </c>
    </row>
    <row r="3428" spans="1:13" x14ac:dyDescent="0.25">
      <c r="A3428">
        <v>3427</v>
      </c>
      <c r="J3428">
        <v>20</v>
      </c>
      <c r="K3428" t="s">
        <v>4208</v>
      </c>
      <c r="L3428">
        <v>3514502</v>
      </c>
      <c r="M3428">
        <v>1</v>
      </c>
    </row>
    <row r="3429" spans="1:13" x14ac:dyDescent="0.25">
      <c r="A3429">
        <v>3428</v>
      </c>
      <c r="J3429">
        <v>20</v>
      </c>
      <c r="K3429" t="s">
        <v>4209</v>
      </c>
      <c r="L3429">
        <v>3514601</v>
      </c>
      <c r="M3429">
        <v>1</v>
      </c>
    </row>
    <row r="3430" spans="1:13" x14ac:dyDescent="0.25">
      <c r="A3430">
        <v>3429</v>
      </c>
      <c r="J3430">
        <v>20</v>
      </c>
      <c r="K3430" t="s">
        <v>4210</v>
      </c>
      <c r="L3430">
        <v>3514700</v>
      </c>
      <c r="M3430">
        <v>1</v>
      </c>
    </row>
    <row r="3431" spans="1:13" x14ac:dyDescent="0.25">
      <c r="A3431">
        <v>3430</v>
      </c>
      <c r="J3431">
        <v>20</v>
      </c>
      <c r="K3431" t="s">
        <v>4211</v>
      </c>
      <c r="L3431">
        <v>3514809</v>
      </c>
      <c r="M3431">
        <v>1</v>
      </c>
    </row>
    <row r="3432" spans="1:13" x14ac:dyDescent="0.25">
      <c r="A3432">
        <v>3431</v>
      </c>
      <c r="J3432">
        <v>20</v>
      </c>
      <c r="K3432" t="s">
        <v>4212</v>
      </c>
      <c r="L3432">
        <v>3514908</v>
      </c>
      <c r="M3432">
        <v>1</v>
      </c>
    </row>
    <row r="3433" spans="1:13" x14ac:dyDescent="0.25">
      <c r="A3433">
        <v>3432</v>
      </c>
      <c r="J3433">
        <v>20</v>
      </c>
      <c r="K3433" t="s">
        <v>4213</v>
      </c>
      <c r="L3433">
        <v>3514924</v>
      </c>
      <c r="M3433">
        <v>1</v>
      </c>
    </row>
    <row r="3434" spans="1:13" x14ac:dyDescent="0.25">
      <c r="A3434">
        <v>3433</v>
      </c>
      <c r="J3434">
        <v>20</v>
      </c>
      <c r="K3434" t="s">
        <v>4214</v>
      </c>
      <c r="L3434">
        <v>3514957</v>
      </c>
      <c r="M3434">
        <v>1</v>
      </c>
    </row>
    <row r="3435" spans="1:13" x14ac:dyDescent="0.25">
      <c r="A3435">
        <v>3434</v>
      </c>
      <c r="J3435">
        <v>20</v>
      </c>
      <c r="K3435" t="s">
        <v>4215</v>
      </c>
      <c r="L3435">
        <v>3515004</v>
      </c>
      <c r="M3435">
        <v>1</v>
      </c>
    </row>
    <row r="3436" spans="1:13" x14ac:dyDescent="0.25">
      <c r="A3436">
        <v>3435</v>
      </c>
      <c r="J3436">
        <v>20</v>
      </c>
      <c r="K3436" t="s">
        <v>4216</v>
      </c>
      <c r="L3436">
        <v>3515103</v>
      </c>
      <c r="M3436">
        <v>1</v>
      </c>
    </row>
    <row r="3437" spans="1:13" x14ac:dyDescent="0.25">
      <c r="A3437">
        <v>3436</v>
      </c>
      <c r="J3437">
        <v>20</v>
      </c>
      <c r="K3437" t="s">
        <v>4217</v>
      </c>
      <c r="L3437">
        <v>3515129</v>
      </c>
      <c r="M3437">
        <v>1</v>
      </c>
    </row>
    <row r="3438" spans="1:13" x14ac:dyDescent="0.25">
      <c r="A3438">
        <v>3437</v>
      </c>
      <c r="J3438">
        <v>20</v>
      </c>
      <c r="K3438" t="s">
        <v>4218</v>
      </c>
      <c r="L3438">
        <v>3515152</v>
      </c>
      <c r="M3438">
        <v>1</v>
      </c>
    </row>
    <row r="3439" spans="1:13" x14ac:dyDescent="0.25">
      <c r="A3439">
        <v>3438</v>
      </c>
      <c r="J3439">
        <v>20</v>
      </c>
      <c r="K3439" t="s">
        <v>4219</v>
      </c>
      <c r="L3439">
        <v>3515186</v>
      </c>
      <c r="M3439">
        <v>1</v>
      </c>
    </row>
    <row r="3440" spans="1:13" x14ac:dyDescent="0.25">
      <c r="A3440">
        <v>3439</v>
      </c>
      <c r="J3440">
        <v>20</v>
      </c>
      <c r="K3440" t="s">
        <v>4220</v>
      </c>
      <c r="L3440">
        <v>3515194</v>
      </c>
      <c r="M3440">
        <v>1</v>
      </c>
    </row>
    <row r="3441" spans="1:13" x14ac:dyDescent="0.25">
      <c r="A3441">
        <v>3440</v>
      </c>
      <c r="J3441">
        <v>20</v>
      </c>
      <c r="K3441" t="s">
        <v>4221</v>
      </c>
      <c r="L3441">
        <v>3515202</v>
      </c>
      <c r="M3441">
        <v>1</v>
      </c>
    </row>
    <row r="3442" spans="1:13" x14ac:dyDescent="0.25">
      <c r="A3442">
        <v>3441</v>
      </c>
      <c r="J3442">
        <v>20</v>
      </c>
      <c r="K3442" t="s">
        <v>4222</v>
      </c>
      <c r="L3442">
        <v>3515301</v>
      </c>
      <c r="M3442">
        <v>1</v>
      </c>
    </row>
    <row r="3443" spans="1:13" x14ac:dyDescent="0.25">
      <c r="A3443">
        <v>3442</v>
      </c>
      <c r="J3443">
        <v>20</v>
      </c>
      <c r="K3443" t="s">
        <v>4223</v>
      </c>
      <c r="L3443">
        <v>3515350</v>
      </c>
      <c r="M3443">
        <v>1</v>
      </c>
    </row>
    <row r="3444" spans="1:13" x14ac:dyDescent="0.25">
      <c r="A3444">
        <v>3443</v>
      </c>
      <c r="J3444">
        <v>20</v>
      </c>
      <c r="K3444" t="s">
        <v>4224</v>
      </c>
      <c r="L3444">
        <v>3515400</v>
      </c>
      <c r="M3444">
        <v>1</v>
      </c>
    </row>
    <row r="3445" spans="1:13" x14ac:dyDescent="0.25">
      <c r="A3445">
        <v>3444</v>
      </c>
      <c r="J3445">
        <v>20</v>
      </c>
      <c r="K3445" t="s">
        <v>4225</v>
      </c>
      <c r="L3445">
        <v>3515509</v>
      </c>
      <c r="M3445">
        <v>1</v>
      </c>
    </row>
    <row r="3446" spans="1:13" x14ac:dyDescent="0.25">
      <c r="A3446">
        <v>3445</v>
      </c>
      <c r="J3446">
        <v>20</v>
      </c>
      <c r="K3446" t="s">
        <v>4226</v>
      </c>
      <c r="L3446">
        <v>3515608</v>
      </c>
      <c r="M3446">
        <v>1</v>
      </c>
    </row>
    <row r="3447" spans="1:13" x14ac:dyDescent="0.25">
      <c r="A3447">
        <v>3446</v>
      </c>
      <c r="J3447">
        <v>20</v>
      </c>
      <c r="K3447" t="s">
        <v>4227</v>
      </c>
      <c r="L3447">
        <v>3515657</v>
      </c>
      <c r="M3447">
        <v>1</v>
      </c>
    </row>
    <row r="3448" spans="1:13" x14ac:dyDescent="0.25">
      <c r="A3448">
        <v>3447</v>
      </c>
      <c r="J3448">
        <v>20</v>
      </c>
      <c r="K3448" t="s">
        <v>4228</v>
      </c>
      <c r="L3448">
        <v>3515707</v>
      </c>
      <c r="M3448">
        <v>1</v>
      </c>
    </row>
    <row r="3449" spans="1:13" x14ac:dyDescent="0.25">
      <c r="A3449">
        <v>3448</v>
      </c>
      <c r="J3449">
        <v>20</v>
      </c>
      <c r="K3449" t="s">
        <v>4229</v>
      </c>
      <c r="L3449">
        <v>3515806</v>
      </c>
      <c r="M3449">
        <v>1</v>
      </c>
    </row>
    <row r="3450" spans="1:13" x14ac:dyDescent="0.25">
      <c r="A3450">
        <v>3449</v>
      </c>
      <c r="J3450">
        <v>20</v>
      </c>
      <c r="K3450" t="s">
        <v>4230</v>
      </c>
      <c r="L3450">
        <v>3515905</v>
      </c>
      <c r="M3450">
        <v>1</v>
      </c>
    </row>
    <row r="3451" spans="1:13" x14ac:dyDescent="0.25">
      <c r="A3451">
        <v>3450</v>
      </c>
      <c r="J3451">
        <v>20</v>
      </c>
      <c r="K3451" t="s">
        <v>4231</v>
      </c>
      <c r="L3451">
        <v>3516002</v>
      </c>
      <c r="M3451">
        <v>1</v>
      </c>
    </row>
    <row r="3452" spans="1:13" x14ac:dyDescent="0.25">
      <c r="A3452">
        <v>3451</v>
      </c>
      <c r="J3452">
        <v>20</v>
      </c>
      <c r="K3452" t="s">
        <v>4232</v>
      </c>
      <c r="L3452">
        <v>3516101</v>
      </c>
      <c r="M3452">
        <v>1</v>
      </c>
    </row>
    <row r="3453" spans="1:13" x14ac:dyDescent="0.25">
      <c r="A3453">
        <v>3452</v>
      </c>
      <c r="J3453">
        <v>20</v>
      </c>
      <c r="K3453" t="s">
        <v>4233</v>
      </c>
      <c r="L3453">
        <v>3516200</v>
      </c>
      <c r="M3453">
        <v>1</v>
      </c>
    </row>
    <row r="3454" spans="1:13" x14ac:dyDescent="0.25">
      <c r="A3454">
        <v>3453</v>
      </c>
      <c r="J3454">
        <v>20</v>
      </c>
      <c r="K3454" t="s">
        <v>4234</v>
      </c>
      <c r="L3454">
        <v>3516309</v>
      </c>
      <c r="M3454">
        <v>1</v>
      </c>
    </row>
    <row r="3455" spans="1:13" x14ac:dyDescent="0.25">
      <c r="A3455">
        <v>3454</v>
      </c>
      <c r="J3455">
        <v>20</v>
      </c>
      <c r="K3455" t="s">
        <v>4235</v>
      </c>
      <c r="L3455">
        <v>3516408</v>
      </c>
      <c r="M3455">
        <v>1</v>
      </c>
    </row>
    <row r="3456" spans="1:13" x14ac:dyDescent="0.25">
      <c r="A3456">
        <v>3455</v>
      </c>
      <c r="J3456">
        <v>20</v>
      </c>
      <c r="K3456" t="s">
        <v>4236</v>
      </c>
      <c r="L3456">
        <v>3516507</v>
      </c>
      <c r="M3456">
        <v>1</v>
      </c>
    </row>
    <row r="3457" spans="1:13" x14ac:dyDescent="0.25">
      <c r="A3457">
        <v>3456</v>
      </c>
      <c r="J3457">
        <v>20</v>
      </c>
      <c r="K3457" t="s">
        <v>4237</v>
      </c>
      <c r="L3457">
        <v>3516606</v>
      </c>
      <c r="M3457">
        <v>1</v>
      </c>
    </row>
    <row r="3458" spans="1:13" x14ac:dyDescent="0.25">
      <c r="A3458">
        <v>3457</v>
      </c>
      <c r="J3458">
        <v>20</v>
      </c>
      <c r="K3458" t="s">
        <v>4238</v>
      </c>
      <c r="L3458">
        <v>3516705</v>
      </c>
      <c r="M3458">
        <v>1</v>
      </c>
    </row>
    <row r="3459" spans="1:13" x14ac:dyDescent="0.25">
      <c r="A3459">
        <v>3458</v>
      </c>
      <c r="J3459">
        <v>20</v>
      </c>
      <c r="K3459" t="s">
        <v>4239</v>
      </c>
      <c r="L3459">
        <v>3516804</v>
      </c>
      <c r="M3459">
        <v>1</v>
      </c>
    </row>
    <row r="3460" spans="1:13" x14ac:dyDescent="0.25">
      <c r="A3460">
        <v>3459</v>
      </c>
      <c r="J3460">
        <v>20</v>
      </c>
      <c r="K3460" t="s">
        <v>4240</v>
      </c>
      <c r="L3460">
        <v>3516853</v>
      </c>
      <c r="M3460">
        <v>1</v>
      </c>
    </row>
    <row r="3461" spans="1:13" x14ac:dyDescent="0.25">
      <c r="A3461">
        <v>3460</v>
      </c>
      <c r="J3461">
        <v>20</v>
      </c>
      <c r="K3461" t="s">
        <v>4241</v>
      </c>
      <c r="L3461">
        <v>3516903</v>
      </c>
      <c r="M3461">
        <v>1</v>
      </c>
    </row>
    <row r="3462" spans="1:13" x14ac:dyDescent="0.25">
      <c r="A3462">
        <v>3461</v>
      </c>
      <c r="J3462">
        <v>20</v>
      </c>
      <c r="K3462" t="s">
        <v>4242</v>
      </c>
      <c r="L3462">
        <v>3517000</v>
      </c>
      <c r="M3462">
        <v>1</v>
      </c>
    </row>
    <row r="3463" spans="1:13" x14ac:dyDescent="0.25">
      <c r="A3463">
        <v>3462</v>
      </c>
      <c r="J3463">
        <v>20</v>
      </c>
      <c r="K3463" t="s">
        <v>4243</v>
      </c>
      <c r="L3463">
        <v>3517109</v>
      </c>
      <c r="M3463">
        <v>1</v>
      </c>
    </row>
    <row r="3464" spans="1:13" x14ac:dyDescent="0.25">
      <c r="A3464">
        <v>3463</v>
      </c>
      <c r="J3464">
        <v>20</v>
      </c>
      <c r="K3464" t="s">
        <v>4244</v>
      </c>
      <c r="L3464">
        <v>3517208</v>
      </c>
      <c r="M3464">
        <v>1</v>
      </c>
    </row>
    <row r="3465" spans="1:13" x14ac:dyDescent="0.25">
      <c r="A3465">
        <v>3464</v>
      </c>
      <c r="J3465">
        <v>20</v>
      </c>
      <c r="K3465" t="s">
        <v>4245</v>
      </c>
      <c r="L3465">
        <v>3517307</v>
      </c>
      <c r="M3465">
        <v>1</v>
      </c>
    </row>
    <row r="3466" spans="1:13" x14ac:dyDescent="0.25">
      <c r="A3466">
        <v>3465</v>
      </c>
      <c r="J3466">
        <v>20</v>
      </c>
      <c r="K3466" t="s">
        <v>4246</v>
      </c>
      <c r="L3466">
        <v>3517406</v>
      </c>
      <c r="M3466">
        <v>1</v>
      </c>
    </row>
    <row r="3467" spans="1:13" x14ac:dyDescent="0.25">
      <c r="A3467">
        <v>3466</v>
      </c>
      <c r="J3467">
        <v>20</v>
      </c>
      <c r="K3467" t="s">
        <v>4247</v>
      </c>
      <c r="L3467">
        <v>3517505</v>
      </c>
      <c r="M3467">
        <v>1</v>
      </c>
    </row>
    <row r="3468" spans="1:13" x14ac:dyDescent="0.25">
      <c r="A3468">
        <v>3467</v>
      </c>
      <c r="J3468">
        <v>20</v>
      </c>
      <c r="K3468" t="s">
        <v>4248</v>
      </c>
      <c r="L3468">
        <v>3517604</v>
      </c>
      <c r="M3468">
        <v>1</v>
      </c>
    </row>
    <row r="3469" spans="1:13" x14ac:dyDescent="0.25">
      <c r="A3469">
        <v>3468</v>
      </c>
      <c r="J3469">
        <v>20</v>
      </c>
      <c r="K3469" t="s">
        <v>4249</v>
      </c>
      <c r="L3469">
        <v>3517703</v>
      </c>
      <c r="M3469">
        <v>1</v>
      </c>
    </row>
    <row r="3470" spans="1:13" x14ac:dyDescent="0.25">
      <c r="A3470">
        <v>3469</v>
      </c>
      <c r="J3470">
        <v>20</v>
      </c>
      <c r="K3470" t="s">
        <v>4250</v>
      </c>
      <c r="L3470">
        <v>3517802</v>
      </c>
      <c r="M3470">
        <v>1</v>
      </c>
    </row>
    <row r="3471" spans="1:13" x14ac:dyDescent="0.25">
      <c r="A3471">
        <v>3470</v>
      </c>
      <c r="J3471">
        <v>20</v>
      </c>
      <c r="K3471" t="s">
        <v>4251</v>
      </c>
      <c r="L3471">
        <v>3517901</v>
      </c>
      <c r="M3471">
        <v>1</v>
      </c>
    </row>
    <row r="3472" spans="1:13" x14ac:dyDescent="0.25">
      <c r="A3472">
        <v>3471</v>
      </c>
      <c r="J3472">
        <v>20</v>
      </c>
      <c r="K3472" t="s">
        <v>4252</v>
      </c>
      <c r="L3472">
        <v>3518008</v>
      </c>
      <c r="M3472">
        <v>1</v>
      </c>
    </row>
    <row r="3473" spans="1:13" x14ac:dyDescent="0.25">
      <c r="A3473">
        <v>3472</v>
      </c>
      <c r="J3473">
        <v>20</v>
      </c>
      <c r="K3473" t="s">
        <v>4253</v>
      </c>
      <c r="L3473">
        <v>3518107</v>
      </c>
      <c r="M3473">
        <v>1</v>
      </c>
    </row>
    <row r="3474" spans="1:13" x14ac:dyDescent="0.25">
      <c r="A3474">
        <v>3473</v>
      </c>
      <c r="J3474">
        <v>20</v>
      </c>
      <c r="K3474" t="s">
        <v>4254</v>
      </c>
      <c r="L3474">
        <v>3518206</v>
      </c>
      <c r="M3474">
        <v>1</v>
      </c>
    </row>
    <row r="3475" spans="1:13" x14ac:dyDescent="0.25">
      <c r="A3475">
        <v>3474</v>
      </c>
      <c r="J3475">
        <v>20</v>
      </c>
      <c r="K3475" t="s">
        <v>4255</v>
      </c>
      <c r="L3475">
        <v>3518305</v>
      </c>
      <c r="M3475">
        <v>1</v>
      </c>
    </row>
    <row r="3476" spans="1:13" x14ac:dyDescent="0.25">
      <c r="A3476">
        <v>3475</v>
      </c>
      <c r="J3476">
        <v>20</v>
      </c>
      <c r="K3476" t="s">
        <v>4256</v>
      </c>
      <c r="L3476">
        <v>3518404</v>
      </c>
      <c r="M3476">
        <v>1</v>
      </c>
    </row>
    <row r="3477" spans="1:13" x14ac:dyDescent="0.25">
      <c r="A3477">
        <v>3476</v>
      </c>
      <c r="J3477">
        <v>20</v>
      </c>
      <c r="K3477" t="s">
        <v>4257</v>
      </c>
      <c r="L3477">
        <v>3518503</v>
      </c>
      <c r="M3477">
        <v>1</v>
      </c>
    </row>
    <row r="3478" spans="1:13" x14ac:dyDescent="0.25">
      <c r="A3478">
        <v>3477</v>
      </c>
      <c r="J3478">
        <v>20</v>
      </c>
      <c r="K3478" t="s">
        <v>4258</v>
      </c>
      <c r="L3478">
        <v>3518602</v>
      </c>
      <c r="M3478">
        <v>1</v>
      </c>
    </row>
    <row r="3479" spans="1:13" x14ac:dyDescent="0.25">
      <c r="A3479">
        <v>3478</v>
      </c>
      <c r="J3479">
        <v>20</v>
      </c>
      <c r="K3479" t="s">
        <v>4259</v>
      </c>
      <c r="L3479">
        <v>3518701</v>
      </c>
      <c r="M3479">
        <v>1</v>
      </c>
    </row>
    <row r="3480" spans="1:13" x14ac:dyDescent="0.25">
      <c r="A3480">
        <v>3479</v>
      </c>
      <c r="J3480">
        <v>20</v>
      </c>
      <c r="K3480" t="s">
        <v>4260</v>
      </c>
      <c r="L3480">
        <v>3518800</v>
      </c>
      <c r="M3480">
        <v>1</v>
      </c>
    </row>
    <row r="3481" spans="1:13" x14ac:dyDescent="0.25">
      <c r="A3481">
        <v>3480</v>
      </c>
      <c r="J3481">
        <v>20</v>
      </c>
      <c r="K3481" t="s">
        <v>4261</v>
      </c>
      <c r="L3481">
        <v>3518859</v>
      </c>
      <c r="M3481">
        <v>1</v>
      </c>
    </row>
    <row r="3482" spans="1:13" x14ac:dyDescent="0.25">
      <c r="A3482">
        <v>3481</v>
      </c>
      <c r="J3482">
        <v>20</v>
      </c>
      <c r="K3482" t="s">
        <v>4262</v>
      </c>
      <c r="L3482">
        <v>3518909</v>
      </c>
      <c r="M3482">
        <v>1</v>
      </c>
    </row>
    <row r="3483" spans="1:13" x14ac:dyDescent="0.25">
      <c r="A3483">
        <v>3482</v>
      </c>
      <c r="J3483">
        <v>20</v>
      </c>
      <c r="K3483" t="s">
        <v>4263</v>
      </c>
      <c r="L3483">
        <v>3519006</v>
      </c>
      <c r="M3483">
        <v>1</v>
      </c>
    </row>
    <row r="3484" spans="1:13" x14ac:dyDescent="0.25">
      <c r="A3484">
        <v>3483</v>
      </c>
      <c r="J3484">
        <v>20</v>
      </c>
      <c r="K3484" t="s">
        <v>4264</v>
      </c>
      <c r="L3484">
        <v>3519055</v>
      </c>
      <c r="M3484">
        <v>1</v>
      </c>
    </row>
    <row r="3485" spans="1:13" x14ac:dyDescent="0.25">
      <c r="A3485">
        <v>3484</v>
      </c>
      <c r="J3485">
        <v>20</v>
      </c>
      <c r="K3485" t="s">
        <v>4265</v>
      </c>
      <c r="L3485">
        <v>3519071</v>
      </c>
      <c r="M3485">
        <v>1</v>
      </c>
    </row>
    <row r="3486" spans="1:13" x14ac:dyDescent="0.25">
      <c r="A3486">
        <v>3485</v>
      </c>
      <c r="J3486">
        <v>20</v>
      </c>
      <c r="K3486" t="s">
        <v>4266</v>
      </c>
      <c r="L3486">
        <v>3519105</v>
      </c>
      <c r="M3486">
        <v>1</v>
      </c>
    </row>
    <row r="3487" spans="1:13" x14ac:dyDescent="0.25">
      <c r="A3487">
        <v>3486</v>
      </c>
      <c r="J3487">
        <v>20</v>
      </c>
      <c r="K3487" t="s">
        <v>4267</v>
      </c>
      <c r="L3487">
        <v>3519204</v>
      </c>
      <c r="M3487">
        <v>1</v>
      </c>
    </row>
    <row r="3488" spans="1:13" x14ac:dyDescent="0.25">
      <c r="A3488">
        <v>3487</v>
      </c>
      <c r="J3488">
        <v>20</v>
      </c>
      <c r="K3488" t="s">
        <v>4268</v>
      </c>
      <c r="L3488">
        <v>3519253</v>
      </c>
      <c r="M3488">
        <v>1</v>
      </c>
    </row>
    <row r="3489" spans="1:13" x14ac:dyDescent="0.25">
      <c r="A3489">
        <v>3488</v>
      </c>
      <c r="J3489">
        <v>20</v>
      </c>
      <c r="K3489" t="s">
        <v>4269</v>
      </c>
      <c r="L3489">
        <v>3519303</v>
      </c>
      <c r="M3489">
        <v>1</v>
      </c>
    </row>
    <row r="3490" spans="1:13" x14ac:dyDescent="0.25">
      <c r="A3490">
        <v>3489</v>
      </c>
      <c r="J3490">
        <v>20</v>
      </c>
      <c r="K3490" t="s">
        <v>4270</v>
      </c>
      <c r="L3490">
        <v>3519402</v>
      </c>
      <c r="M3490">
        <v>1</v>
      </c>
    </row>
    <row r="3491" spans="1:13" x14ac:dyDescent="0.25">
      <c r="A3491">
        <v>3490</v>
      </c>
      <c r="J3491">
        <v>20</v>
      </c>
      <c r="K3491" t="s">
        <v>4271</v>
      </c>
      <c r="L3491">
        <v>3519501</v>
      </c>
      <c r="M3491">
        <v>1</v>
      </c>
    </row>
    <row r="3492" spans="1:13" x14ac:dyDescent="0.25">
      <c r="A3492">
        <v>3491</v>
      </c>
      <c r="J3492">
        <v>20</v>
      </c>
      <c r="K3492" t="s">
        <v>4272</v>
      </c>
      <c r="L3492">
        <v>3519600</v>
      </c>
      <c r="M3492">
        <v>1</v>
      </c>
    </row>
    <row r="3493" spans="1:13" x14ac:dyDescent="0.25">
      <c r="A3493">
        <v>3492</v>
      </c>
      <c r="J3493">
        <v>20</v>
      </c>
      <c r="K3493" t="s">
        <v>4273</v>
      </c>
      <c r="L3493">
        <v>3519709</v>
      </c>
      <c r="M3493">
        <v>1</v>
      </c>
    </row>
    <row r="3494" spans="1:13" x14ac:dyDescent="0.25">
      <c r="A3494">
        <v>3493</v>
      </c>
      <c r="J3494">
        <v>20</v>
      </c>
      <c r="K3494" t="s">
        <v>4274</v>
      </c>
      <c r="L3494">
        <v>3519808</v>
      </c>
      <c r="M3494">
        <v>1</v>
      </c>
    </row>
    <row r="3495" spans="1:13" x14ac:dyDescent="0.25">
      <c r="A3495">
        <v>3494</v>
      </c>
      <c r="J3495">
        <v>20</v>
      </c>
      <c r="K3495" t="s">
        <v>4275</v>
      </c>
      <c r="L3495">
        <v>3519907</v>
      </c>
      <c r="M3495">
        <v>1</v>
      </c>
    </row>
    <row r="3496" spans="1:13" x14ac:dyDescent="0.25">
      <c r="A3496">
        <v>3495</v>
      </c>
      <c r="J3496">
        <v>20</v>
      </c>
      <c r="K3496" t="s">
        <v>4276</v>
      </c>
      <c r="L3496">
        <v>3520004</v>
      </c>
      <c r="M3496">
        <v>1</v>
      </c>
    </row>
    <row r="3497" spans="1:13" x14ac:dyDescent="0.25">
      <c r="A3497">
        <v>3496</v>
      </c>
      <c r="J3497">
        <v>20</v>
      </c>
      <c r="K3497" t="s">
        <v>4277</v>
      </c>
      <c r="L3497">
        <v>3520103</v>
      </c>
      <c r="M3497">
        <v>1</v>
      </c>
    </row>
    <row r="3498" spans="1:13" x14ac:dyDescent="0.25">
      <c r="A3498">
        <v>3497</v>
      </c>
      <c r="J3498">
        <v>20</v>
      </c>
      <c r="K3498" t="s">
        <v>4278</v>
      </c>
      <c r="L3498">
        <v>3520202</v>
      </c>
      <c r="M3498">
        <v>1</v>
      </c>
    </row>
    <row r="3499" spans="1:13" x14ac:dyDescent="0.25">
      <c r="A3499">
        <v>3498</v>
      </c>
      <c r="J3499">
        <v>20</v>
      </c>
      <c r="K3499" t="s">
        <v>4279</v>
      </c>
      <c r="L3499">
        <v>3520301</v>
      </c>
      <c r="M3499">
        <v>1</v>
      </c>
    </row>
    <row r="3500" spans="1:13" x14ac:dyDescent="0.25">
      <c r="A3500">
        <v>3499</v>
      </c>
      <c r="J3500">
        <v>20</v>
      </c>
      <c r="K3500" t="s">
        <v>4280</v>
      </c>
      <c r="L3500">
        <v>3520400</v>
      </c>
      <c r="M3500">
        <v>1</v>
      </c>
    </row>
    <row r="3501" spans="1:13" x14ac:dyDescent="0.25">
      <c r="A3501">
        <v>3500</v>
      </c>
      <c r="J3501">
        <v>20</v>
      </c>
      <c r="K3501" t="s">
        <v>4281</v>
      </c>
      <c r="L3501">
        <v>3520426</v>
      </c>
      <c r="M3501">
        <v>1</v>
      </c>
    </row>
    <row r="3502" spans="1:13" x14ac:dyDescent="0.25">
      <c r="A3502">
        <v>3501</v>
      </c>
      <c r="J3502">
        <v>20</v>
      </c>
      <c r="K3502" t="s">
        <v>4282</v>
      </c>
      <c r="L3502">
        <v>3520442</v>
      </c>
      <c r="M3502">
        <v>1</v>
      </c>
    </row>
    <row r="3503" spans="1:13" x14ac:dyDescent="0.25">
      <c r="A3503">
        <v>3502</v>
      </c>
      <c r="J3503">
        <v>20</v>
      </c>
      <c r="K3503" t="s">
        <v>4283</v>
      </c>
      <c r="L3503">
        <v>3520509</v>
      </c>
      <c r="M3503">
        <v>1</v>
      </c>
    </row>
    <row r="3504" spans="1:13" x14ac:dyDescent="0.25">
      <c r="A3504">
        <v>3503</v>
      </c>
      <c r="J3504">
        <v>20</v>
      </c>
      <c r="K3504" t="s">
        <v>4284</v>
      </c>
      <c r="L3504">
        <v>3520608</v>
      </c>
      <c r="M3504">
        <v>1</v>
      </c>
    </row>
    <row r="3505" spans="1:13" x14ac:dyDescent="0.25">
      <c r="A3505">
        <v>3504</v>
      </c>
      <c r="J3505">
        <v>20</v>
      </c>
      <c r="K3505" t="s">
        <v>4285</v>
      </c>
      <c r="L3505">
        <v>3520707</v>
      </c>
      <c r="M3505">
        <v>1</v>
      </c>
    </row>
    <row r="3506" spans="1:13" x14ac:dyDescent="0.25">
      <c r="A3506">
        <v>3505</v>
      </c>
      <c r="J3506">
        <v>20</v>
      </c>
      <c r="K3506" t="s">
        <v>4286</v>
      </c>
      <c r="L3506">
        <v>3520806</v>
      </c>
      <c r="M3506">
        <v>1</v>
      </c>
    </row>
    <row r="3507" spans="1:13" x14ac:dyDescent="0.25">
      <c r="A3507">
        <v>3506</v>
      </c>
      <c r="J3507">
        <v>20</v>
      </c>
      <c r="K3507" t="s">
        <v>4287</v>
      </c>
      <c r="L3507">
        <v>3520905</v>
      </c>
      <c r="M3507">
        <v>1</v>
      </c>
    </row>
    <row r="3508" spans="1:13" x14ac:dyDescent="0.25">
      <c r="A3508">
        <v>3507</v>
      </c>
      <c r="J3508">
        <v>20</v>
      </c>
      <c r="K3508" t="s">
        <v>4288</v>
      </c>
      <c r="L3508">
        <v>3521002</v>
      </c>
      <c r="M3508">
        <v>1</v>
      </c>
    </row>
    <row r="3509" spans="1:13" x14ac:dyDescent="0.25">
      <c r="A3509">
        <v>3508</v>
      </c>
      <c r="J3509">
        <v>20</v>
      </c>
      <c r="K3509" t="s">
        <v>4289</v>
      </c>
      <c r="L3509">
        <v>3521101</v>
      </c>
      <c r="M3509">
        <v>1</v>
      </c>
    </row>
    <row r="3510" spans="1:13" x14ac:dyDescent="0.25">
      <c r="A3510">
        <v>3509</v>
      </c>
      <c r="J3510">
        <v>20</v>
      </c>
      <c r="K3510" t="s">
        <v>4290</v>
      </c>
      <c r="L3510">
        <v>3521150</v>
      </c>
      <c r="M3510">
        <v>1</v>
      </c>
    </row>
    <row r="3511" spans="1:13" x14ac:dyDescent="0.25">
      <c r="A3511">
        <v>3510</v>
      </c>
      <c r="J3511">
        <v>20</v>
      </c>
      <c r="K3511" t="s">
        <v>4291</v>
      </c>
      <c r="L3511">
        <v>3521200</v>
      </c>
      <c r="M3511">
        <v>1</v>
      </c>
    </row>
    <row r="3512" spans="1:13" x14ac:dyDescent="0.25">
      <c r="A3512">
        <v>3511</v>
      </c>
      <c r="J3512">
        <v>20</v>
      </c>
      <c r="K3512" t="s">
        <v>4292</v>
      </c>
      <c r="L3512">
        <v>3521309</v>
      </c>
      <c r="M3512">
        <v>1</v>
      </c>
    </row>
    <row r="3513" spans="1:13" x14ac:dyDescent="0.25">
      <c r="A3513">
        <v>3512</v>
      </c>
      <c r="J3513">
        <v>20</v>
      </c>
      <c r="K3513" t="s">
        <v>4293</v>
      </c>
      <c r="L3513">
        <v>3521408</v>
      </c>
      <c r="M3513">
        <v>1</v>
      </c>
    </row>
    <row r="3514" spans="1:13" x14ac:dyDescent="0.25">
      <c r="A3514">
        <v>3513</v>
      </c>
      <c r="J3514">
        <v>20</v>
      </c>
      <c r="K3514" t="s">
        <v>4294</v>
      </c>
      <c r="L3514">
        <v>3521507</v>
      </c>
      <c r="M3514">
        <v>1</v>
      </c>
    </row>
    <row r="3515" spans="1:13" x14ac:dyDescent="0.25">
      <c r="A3515">
        <v>3514</v>
      </c>
      <c r="J3515">
        <v>20</v>
      </c>
      <c r="K3515" t="s">
        <v>4295</v>
      </c>
      <c r="L3515">
        <v>3521606</v>
      </c>
      <c r="M3515">
        <v>1</v>
      </c>
    </row>
    <row r="3516" spans="1:13" x14ac:dyDescent="0.25">
      <c r="A3516">
        <v>3515</v>
      </c>
      <c r="J3516">
        <v>20</v>
      </c>
      <c r="K3516" t="s">
        <v>4296</v>
      </c>
      <c r="L3516">
        <v>3521705</v>
      </c>
      <c r="M3516">
        <v>1</v>
      </c>
    </row>
    <row r="3517" spans="1:13" x14ac:dyDescent="0.25">
      <c r="A3517">
        <v>3516</v>
      </c>
      <c r="J3517">
        <v>20</v>
      </c>
      <c r="K3517" t="s">
        <v>4297</v>
      </c>
      <c r="L3517">
        <v>3521804</v>
      </c>
      <c r="M3517">
        <v>1</v>
      </c>
    </row>
    <row r="3518" spans="1:13" x14ac:dyDescent="0.25">
      <c r="A3518">
        <v>3517</v>
      </c>
      <c r="J3518">
        <v>20</v>
      </c>
      <c r="K3518" t="s">
        <v>4298</v>
      </c>
      <c r="L3518">
        <v>3521903</v>
      </c>
      <c r="M3518">
        <v>1</v>
      </c>
    </row>
    <row r="3519" spans="1:13" x14ac:dyDescent="0.25">
      <c r="A3519">
        <v>3518</v>
      </c>
      <c r="J3519">
        <v>20</v>
      </c>
      <c r="K3519" t="s">
        <v>4299</v>
      </c>
      <c r="L3519">
        <v>3522000</v>
      </c>
      <c r="M3519">
        <v>1</v>
      </c>
    </row>
    <row r="3520" spans="1:13" x14ac:dyDescent="0.25">
      <c r="A3520">
        <v>3519</v>
      </c>
      <c r="J3520">
        <v>20</v>
      </c>
      <c r="K3520" t="s">
        <v>4300</v>
      </c>
      <c r="L3520">
        <v>3522109</v>
      </c>
      <c r="M3520">
        <v>1</v>
      </c>
    </row>
    <row r="3521" spans="1:13" x14ac:dyDescent="0.25">
      <c r="A3521">
        <v>3520</v>
      </c>
      <c r="J3521">
        <v>20</v>
      </c>
      <c r="K3521" t="s">
        <v>4301</v>
      </c>
      <c r="L3521">
        <v>3522158</v>
      </c>
      <c r="M3521">
        <v>1</v>
      </c>
    </row>
    <row r="3522" spans="1:13" x14ac:dyDescent="0.25">
      <c r="A3522">
        <v>3521</v>
      </c>
      <c r="J3522">
        <v>20</v>
      </c>
      <c r="K3522" t="s">
        <v>4302</v>
      </c>
      <c r="L3522">
        <v>3522208</v>
      </c>
      <c r="M3522">
        <v>1</v>
      </c>
    </row>
    <row r="3523" spans="1:13" x14ac:dyDescent="0.25">
      <c r="A3523">
        <v>3522</v>
      </c>
      <c r="J3523">
        <v>20</v>
      </c>
      <c r="K3523" t="s">
        <v>4303</v>
      </c>
      <c r="L3523">
        <v>3522307</v>
      </c>
      <c r="M3523">
        <v>1</v>
      </c>
    </row>
    <row r="3524" spans="1:13" x14ac:dyDescent="0.25">
      <c r="A3524">
        <v>3523</v>
      </c>
      <c r="J3524">
        <v>20</v>
      </c>
      <c r="K3524" t="s">
        <v>3433</v>
      </c>
      <c r="L3524">
        <v>3522406</v>
      </c>
      <c r="M3524">
        <v>1</v>
      </c>
    </row>
    <row r="3525" spans="1:13" x14ac:dyDescent="0.25">
      <c r="A3525">
        <v>3524</v>
      </c>
      <c r="J3525">
        <v>20</v>
      </c>
      <c r="K3525" t="s">
        <v>4304</v>
      </c>
      <c r="L3525">
        <v>3522505</v>
      </c>
      <c r="M3525">
        <v>1</v>
      </c>
    </row>
    <row r="3526" spans="1:13" x14ac:dyDescent="0.25">
      <c r="A3526">
        <v>3525</v>
      </c>
      <c r="J3526">
        <v>20</v>
      </c>
      <c r="K3526" t="s">
        <v>4305</v>
      </c>
      <c r="L3526">
        <v>3522604</v>
      </c>
      <c r="M3526">
        <v>1</v>
      </c>
    </row>
    <row r="3527" spans="1:13" x14ac:dyDescent="0.25">
      <c r="A3527">
        <v>3526</v>
      </c>
      <c r="J3527">
        <v>20</v>
      </c>
      <c r="K3527" t="s">
        <v>4306</v>
      </c>
      <c r="L3527">
        <v>3522653</v>
      </c>
      <c r="M3527">
        <v>1</v>
      </c>
    </row>
    <row r="3528" spans="1:13" x14ac:dyDescent="0.25">
      <c r="A3528">
        <v>3527</v>
      </c>
      <c r="J3528">
        <v>20</v>
      </c>
      <c r="K3528" t="s">
        <v>4307</v>
      </c>
      <c r="L3528">
        <v>3522703</v>
      </c>
      <c r="M3528">
        <v>1</v>
      </c>
    </row>
    <row r="3529" spans="1:13" x14ac:dyDescent="0.25">
      <c r="A3529">
        <v>3528</v>
      </c>
      <c r="J3529">
        <v>20</v>
      </c>
      <c r="K3529" t="s">
        <v>2217</v>
      </c>
      <c r="L3529">
        <v>3522802</v>
      </c>
      <c r="M3529">
        <v>1</v>
      </c>
    </row>
    <row r="3530" spans="1:13" x14ac:dyDescent="0.25">
      <c r="A3530">
        <v>3529</v>
      </c>
      <c r="J3530">
        <v>20</v>
      </c>
      <c r="K3530" t="s">
        <v>4308</v>
      </c>
      <c r="L3530">
        <v>3522901</v>
      </c>
      <c r="M3530">
        <v>1</v>
      </c>
    </row>
    <row r="3531" spans="1:13" x14ac:dyDescent="0.25">
      <c r="A3531">
        <v>3530</v>
      </c>
      <c r="J3531">
        <v>20</v>
      </c>
      <c r="K3531" t="s">
        <v>4309</v>
      </c>
      <c r="L3531">
        <v>3523008</v>
      </c>
      <c r="M3531">
        <v>1</v>
      </c>
    </row>
    <row r="3532" spans="1:13" x14ac:dyDescent="0.25">
      <c r="A3532">
        <v>3531</v>
      </c>
      <c r="J3532">
        <v>20</v>
      </c>
      <c r="K3532" t="s">
        <v>4310</v>
      </c>
      <c r="L3532">
        <v>3523107</v>
      </c>
      <c r="M3532">
        <v>1</v>
      </c>
    </row>
    <row r="3533" spans="1:13" x14ac:dyDescent="0.25">
      <c r="A3533">
        <v>3532</v>
      </c>
      <c r="J3533">
        <v>20</v>
      </c>
      <c r="K3533" t="s">
        <v>4311</v>
      </c>
      <c r="L3533">
        <v>3523206</v>
      </c>
      <c r="M3533">
        <v>1</v>
      </c>
    </row>
    <row r="3534" spans="1:13" x14ac:dyDescent="0.25">
      <c r="A3534">
        <v>3533</v>
      </c>
      <c r="J3534">
        <v>20</v>
      </c>
      <c r="K3534" t="s">
        <v>4312</v>
      </c>
      <c r="L3534">
        <v>3523305</v>
      </c>
      <c r="M3534">
        <v>1</v>
      </c>
    </row>
    <row r="3535" spans="1:13" x14ac:dyDescent="0.25">
      <c r="A3535">
        <v>3534</v>
      </c>
      <c r="J3535">
        <v>20</v>
      </c>
      <c r="K3535" t="s">
        <v>4313</v>
      </c>
      <c r="L3535">
        <v>3523404</v>
      </c>
      <c r="M3535">
        <v>1</v>
      </c>
    </row>
    <row r="3536" spans="1:13" x14ac:dyDescent="0.25">
      <c r="A3536">
        <v>3535</v>
      </c>
      <c r="J3536">
        <v>20</v>
      </c>
      <c r="K3536" t="s">
        <v>4314</v>
      </c>
      <c r="L3536">
        <v>3523503</v>
      </c>
      <c r="M3536">
        <v>1</v>
      </c>
    </row>
    <row r="3537" spans="1:13" x14ac:dyDescent="0.25">
      <c r="A3537">
        <v>3536</v>
      </c>
      <c r="J3537">
        <v>20</v>
      </c>
      <c r="K3537" t="s">
        <v>4315</v>
      </c>
      <c r="L3537">
        <v>3523602</v>
      </c>
      <c r="M3537">
        <v>1</v>
      </c>
    </row>
    <row r="3538" spans="1:13" x14ac:dyDescent="0.25">
      <c r="A3538">
        <v>3537</v>
      </c>
      <c r="J3538">
        <v>20</v>
      </c>
      <c r="K3538" t="s">
        <v>4316</v>
      </c>
      <c r="L3538">
        <v>3523701</v>
      </c>
      <c r="M3538">
        <v>1</v>
      </c>
    </row>
    <row r="3539" spans="1:13" x14ac:dyDescent="0.25">
      <c r="A3539">
        <v>3538</v>
      </c>
      <c r="J3539">
        <v>20</v>
      </c>
      <c r="K3539" t="s">
        <v>4317</v>
      </c>
      <c r="L3539">
        <v>3523800</v>
      </c>
      <c r="M3539">
        <v>1</v>
      </c>
    </row>
    <row r="3540" spans="1:13" x14ac:dyDescent="0.25">
      <c r="A3540">
        <v>3539</v>
      </c>
      <c r="J3540">
        <v>20</v>
      </c>
      <c r="K3540" t="s">
        <v>4318</v>
      </c>
      <c r="L3540">
        <v>3523909</v>
      </c>
      <c r="M3540">
        <v>1</v>
      </c>
    </row>
    <row r="3541" spans="1:13" x14ac:dyDescent="0.25">
      <c r="A3541">
        <v>3540</v>
      </c>
      <c r="J3541">
        <v>20</v>
      </c>
      <c r="K3541" t="s">
        <v>4319</v>
      </c>
      <c r="L3541">
        <v>3524006</v>
      </c>
      <c r="M3541">
        <v>1</v>
      </c>
    </row>
    <row r="3542" spans="1:13" x14ac:dyDescent="0.25">
      <c r="A3542">
        <v>3541</v>
      </c>
      <c r="J3542">
        <v>20</v>
      </c>
      <c r="K3542" t="s">
        <v>4320</v>
      </c>
      <c r="L3542">
        <v>3524105</v>
      </c>
      <c r="M3542">
        <v>1</v>
      </c>
    </row>
    <row r="3543" spans="1:13" x14ac:dyDescent="0.25">
      <c r="A3543">
        <v>3542</v>
      </c>
      <c r="J3543">
        <v>20</v>
      </c>
      <c r="K3543" t="s">
        <v>2864</v>
      </c>
      <c r="L3543">
        <v>3524204</v>
      </c>
      <c r="M3543">
        <v>1</v>
      </c>
    </row>
    <row r="3544" spans="1:13" x14ac:dyDescent="0.25">
      <c r="A3544">
        <v>3543</v>
      </c>
      <c r="J3544">
        <v>20</v>
      </c>
      <c r="K3544" t="s">
        <v>4321</v>
      </c>
      <c r="L3544">
        <v>3524303</v>
      </c>
      <c r="M3544">
        <v>1</v>
      </c>
    </row>
    <row r="3545" spans="1:13" x14ac:dyDescent="0.25">
      <c r="A3545">
        <v>3544</v>
      </c>
      <c r="J3545">
        <v>20</v>
      </c>
      <c r="K3545" t="s">
        <v>4322</v>
      </c>
      <c r="L3545">
        <v>3524402</v>
      </c>
      <c r="M3545">
        <v>1</v>
      </c>
    </row>
    <row r="3546" spans="1:13" x14ac:dyDescent="0.25">
      <c r="A3546">
        <v>3545</v>
      </c>
      <c r="J3546">
        <v>20</v>
      </c>
      <c r="K3546" t="s">
        <v>4323</v>
      </c>
      <c r="L3546">
        <v>3524501</v>
      </c>
      <c r="M3546">
        <v>1</v>
      </c>
    </row>
    <row r="3547" spans="1:13" x14ac:dyDescent="0.25">
      <c r="A3547">
        <v>3546</v>
      </c>
      <c r="J3547">
        <v>20</v>
      </c>
      <c r="K3547" t="s">
        <v>4324</v>
      </c>
      <c r="L3547">
        <v>3524600</v>
      </c>
      <c r="M3547">
        <v>1</v>
      </c>
    </row>
    <row r="3548" spans="1:13" x14ac:dyDescent="0.25">
      <c r="A3548">
        <v>3547</v>
      </c>
      <c r="J3548">
        <v>20</v>
      </c>
      <c r="K3548" t="s">
        <v>4325</v>
      </c>
      <c r="L3548">
        <v>3524709</v>
      </c>
      <c r="M3548">
        <v>1</v>
      </c>
    </row>
    <row r="3549" spans="1:13" x14ac:dyDescent="0.25">
      <c r="A3549">
        <v>3548</v>
      </c>
      <c r="J3549">
        <v>20</v>
      </c>
      <c r="K3549" t="s">
        <v>4326</v>
      </c>
      <c r="L3549">
        <v>3524808</v>
      </c>
      <c r="M3549">
        <v>1</v>
      </c>
    </row>
    <row r="3550" spans="1:13" x14ac:dyDescent="0.25">
      <c r="A3550">
        <v>3549</v>
      </c>
      <c r="J3550">
        <v>20</v>
      </c>
      <c r="K3550" t="s">
        <v>4327</v>
      </c>
      <c r="L3550">
        <v>3524907</v>
      </c>
      <c r="M3550">
        <v>1</v>
      </c>
    </row>
    <row r="3551" spans="1:13" x14ac:dyDescent="0.25">
      <c r="A3551">
        <v>3550</v>
      </c>
      <c r="J3551">
        <v>20</v>
      </c>
      <c r="K3551" t="s">
        <v>4328</v>
      </c>
      <c r="L3551">
        <v>3525003</v>
      </c>
      <c r="M3551">
        <v>1</v>
      </c>
    </row>
    <row r="3552" spans="1:13" x14ac:dyDescent="0.25">
      <c r="A3552">
        <v>3551</v>
      </c>
      <c r="J3552">
        <v>20</v>
      </c>
      <c r="K3552" t="s">
        <v>4329</v>
      </c>
      <c r="L3552">
        <v>3525102</v>
      </c>
      <c r="M3552">
        <v>1</v>
      </c>
    </row>
    <row r="3553" spans="1:13" x14ac:dyDescent="0.25">
      <c r="A3553">
        <v>3552</v>
      </c>
      <c r="J3553">
        <v>20</v>
      </c>
      <c r="K3553" t="s">
        <v>4330</v>
      </c>
      <c r="L3553">
        <v>3525201</v>
      </c>
      <c r="M3553">
        <v>1</v>
      </c>
    </row>
    <row r="3554" spans="1:13" x14ac:dyDescent="0.25">
      <c r="A3554">
        <v>3553</v>
      </c>
      <c r="J3554">
        <v>20</v>
      </c>
      <c r="K3554" t="s">
        <v>4331</v>
      </c>
      <c r="L3554">
        <v>3525300</v>
      </c>
      <c r="M3554">
        <v>1</v>
      </c>
    </row>
    <row r="3555" spans="1:13" x14ac:dyDescent="0.25">
      <c r="A3555">
        <v>3554</v>
      </c>
      <c r="J3555">
        <v>20</v>
      </c>
      <c r="K3555" t="s">
        <v>4332</v>
      </c>
      <c r="L3555">
        <v>3525409</v>
      </c>
      <c r="M3555">
        <v>1</v>
      </c>
    </row>
    <row r="3556" spans="1:13" x14ac:dyDescent="0.25">
      <c r="A3556">
        <v>3555</v>
      </c>
      <c r="J3556">
        <v>20</v>
      </c>
      <c r="K3556" t="s">
        <v>4333</v>
      </c>
      <c r="L3556">
        <v>3525508</v>
      </c>
      <c r="M3556">
        <v>1</v>
      </c>
    </row>
    <row r="3557" spans="1:13" x14ac:dyDescent="0.25">
      <c r="A3557">
        <v>3556</v>
      </c>
      <c r="J3557">
        <v>20</v>
      </c>
      <c r="K3557" t="s">
        <v>4334</v>
      </c>
      <c r="L3557">
        <v>3525607</v>
      </c>
      <c r="M3557">
        <v>1</v>
      </c>
    </row>
    <row r="3558" spans="1:13" x14ac:dyDescent="0.25">
      <c r="A3558">
        <v>3557</v>
      </c>
      <c r="J3558">
        <v>20</v>
      </c>
      <c r="K3558" t="s">
        <v>4335</v>
      </c>
      <c r="L3558">
        <v>3525706</v>
      </c>
      <c r="M3558">
        <v>1</v>
      </c>
    </row>
    <row r="3559" spans="1:13" x14ac:dyDescent="0.25">
      <c r="A3559">
        <v>3558</v>
      </c>
      <c r="J3559">
        <v>20</v>
      </c>
      <c r="K3559" t="s">
        <v>4336</v>
      </c>
      <c r="L3559">
        <v>3525805</v>
      </c>
      <c r="M3559">
        <v>1</v>
      </c>
    </row>
    <row r="3560" spans="1:13" x14ac:dyDescent="0.25">
      <c r="A3560">
        <v>3559</v>
      </c>
      <c r="J3560">
        <v>20</v>
      </c>
      <c r="K3560" t="s">
        <v>4337</v>
      </c>
      <c r="L3560">
        <v>3525854</v>
      </c>
      <c r="M3560">
        <v>1</v>
      </c>
    </row>
    <row r="3561" spans="1:13" x14ac:dyDescent="0.25">
      <c r="A3561">
        <v>3560</v>
      </c>
      <c r="J3561">
        <v>20</v>
      </c>
      <c r="K3561" t="s">
        <v>4338</v>
      </c>
      <c r="L3561">
        <v>3525904</v>
      </c>
      <c r="M3561">
        <v>1</v>
      </c>
    </row>
    <row r="3562" spans="1:13" x14ac:dyDescent="0.25">
      <c r="A3562">
        <v>3561</v>
      </c>
      <c r="J3562">
        <v>20</v>
      </c>
      <c r="K3562" t="s">
        <v>4339</v>
      </c>
      <c r="L3562">
        <v>3526001</v>
      </c>
      <c r="M3562">
        <v>1</v>
      </c>
    </row>
    <row r="3563" spans="1:13" x14ac:dyDescent="0.25">
      <c r="A3563">
        <v>3562</v>
      </c>
      <c r="J3563">
        <v>20</v>
      </c>
      <c r="K3563" t="s">
        <v>4340</v>
      </c>
      <c r="L3563">
        <v>3526100</v>
      </c>
      <c r="M3563">
        <v>1</v>
      </c>
    </row>
    <row r="3564" spans="1:13" x14ac:dyDescent="0.25">
      <c r="A3564">
        <v>3563</v>
      </c>
      <c r="J3564">
        <v>20</v>
      </c>
      <c r="K3564" t="s">
        <v>4341</v>
      </c>
      <c r="L3564">
        <v>3526209</v>
      </c>
      <c r="M3564">
        <v>1</v>
      </c>
    </row>
    <row r="3565" spans="1:13" x14ac:dyDescent="0.25">
      <c r="A3565">
        <v>3564</v>
      </c>
      <c r="J3565">
        <v>20</v>
      </c>
      <c r="K3565" t="s">
        <v>4342</v>
      </c>
      <c r="L3565">
        <v>3526308</v>
      </c>
      <c r="M3565">
        <v>1</v>
      </c>
    </row>
    <row r="3566" spans="1:13" x14ac:dyDescent="0.25">
      <c r="A3566">
        <v>3565</v>
      </c>
      <c r="J3566">
        <v>20</v>
      </c>
      <c r="K3566" t="s">
        <v>4343</v>
      </c>
      <c r="L3566">
        <v>3526407</v>
      </c>
      <c r="M3566">
        <v>1</v>
      </c>
    </row>
    <row r="3567" spans="1:13" x14ac:dyDescent="0.25">
      <c r="A3567">
        <v>3566</v>
      </c>
      <c r="J3567">
        <v>20</v>
      </c>
      <c r="K3567" t="s">
        <v>4344</v>
      </c>
      <c r="L3567">
        <v>3526506</v>
      </c>
      <c r="M3567">
        <v>1</v>
      </c>
    </row>
    <row r="3568" spans="1:13" x14ac:dyDescent="0.25">
      <c r="A3568">
        <v>3567</v>
      </c>
      <c r="J3568">
        <v>20</v>
      </c>
      <c r="K3568" t="s">
        <v>4345</v>
      </c>
      <c r="L3568">
        <v>3526605</v>
      </c>
      <c r="M3568">
        <v>1</v>
      </c>
    </row>
    <row r="3569" spans="1:13" x14ac:dyDescent="0.25">
      <c r="A3569">
        <v>3568</v>
      </c>
      <c r="J3569">
        <v>20</v>
      </c>
      <c r="K3569" t="s">
        <v>4346</v>
      </c>
      <c r="L3569">
        <v>3526704</v>
      </c>
      <c r="M3569">
        <v>1</v>
      </c>
    </row>
    <row r="3570" spans="1:13" x14ac:dyDescent="0.25">
      <c r="A3570">
        <v>3569</v>
      </c>
      <c r="J3570">
        <v>20</v>
      </c>
      <c r="K3570" t="s">
        <v>4347</v>
      </c>
      <c r="L3570">
        <v>3526803</v>
      </c>
      <c r="M3570">
        <v>1</v>
      </c>
    </row>
    <row r="3571" spans="1:13" x14ac:dyDescent="0.25">
      <c r="A3571">
        <v>3570</v>
      </c>
      <c r="J3571">
        <v>20</v>
      </c>
      <c r="K3571" t="s">
        <v>4348</v>
      </c>
      <c r="L3571">
        <v>3526902</v>
      </c>
      <c r="M3571">
        <v>1</v>
      </c>
    </row>
    <row r="3572" spans="1:13" x14ac:dyDescent="0.25">
      <c r="A3572">
        <v>3571</v>
      </c>
      <c r="J3572">
        <v>20</v>
      </c>
      <c r="K3572" t="s">
        <v>4349</v>
      </c>
      <c r="L3572">
        <v>3527009</v>
      </c>
      <c r="M3572">
        <v>1</v>
      </c>
    </row>
    <row r="3573" spans="1:13" x14ac:dyDescent="0.25">
      <c r="A3573">
        <v>3572</v>
      </c>
      <c r="J3573">
        <v>20</v>
      </c>
      <c r="K3573" t="s">
        <v>4350</v>
      </c>
      <c r="L3573">
        <v>3527108</v>
      </c>
      <c r="M3573">
        <v>1</v>
      </c>
    </row>
    <row r="3574" spans="1:13" x14ac:dyDescent="0.25">
      <c r="A3574">
        <v>3573</v>
      </c>
      <c r="J3574">
        <v>20</v>
      </c>
      <c r="K3574" t="s">
        <v>4351</v>
      </c>
      <c r="L3574">
        <v>3527207</v>
      </c>
      <c r="M3574">
        <v>1</v>
      </c>
    </row>
    <row r="3575" spans="1:13" x14ac:dyDescent="0.25">
      <c r="A3575">
        <v>3574</v>
      </c>
      <c r="J3575">
        <v>20</v>
      </c>
      <c r="K3575" t="s">
        <v>4352</v>
      </c>
      <c r="L3575">
        <v>3527256</v>
      </c>
      <c r="M3575">
        <v>1</v>
      </c>
    </row>
    <row r="3576" spans="1:13" x14ac:dyDescent="0.25">
      <c r="A3576">
        <v>3575</v>
      </c>
      <c r="J3576">
        <v>20</v>
      </c>
      <c r="K3576" t="s">
        <v>4353</v>
      </c>
      <c r="L3576">
        <v>3527306</v>
      </c>
      <c r="M3576">
        <v>1</v>
      </c>
    </row>
    <row r="3577" spans="1:13" x14ac:dyDescent="0.25">
      <c r="A3577">
        <v>3576</v>
      </c>
      <c r="J3577">
        <v>20</v>
      </c>
      <c r="K3577" t="s">
        <v>4354</v>
      </c>
      <c r="L3577">
        <v>3527405</v>
      </c>
      <c r="M3577">
        <v>1</v>
      </c>
    </row>
    <row r="3578" spans="1:13" x14ac:dyDescent="0.25">
      <c r="A3578">
        <v>3577</v>
      </c>
      <c r="J3578">
        <v>20</v>
      </c>
      <c r="K3578" t="s">
        <v>4355</v>
      </c>
      <c r="L3578">
        <v>3527504</v>
      </c>
      <c r="M3578">
        <v>1</v>
      </c>
    </row>
    <row r="3579" spans="1:13" x14ac:dyDescent="0.25">
      <c r="A3579">
        <v>3578</v>
      </c>
      <c r="J3579">
        <v>20</v>
      </c>
      <c r="K3579" t="s">
        <v>4356</v>
      </c>
      <c r="L3579">
        <v>3527603</v>
      </c>
      <c r="M3579">
        <v>1</v>
      </c>
    </row>
    <row r="3580" spans="1:13" x14ac:dyDescent="0.25">
      <c r="A3580">
        <v>3579</v>
      </c>
      <c r="J3580">
        <v>20</v>
      </c>
      <c r="K3580" t="s">
        <v>4357</v>
      </c>
      <c r="L3580">
        <v>3527702</v>
      </c>
      <c r="M3580">
        <v>1</v>
      </c>
    </row>
    <row r="3581" spans="1:13" x14ac:dyDescent="0.25">
      <c r="A3581">
        <v>3580</v>
      </c>
      <c r="J3581">
        <v>20</v>
      </c>
      <c r="K3581" t="s">
        <v>4358</v>
      </c>
      <c r="L3581">
        <v>3527801</v>
      </c>
      <c r="M3581">
        <v>1</v>
      </c>
    </row>
    <row r="3582" spans="1:13" x14ac:dyDescent="0.25">
      <c r="A3582">
        <v>3581</v>
      </c>
      <c r="J3582">
        <v>20</v>
      </c>
      <c r="K3582" t="s">
        <v>4359</v>
      </c>
      <c r="L3582">
        <v>3527900</v>
      </c>
      <c r="M3582">
        <v>1</v>
      </c>
    </row>
    <row r="3583" spans="1:13" x14ac:dyDescent="0.25">
      <c r="A3583">
        <v>3582</v>
      </c>
      <c r="J3583">
        <v>20</v>
      </c>
      <c r="K3583" t="s">
        <v>4360</v>
      </c>
      <c r="L3583">
        <v>3528007</v>
      </c>
      <c r="M3583">
        <v>1</v>
      </c>
    </row>
    <row r="3584" spans="1:13" x14ac:dyDescent="0.25">
      <c r="A3584">
        <v>3583</v>
      </c>
      <c r="J3584">
        <v>20</v>
      </c>
      <c r="K3584" t="s">
        <v>4361</v>
      </c>
      <c r="L3584">
        <v>3528106</v>
      </c>
      <c r="M3584">
        <v>1</v>
      </c>
    </row>
    <row r="3585" spans="1:13" x14ac:dyDescent="0.25">
      <c r="A3585">
        <v>3584</v>
      </c>
      <c r="J3585">
        <v>20</v>
      </c>
      <c r="K3585" t="s">
        <v>4362</v>
      </c>
      <c r="L3585">
        <v>3528205</v>
      </c>
      <c r="M3585">
        <v>1</v>
      </c>
    </row>
    <row r="3586" spans="1:13" x14ac:dyDescent="0.25">
      <c r="A3586">
        <v>3585</v>
      </c>
      <c r="J3586">
        <v>20</v>
      </c>
      <c r="K3586" t="s">
        <v>4363</v>
      </c>
      <c r="L3586">
        <v>3528304</v>
      </c>
      <c r="M3586">
        <v>1</v>
      </c>
    </row>
    <row r="3587" spans="1:13" x14ac:dyDescent="0.25">
      <c r="A3587">
        <v>3586</v>
      </c>
      <c r="J3587">
        <v>20</v>
      </c>
      <c r="K3587" t="s">
        <v>4364</v>
      </c>
      <c r="L3587">
        <v>3528403</v>
      </c>
      <c r="M3587">
        <v>1</v>
      </c>
    </row>
    <row r="3588" spans="1:13" x14ac:dyDescent="0.25">
      <c r="A3588">
        <v>3587</v>
      </c>
      <c r="J3588">
        <v>20</v>
      </c>
      <c r="K3588" t="s">
        <v>4365</v>
      </c>
      <c r="L3588">
        <v>3528502</v>
      </c>
      <c r="M3588">
        <v>1</v>
      </c>
    </row>
    <row r="3589" spans="1:13" x14ac:dyDescent="0.25">
      <c r="A3589">
        <v>3588</v>
      </c>
      <c r="J3589">
        <v>20</v>
      </c>
      <c r="K3589" t="s">
        <v>4366</v>
      </c>
      <c r="L3589">
        <v>3528601</v>
      </c>
      <c r="M3589">
        <v>1</v>
      </c>
    </row>
    <row r="3590" spans="1:13" x14ac:dyDescent="0.25">
      <c r="A3590">
        <v>3589</v>
      </c>
      <c r="J3590">
        <v>20</v>
      </c>
      <c r="K3590" t="s">
        <v>4367</v>
      </c>
      <c r="L3590">
        <v>3528700</v>
      </c>
      <c r="M3590">
        <v>1</v>
      </c>
    </row>
    <row r="3591" spans="1:13" x14ac:dyDescent="0.25">
      <c r="A3591">
        <v>3590</v>
      </c>
      <c r="J3591">
        <v>20</v>
      </c>
      <c r="K3591" t="s">
        <v>4368</v>
      </c>
      <c r="L3591">
        <v>3528809</v>
      </c>
      <c r="M3591">
        <v>1</v>
      </c>
    </row>
    <row r="3592" spans="1:13" x14ac:dyDescent="0.25">
      <c r="A3592">
        <v>3591</v>
      </c>
      <c r="J3592">
        <v>20</v>
      </c>
      <c r="K3592" t="s">
        <v>4369</v>
      </c>
      <c r="L3592">
        <v>3528858</v>
      </c>
      <c r="M3592">
        <v>1</v>
      </c>
    </row>
    <row r="3593" spans="1:13" x14ac:dyDescent="0.25">
      <c r="A3593">
        <v>3592</v>
      </c>
      <c r="J3593">
        <v>20</v>
      </c>
      <c r="K3593" t="s">
        <v>4370</v>
      </c>
      <c r="L3593">
        <v>3528908</v>
      </c>
      <c r="M3593">
        <v>1</v>
      </c>
    </row>
    <row r="3594" spans="1:13" x14ac:dyDescent="0.25">
      <c r="A3594">
        <v>3593</v>
      </c>
      <c r="J3594">
        <v>20</v>
      </c>
      <c r="K3594" t="s">
        <v>4371</v>
      </c>
      <c r="L3594">
        <v>3529005</v>
      </c>
      <c r="M3594">
        <v>1</v>
      </c>
    </row>
    <row r="3595" spans="1:13" x14ac:dyDescent="0.25">
      <c r="A3595">
        <v>3594</v>
      </c>
      <c r="J3595">
        <v>20</v>
      </c>
      <c r="K3595" t="s">
        <v>4372</v>
      </c>
      <c r="L3595">
        <v>3529104</v>
      </c>
      <c r="M3595">
        <v>1</v>
      </c>
    </row>
    <row r="3596" spans="1:13" x14ac:dyDescent="0.25">
      <c r="A3596">
        <v>3595</v>
      </c>
      <c r="J3596">
        <v>20</v>
      </c>
      <c r="K3596" t="s">
        <v>4373</v>
      </c>
      <c r="L3596">
        <v>3529203</v>
      </c>
      <c r="M3596">
        <v>1</v>
      </c>
    </row>
    <row r="3597" spans="1:13" x14ac:dyDescent="0.25">
      <c r="A3597">
        <v>3596</v>
      </c>
      <c r="J3597">
        <v>20</v>
      </c>
      <c r="K3597" t="s">
        <v>4374</v>
      </c>
      <c r="L3597">
        <v>3529302</v>
      </c>
      <c r="M3597">
        <v>1</v>
      </c>
    </row>
    <row r="3598" spans="1:13" x14ac:dyDescent="0.25">
      <c r="A3598">
        <v>3597</v>
      </c>
      <c r="J3598">
        <v>20</v>
      </c>
      <c r="K3598" t="s">
        <v>4375</v>
      </c>
      <c r="L3598">
        <v>3529401</v>
      </c>
      <c r="M3598">
        <v>1</v>
      </c>
    </row>
    <row r="3599" spans="1:13" x14ac:dyDescent="0.25">
      <c r="A3599">
        <v>3598</v>
      </c>
      <c r="J3599">
        <v>20</v>
      </c>
      <c r="K3599" t="s">
        <v>4376</v>
      </c>
      <c r="L3599">
        <v>3529500</v>
      </c>
      <c r="M3599">
        <v>1</v>
      </c>
    </row>
    <row r="3600" spans="1:13" x14ac:dyDescent="0.25">
      <c r="A3600">
        <v>3599</v>
      </c>
      <c r="J3600">
        <v>20</v>
      </c>
      <c r="K3600" t="s">
        <v>4377</v>
      </c>
      <c r="L3600">
        <v>3529609</v>
      </c>
      <c r="M3600">
        <v>1</v>
      </c>
    </row>
    <row r="3601" spans="1:13" x14ac:dyDescent="0.25">
      <c r="A3601">
        <v>3600</v>
      </c>
      <c r="J3601">
        <v>20</v>
      </c>
      <c r="K3601" t="s">
        <v>4378</v>
      </c>
      <c r="L3601">
        <v>3529658</v>
      </c>
      <c r="M3601">
        <v>1</v>
      </c>
    </row>
    <row r="3602" spans="1:13" x14ac:dyDescent="0.25">
      <c r="A3602">
        <v>3601</v>
      </c>
      <c r="J3602">
        <v>20</v>
      </c>
      <c r="K3602" t="s">
        <v>4379</v>
      </c>
      <c r="L3602">
        <v>3529708</v>
      </c>
      <c r="M3602">
        <v>1</v>
      </c>
    </row>
    <row r="3603" spans="1:13" x14ac:dyDescent="0.25">
      <c r="A3603">
        <v>3602</v>
      </c>
      <c r="J3603">
        <v>20</v>
      </c>
      <c r="K3603" t="s">
        <v>4380</v>
      </c>
      <c r="L3603">
        <v>3529807</v>
      </c>
      <c r="M3603">
        <v>1</v>
      </c>
    </row>
    <row r="3604" spans="1:13" x14ac:dyDescent="0.25">
      <c r="A3604">
        <v>3603</v>
      </c>
      <c r="J3604">
        <v>20</v>
      </c>
      <c r="K3604" t="s">
        <v>4381</v>
      </c>
      <c r="L3604">
        <v>3529906</v>
      </c>
      <c r="M3604">
        <v>1</v>
      </c>
    </row>
    <row r="3605" spans="1:13" x14ac:dyDescent="0.25">
      <c r="A3605">
        <v>3604</v>
      </c>
      <c r="J3605">
        <v>20</v>
      </c>
      <c r="K3605" t="s">
        <v>4382</v>
      </c>
      <c r="L3605">
        <v>3530003</v>
      </c>
      <c r="M3605">
        <v>1</v>
      </c>
    </row>
    <row r="3606" spans="1:13" x14ac:dyDescent="0.25">
      <c r="A3606">
        <v>3605</v>
      </c>
      <c r="J3606">
        <v>20</v>
      </c>
      <c r="K3606" t="s">
        <v>4383</v>
      </c>
      <c r="L3606">
        <v>3530102</v>
      </c>
      <c r="M3606">
        <v>1</v>
      </c>
    </row>
    <row r="3607" spans="1:13" x14ac:dyDescent="0.25">
      <c r="A3607">
        <v>3606</v>
      </c>
      <c r="J3607">
        <v>20</v>
      </c>
      <c r="K3607" t="s">
        <v>4384</v>
      </c>
      <c r="L3607">
        <v>3530201</v>
      </c>
      <c r="M3607">
        <v>1</v>
      </c>
    </row>
    <row r="3608" spans="1:13" x14ac:dyDescent="0.25">
      <c r="A3608">
        <v>3607</v>
      </c>
      <c r="J3608">
        <v>20</v>
      </c>
      <c r="K3608" t="s">
        <v>4385</v>
      </c>
      <c r="L3608">
        <v>3530300</v>
      </c>
      <c r="M3608">
        <v>1</v>
      </c>
    </row>
    <row r="3609" spans="1:13" x14ac:dyDescent="0.25">
      <c r="A3609">
        <v>3608</v>
      </c>
      <c r="J3609">
        <v>20</v>
      </c>
      <c r="K3609" t="s">
        <v>4386</v>
      </c>
      <c r="L3609">
        <v>3530409</v>
      </c>
      <c r="M3609">
        <v>1</v>
      </c>
    </row>
    <row r="3610" spans="1:13" x14ac:dyDescent="0.25">
      <c r="A3610">
        <v>3609</v>
      </c>
      <c r="J3610">
        <v>20</v>
      </c>
      <c r="K3610" t="s">
        <v>4387</v>
      </c>
      <c r="L3610">
        <v>3530508</v>
      </c>
      <c r="M3610">
        <v>1</v>
      </c>
    </row>
    <row r="3611" spans="1:13" x14ac:dyDescent="0.25">
      <c r="A3611">
        <v>3610</v>
      </c>
      <c r="J3611">
        <v>20</v>
      </c>
      <c r="K3611" t="s">
        <v>4388</v>
      </c>
      <c r="L3611">
        <v>3530607</v>
      </c>
      <c r="M3611">
        <v>1</v>
      </c>
    </row>
    <row r="3612" spans="1:13" x14ac:dyDescent="0.25">
      <c r="A3612">
        <v>3611</v>
      </c>
      <c r="J3612">
        <v>20</v>
      </c>
      <c r="K3612" t="s">
        <v>4389</v>
      </c>
      <c r="L3612">
        <v>3530706</v>
      </c>
      <c r="M3612">
        <v>1</v>
      </c>
    </row>
    <row r="3613" spans="1:13" x14ac:dyDescent="0.25">
      <c r="A3613">
        <v>3612</v>
      </c>
      <c r="J3613">
        <v>20</v>
      </c>
      <c r="K3613" t="s">
        <v>4390</v>
      </c>
      <c r="L3613">
        <v>3530805</v>
      </c>
      <c r="M3613">
        <v>1</v>
      </c>
    </row>
    <row r="3614" spans="1:13" x14ac:dyDescent="0.25">
      <c r="A3614">
        <v>3613</v>
      </c>
      <c r="J3614">
        <v>20</v>
      </c>
      <c r="K3614" t="s">
        <v>4391</v>
      </c>
      <c r="L3614">
        <v>3530904</v>
      </c>
      <c r="M3614">
        <v>1</v>
      </c>
    </row>
    <row r="3615" spans="1:13" x14ac:dyDescent="0.25">
      <c r="A3615">
        <v>3614</v>
      </c>
      <c r="J3615">
        <v>20</v>
      </c>
      <c r="K3615" t="s">
        <v>4392</v>
      </c>
      <c r="L3615">
        <v>3531001</v>
      </c>
      <c r="M3615">
        <v>1</v>
      </c>
    </row>
    <row r="3616" spans="1:13" x14ac:dyDescent="0.25">
      <c r="A3616">
        <v>3615</v>
      </c>
      <c r="J3616">
        <v>20</v>
      </c>
      <c r="K3616" t="s">
        <v>4393</v>
      </c>
      <c r="L3616">
        <v>3531100</v>
      </c>
      <c r="M3616">
        <v>1</v>
      </c>
    </row>
    <row r="3617" spans="1:13" x14ac:dyDescent="0.25">
      <c r="A3617">
        <v>3616</v>
      </c>
      <c r="J3617">
        <v>20</v>
      </c>
      <c r="K3617" t="s">
        <v>4394</v>
      </c>
      <c r="L3617">
        <v>3531209</v>
      </c>
      <c r="M3617">
        <v>1</v>
      </c>
    </row>
    <row r="3618" spans="1:13" x14ac:dyDescent="0.25">
      <c r="A3618">
        <v>3617</v>
      </c>
      <c r="J3618">
        <v>20</v>
      </c>
      <c r="K3618" t="s">
        <v>4395</v>
      </c>
      <c r="L3618">
        <v>3531308</v>
      </c>
      <c r="M3618">
        <v>1</v>
      </c>
    </row>
    <row r="3619" spans="1:13" x14ac:dyDescent="0.25">
      <c r="A3619">
        <v>3618</v>
      </c>
      <c r="J3619">
        <v>20</v>
      </c>
      <c r="K3619" t="s">
        <v>4396</v>
      </c>
      <c r="L3619">
        <v>3531407</v>
      </c>
      <c r="M3619">
        <v>1</v>
      </c>
    </row>
    <row r="3620" spans="1:13" x14ac:dyDescent="0.25">
      <c r="A3620">
        <v>3619</v>
      </c>
      <c r="J3620">
        <v>20</v>
      </c>
      <c r="K3620" t="s">
        <v>4397</v>
      </c>
      <c r="L3620">
        <v>3531506</v>
      </c>
      <c r="M3620">
        <v>1</v>
      </c>
    </row>
    <row r="3621" spans="1:13" x14ac:dyDescent="0.25">
      <c r="A3621">
        <v>3620</v>
      </c>
      <c r="J3621">
        <v>20</v>
      </c>
      <c r="K3621" t="s">
        <v>4398</v>
      </c>
      <c r="L3621">
        <v>3531605</v>
      </c>
      <c r="M3621">
        <v>1</v>
      </c>
    </row>
    <row r="3622" spans="1:13" x14ac:dyDescent="0.25">
      <c r="A3622">
        <v>3621</v>
      </c>
      <c r="J3622">
        <v>20</v>
      </c>
      <c r="K3622" t="s">
        <v>4399</v>
      </c>
      <c r="L3622">
        <v>3531704</v>
      </c>
      <c r="M3622">
        <v>1</v>
      </c>
    </row>
    <row r="3623" spans="1:13" x14ac:dyDescent="0.25">
      <c r="A3623">
        <v>3622</v>
      </c>
      <c r="J3623">
        <v>20</v>
      </c>
      <c r="K3623" t="s">
        <v>4400</v>
      </c>
      <c r="L3623">
        <v>3531803</v>
      </c>
      <c r="M3623">
        <v>1</v>
      </c>
    </row>
    <row r="3624" spans="1:13" x14ac:dyDescent="0.25">
      <c r="A3624">
        <v>3623</v>
      </c>
      <c r="J3624">
        <v>20</v>
      </c>
      <c r="K3624" t="s">
        <v>4401</v>
      </c>
      <c r="L3624">
        <v>3531902</v>
      </c>
      <c r="M3624">
        <v>1</v>
      </c>
    </row>
    <row r="3625" spans="1:13" x14ac:dyDescent="0.25">
      <c r="A3625">
        <v>3624</v>
      </c>
      <c r="J3625">
        <v>20</v>
      </c>
      <c r="K3625" t="s">
        <v>4402</v>
      </c>
      <c r="L3625">
        <v>3532009</v>
      </c>
      <c r="M3625">
        <v>1</v>
      </c>
    </row>
    <row r="3626" spans="1:13" x14ac:dyDescent="0.25">
      <c r="A3626">
        <v>3625</v>
      </c>
      <c r="J3626">
        <v>20</v>
      </c>
      <c r="K3626" t="s">
        <v>4403</v>
      </c>
      <c r="L3626">
        <v>3532058</v>
      </c>
      <c r="M3626">
        <v>1</v>
      </c>
    </row>
    <row r="3627" spans="1:13" x14ac:dyDescent="0.25">
      <c r="A3627">
        <v>3626</v>
      </c>
      <c r="J3627">
        <v>20</v>
      </c>
      <c r="K3627" t="s">
        <v>4404</v>
      </c>
      <c r="L3627">
        <v>3532108</v>
      </c>
      <c r="M3627">
        <v>1</v>
      </c>
    </row>
    <row r="3628" spans="1:13" x14ac:dyDescent="0.25">
      <c r="A3628">
        <v>3627</v>
      </c>
      <c r="J3628">
        <v>20</v>
      </c>
      <c r="K3628" t="s">
        <v>4405</v>
      </c>
      <c r="L3628">
        <v>3532157</v>
      </c>
      <c r="M3628">
        <v>1</v>
      </c>
    </row>
    <row r="3629" spans="1:13" x14ac:dyDescent="0.25">
      <c r="A3629">
        <v>3628</v>
      </c>
      <c r="J3629">
        <v>20</v>
      </c>
      <c r="K3629" t="s">
        <v>4406</v>
      </c>
      <c r="L3629">
        <v>3532207</v>
      </c>
      <c r="M3629">
        <v>1</v>
      </c>
    </row>
    <row r="3630" spans="1:13" x14ac:dyDescent="0.25">
      <c r="A3630">
        <v>3629</v>
      </c>
      <c r="J3630">
        <v>20</v>
      </c>
      <c r="K3630" t="s">
        <v>4407</v>
      </c>
      <c r="L3630">
        <v>3532306</v>
      </c>
      <c r="M3630">
        <v>1</v>
      </c>
    </row>
    <row r="3631" spans="1:13" x14ac:dyDescent="0.25">
      <c r="A3631">
        <v>3630</v>
      </c>
      <c r="J3631">
        <v>20</v>
      </c>
      <c r="K3631" t="s">
        <v>4408</v>
      </c>
      <c r="L3631">
        <v>3532405</v>
      </c>
      <c r="M3631">
        <v>1</v>
      </c>
    </row>
    <row r="3632" spans="1:13" x14ac:dyDescent="0.25">
      <c r="A3632">
        <v>3631</v>
      </c>
      <c r="J3632">
        <v>20</v>
      </c>
      <c r="K3632" t="s">
        <v>4409</v>
      </c>
      <c r="L3632">
        <v>3532504</v>
      </c>
      <c r="M3632">
        <v>1</v>
      </c>
    </row>
    <row r="3633" spans="1:13" x14ac:dyDescent="0.25">
      <c r="A3633">
        <v>3632</v>
      </c>
      <c r="J3633">
        <v>20</v>
      </c>
      <c r="K3633" t="s">
        <v>4410</v>
      </c>
      <c r="L3633">
        <v>3532603</v>
      </c>
      <c r="M3633">
        <v>1</v>
      </c>
    </row>
    <row r="3634" spans="1:13" x14ac:dyDescent="0.25">
      <c r="A3634">
        <v>3633</v>
      </c>
      <c r="J3634">
        <v>20</v>
      </c>
      <c r="K3634" t="s">
        <v>4411</v>
      </c>
      <c r="L3634">
        <v>3532702</v>
      </c>
      <c r="M3634">
        <v>1</v>
      </c>
    </row>
    <row r="3635" spans="1:13" x14ac:dyDescent="0.25">
      <c r="A3635">
        <v>3634</v>
      </c>
      <c r="J3635">
        <v>20</v>
      </c>
      <c r="K3635" t="s">
        <v>4412</v>
      </c>
      <c r="L3635">
        <v>3532801</v>
      </c>
      <c r="M3635">
        <v>1</v>
      </c>
    </row>
    <row r="3636" spans="1:13" x14ac:dyDescent="0.25">
      <c r="A3636">
        <v>3635</v>
      </c>
      <c r="J3636">
        <v>20</v>
      </c>
      <c r="K3636" t="s">
        <v>4413</v>
      </c>
      <c r="L3636">
        <v>3532827</v>
      </c>
      <c r="M3636">
        <v>1</v>
      </c>
    </row>
    <row r="3637" spans="1:13" x14ac:dyDescent="0.25">
      <c r="A3637">
        <v>3636</v>
      </c>
      <c r="J3637">
        <v>20</v>
      </c>
      <c r="K3637" t="s">
        <v>4414</v>
      </c>
      <c r="L3637">
        <v>3532843</v>
      </c>
      <c r="M3637">
        <v>1</v>
      </c>
    </row>
    <row r="3638" spans="1:13" x14ac:dyDescent="0.25">
      <c r="A3638">
        <v>3637</v>
      </c>
      <c r="J3638">
        <v>20</v>
      </c>
      <c r="K3638" t="s">
        <v>4415</v>
      </c>
      <c r="L3638">
        <v>3532868</v>
      </c>
      <c r="M3638">
        <v>1</v>
      </c>
    </row>
    <row r="3639" spans="1:13" x14ac:dyDescent="0.25">
      <c r="A3639">
        <v>3638</v>
      </c>
      <c r="J3639">
        <v>20</v>
      </c>
      <c r="K3639" t="s">
        <v>4416</v>
      </c>
      <c r="L3639">
        <v>3532900</v>
      </c>
      <c r="M3639">
        <v>1</v>
      </c>
    </row>
    <row r="3640" spans="1:13" x14ac:dyDescent="0.25">
      <c r="A3640">
        <v>3639</v>
      </c>
      <c r="J3640">
        <v>20</v>
      </c>
      <c r="K3640" t="s">
        <v>4417</v>
      </c>
      <c r="L3640">
        <v>3533007</v>
      </c>
      <c r="M3640">
        <v>1</v>
      </c>
    </row>
    <row r="3641" spans="1:13" x14ac:dyDescent="0.25">
      <c r="A3641">
        <v>3640</v>
      </c>
      <c r="J3641">
        <v>20</v>
      </c>
      <c r="K3641" t="s">
        <v>4418</v>
      </c>
      <c r="L3641">
        <v>3533106</v>
      </c>
      <c r="M3641">
        <v>1</v>
      </c>
    </row>
    <row r="3642" spans="1:13" x14ac:dyDescent="0.25">
      <c r="A3642">
        <v>3641</v>
      </c>
      <c r="J3642">
        <v>20</v>
      </c>
      <c r="K3642" t="s">
        <v>4419</v>
      </c>
      <c r="L3642">
        <v>3533205</v>
      </c>
      <c r="M3642">
        <v>1</v>
      </c>
    </row>
    <row r="3643" spans="1:13" x14ac:dyDescent="0.25">
      <c r="A3643">
        <v>3642</v>
      </c>
      <c r="J3643">
        <v>20</v>
      </c>
      <c r="K3643" t="s">
        <v>4420</v>
      </c>
      <c r="L3643">
        <v>3533254</v>
      </c>
      <c r="M3643">
        <v>1</v>
      </c>
    </row>
    <row r="3644" spans="1:13" x14ac:dyDescent="0.25">
      <c r="A3644">
        <v>3643</v>
      </c>
      <c r="J3644">
        <v>20</v>
      </c>
      <c r="K3644" t="s">
        <v>4421</v>
      </c>
      <c r="L3644">
        <v>3533304</v>
      </c>
      <c r="M3644">
        <v>1</v>
      </c>
    </row>
    <row r="3645" spans="1:13" x14ac:dyDescent="0.25">
      <c r="A3645">
        <v>3644</v>
      </c>
      <c r="J3645">
        <v>20</v>
      </c>
      <c r="K3645" t="s">
        <v>4422</v>
      </c>
      <c r="L3645">
        <v>3533403</v>
      </c>
      <c r="M3645">
        <v>1</v>
      </c>
    </row>
    <row r="3646" spans="1:13" x14ac:dyDescent="0.25">
      <c r="A3646">
        <v>3645</v>
      </c>
      <c r="J3646">
        <v>20</v>
      </c>
      <c r="K3646" t="s">
        <v>2937</v>
      </c>
      <c r="L3646">
        <v>3533502</v>
      </c>
      <c r="M3646">
        <v>1</v>
      </c>
    </row>
    <row r="3647" spans="1:13" x14ac:dyDescent="0.25">
      <c r="A3647">
        <v>3646</v>
      </c>
      <c r="J3647">
        <v>20</v>
      </c>
      <c r="K3647" t="s">
        <v>4423</v>
      </c>
      <c r="L3647">
        <v>3533601</v>
      </c>
      <c r="M3647">
        <v>1</v>
      </c>
    </row>
    <row r="3648" spans="1:13" x14ac:dyDescent="0.25">
      <c r="A3648">
        <v>3647</v>
      </c>
      <c r="J3648">
        <v>20</v>
      </c>
      <c r="K3648" t="s">
        <v>4424</v>
      </c>
      <c r="L3648">
        <v>3533700</v>
      </c>
      <c r="M3648">
        <v>1</v>
      </c>
    </row>
    <row r="3649" spans="1:13" x14ac:dyDescent="0.25">
      <c r="A3649">
        <v>3648</v>
      </c>
      <c r="J3649">
        <v>20</v>
      </c>
      <c r="K3649" t="s">
        <v>4425</v>
      </c>
      <c r="L3649">
        <v>3533809</v>
      </c>
      <c r="M3649">
        <v>1</v>
      </c>
    </row>
    <row r="3650" spans="1:13" x14ac:dyDescent="0.25">
      <c r="A3650">
        <v>3649</v>
      </c>
      <c r="J3650">
        <v>20</v>
      </c>
      <c r="K3650" t="s">
        <v>4426</v>
      </c>
      <c r="L3650">
        <v>3533908</v>
      </c>
      <c r="M3650">
        <v>1</v>
      </c>
    </row>
    <row r="3651" spans="1:13" x14ac:dyDescent="0.25">
      <c r="A3651">
        <v>3650</v>
      </c>
      <c r="J3651">
        <v>20</v>
      </c>
      <c r="K3651" t="s">
        <v>4427</v>
      </c>
      <c r="L3651">
        <v>3534005</v>
      </c>
      <c r="M3651">
        <v>1</v>
      </c>
    </row>
    <row r="3652" spans="1:13" x14ac:dyDescent="0.25">
      <c r="A3652">
        <v>3651</v>
      </c>
      <c r="J3652">
        <v>20</v>
      </c>
      <c r="K3652" t="s">
        <v>4428</v>
      </c>
      <c r="L3652">
        <v>3534104</v>
      </c>
      <c r="M3652">
        <v>1</v>
      </c>
    </row>
    <row r="3653" spans="1:13" x14ac:dyDescent="0.25">
      <c r="A3653">
        <v>3652</v>
      </c>
      <c r="J3653">
        <v>20</v>
      </c>
      <c r="K3653" t="s">
        <v>4429</v>
      </c>
      <c r="L3653">
        <v>3534203</v>
      </c>
      <c r="M3653">
        <v>1</v>
      </c>
    </row>
    <row r="3654" spans="1:13" x14ac:dyDescent="0.25">
      <c r="A3654">
        <v>3653</v>
      </c>
      <c r="J3654">
        <v>20</v>
      </c>
      <c r="K3654" t="s">
        <v>4430</v>
      </c>
      <c r="L3654">
        <v>3534302</v>
      </c>
      <c r="M3654">
        <v>1</v>
      </c>
    </row>
    <row r="3655" spans="1:13" x14ac:dyDescent="0.25">
      <c r="A3655">
        <v>3654</v>
      </c>
      <c r="J3655">
        <v>20</v>
      </c>
      <c r="K3655" t="s">
        <v>4431</v>
      </c>
      <c r="L3655">
        <v>3534401</v>
      </c>
      <c r="M3655">
        <v>1</v>
      </c>
    </row>
    <row r="3656" spans="1:13" x14ac:dyDescent="0.25">
      <c r="A3656">
        <v>3655</v>
      </c>
      <c r="J3656">
        <v>20</v>
      </c>
      <c r="K3656" t="s">
        <v>4432</v>
      </c>
      <c r="L3656">
        <v>3534500</v>
      </c>
      <c r="M3656">
        <v>1</v>
      </c>
    </row>
    <row r="3657" spans="1:13" x14ac:dyDescent="0.25">
      <c r="A3657">
        <v>3656</v>
      </c>
      <c r="J3657">
        <v>20</v>
      </c>
      <c r="K3657" t="s">
        <v>4433</v>
      </c>
      <c r="L3657">
        <v>3534609</v>
      </c>
      <c r="M3657">
        <v>1</v>
      </c>
    </row>
    <row r="3658" spans="1:13" x14ac:dyDescent="0.25">
      <c r="A3658">
        <v>3657</v>
      </c>
      <c r="J3658">
        <v>20</v>
      </c>
      <c r="K3658" t="s">
        <v>4434</v>
      </c>
      <c r="L3658">
        <v>3534708</v>
      </c>
      <c r="M3658">
        <v>1</v>
      </c>
    </row>
    <row r="3659" spans="1:13" x14ac:dyDescent="0.25">
      <c r="A3659">
        <v>3658</v>
      </c>
      <c r="J3659">
        <v>20</v>
      </c>
      <c r="K3659" t="s">
        <v>4435</v>
      </c>
      <c r="L3659">
        <v>3534757</v>
      </c>
      <c r="M3659">
        <v>1</v>
      </c>
    </row>
    <row r="3660" spans="1:13" x14ac:dyDescent="0.25">
      <c r="A3660">
        <v>3659</v>
      </c>
      <c r="J3660">
        <v>20</v>
      </c>
      <c r="K3660" t="s">
        <v>4436</v>
      </c>
      <c r="L3660">
        <v>3534807</v>
      </c>
      <c r="M3660">
        <v>1</v>
      </c>
    </row>
    <row r="3661" spans="1:13" x14ac:dyDescent="0.25">
      <c r="A3661">
        <v>3660</v>
      </c>
      <c r="J3661">
        <v>20</v>
      </c>
      <c r="K3661" t="s">
        <v>4437</v>
      </c>
      <c r="L3661">
        <v>3534906</v>
      </c>
      <c r="M3661">
        <v>1</v>
      </c>
    </row>
    <row r="3662" spans="1:13" x14ac:dyDescent="0.25">
      <c r="A3662">
        <v>3661</v>
      </c>
      <c r="J3662">
        <v>20</v>
      </c>
      <c r="K3662" t="s">
        <v>2562</v>
      </c>
      <c r="L3662">
        <v>3535002</v>
      </c>
      <c r="M3662">
        <v>1</v>
      </c>
    </row>
    <row r="3663" spans="1:13" x14ac:dyDescent="0.25">
      <c r="A3663">
        <v>3662</v>
      </c>
      <c r="J3663">
        <v>20</v>
      </c>
      <c r="K3663" t="s">
        <v>4438</v>
      </c>
      <c r="L3663">
        <v>3535101</v>
      </c>
      <c r="M3663">
        <v>1</v>
      </c>
    </row>
    <row r="3664" spans="1:13" x14ac:dyDescent="0.25">
      <c r="A3664">
        <v>3663</v>
      </c>
      <c r="J3664">
        <v>20</v>
      </c>
      <c r="K3664" t="s">
        <v>4439</v>
      </c>
      <c r="L3664">
        <v>3535200</v>
      </c>
      <c r="M3664">
        <v>1</v>
      </c>
    </row>
    <row r="3665" spans="1:13" x14ac:dyDescent="0.25">
      <c r="A3665">
        <v>3664</v>
      </c>
      <c r="J3665">
        <v>20</v>
      </c>
      <c r="K3665" t="s">
        <v>4440</v>
      </c>
      <c r="L3665">
        <v>3535309</v>
      </c>
      <c r="M3665">
        <v>1</v>
      </c>
    </row>
    <row r="3666" spans="1:13" x14ac:dyDescent="0.25">
      <c r="A3666">
        <v>3665</v>
      </c>
      <c r="J3666">
        <v>20</v>
      </c>
      <c r="K3666" t="s">
        <v>4441</v>
      </c>
      <c r="L3666">
        <v>3535408</v>
      </c>
      <c r="M3666">
        <v>1</v>
      </c>
    </row>
    <row r="3667" spans="1:13" x14ac:dyDescent="0.25">
      <c r="A3667">
        <v>3666</v>
      </c>
      <c r="J3667">
        <v>20</v>
      </c>
      <c r="K3667" t="s">
        <v>4442</v>
      </c>
      <c r="L3667">
        <v>3535507</v>
      </c>
      <c r="M3667">
        <v>1</v>
      </c>
    </row>
    <row r="3668" spans="1:13" x14ac:dyDescent="0.25">
      <c r="A3668">
        <v>3667</v>
      </c>
      <c r="J3668">
        <v>20</v>
      </c>
      <c r="K3668" t="s">
        <v>4443</v>
      </c>
      <c r="L3668">
        <v>3535606</v>
      </c>
      <c r="M3668">
        <v>1</v>
      </c>
    </row>
    <row r="3669" spans="1:13" x14ac:dyDescent="0.25">
      <c r="A3669">
        <v>3668</v>
      </c>
      <c r="J3669">
        <v>20</v>
      </c>
      <c r="K3669" t="s">
        <v>4444</v>
      </c>
      <c r="L3669">
        <v>3535705</v>
      </c>
      <c r="M3669">
        <v>1</v>
      </c>
    </row>
    <row r="3670" spans="1:13" x14ac:dyDescent="0.25">
      <c r="A3670">
        <v>3669</v>
      </c>
      <c r="J3670">
        <v>20</v>
      </c>
      <c r="K3670" t="s">
        <v>4445</v>
      </c>
      <c r="L3670">
        <v>3535804</v>
      </c>
      <c r="M3670">
        <v>1</v>
      </c>
    </row>
    <row r="3671" spans="1:13" x14ac:dyDescent="0.25">
      <c r="A3671">
        <v>3670</v>
      </c>
      <c r="J3671">
        <v>20</v>
      </c>
      <c r="K3671" t="s">
        <v>4446</v>
      </c>
      <c r="L3671">
        <v>3535903</v>
      </c>
      <c r="M3671">
        <v>1</v>
      </c>
    </row>
    <row r="3672" spans="1:13" x14ac:dyDescent="0.25">
      <c r="A3672">
        <v>3671</v>
      </c>
      <c r="J3672">
        <v>20</v>
      </c>
      <c r="K3672" t="s">
        <v>4447</v>
      </c>
      <c r="L3672">
        <v>3536000</v>
      </c>
      <c r="M3672">
        <v>1</v>
      </c>
    </row>
    <row r="3673" spans="1:13" x14ac:dyDescent="0.25">
      <c r="A3673">
        <v>3672</v>
      </c>
      <c r="J3673">
        <v>20</v>
      </c>
      <c r="K3673" t="s">
        <v>4448</v>
      </c>
      <c r="L3673">
        <v>3536109</v>
      </c>
      <c r="M3673">
        <v>1</v>
      </c>
    </row>
    <row r="3674" spans="1:13" x14ac:dyDescent="0.25">
      <c r="A3674">
        <v>3673</v>
      </c>
      <c r="J3674">
        <v>20</v>
      </c>
      <c r="K3674" t="s">
        <v>4449</v>
      </c>
      <c r="L3674">
        <v>3536208</v>
      </c>
      <c r="M3674">
        <v>1</v>
      </c>
    </row>
    <row r="3675" spans="1:13" x14ac:dyDescent="0.25">
      <c r="A3675">
        <v>3674</v>
      </c>
      <c r="J3675">
        <v>20</v>
      </c>
      <c r="K3675" t="s">
        <v>4450</v>
      </c>
      <c r="L3675">
        <v>3536257</v>
      </c>
      <c r="M3675">
        <v>1</v>
      </c>
    </row>
    <row r="3676" spans="1:13" x14ac:dyDescent="0.25">
      <c r="A3676">
        <v>3675</v>
      </c>
      <c r="J3676">
        <v>20</v>
      </c>
      <c r="K3676" t="s">
        <v>4451</v>
      </c>
      <c r="L3676">
        <v>3536307</v>
      </c>
      <c r="M3676">
        <v>1</v>
      </c>
    </row>
    <row r="3677" spans="1:13" x14ac:dyDescent="0.25">
      <c r="A3677">
        <v>3676</v>
      </c>
      <c r="J3677">
        <v>20</v>
      </c>
      <c r="K3677" t="s">
        <v>4452</v>
      </c>
      <c r="L3677">
        <v>3536406</v>
      </c>
      <c r="M3677">
        <v>1</v>
      </c>
    </row>
    <row r="3678" spans="1:13" x14ac:dyDescent="0.25">
      <c r="A3678">
        <v>3677</v>
      </c>
      <c r="J3678">
        <v>20</v>
      </c>
      <c r="K3678" t="s">
        <v>4453</v>
      </c>
      <c r="L3678">
        <v>3536505</v>
      </c>
      <c r="M3678">
        <v>1</v>
      </c>
    </row>
    <row r="3679" spans="1:13" x14ac:dyDescent="0.25">
      <c r="A3679">
        <v>3678</v>
      </c>
      <c r="J3679">
        <v>20</v>
      </c>
      <c r="K3679" t="s">
        <v>4454</v>
      </c>
      <c r="L3679">
        <v>3536570</v>
      </c>
      <c r="M3679">
        <v>1</v>
      </c>
    </row>
    <row r="3680" spans="1:13" x14ac:dyDescent="0.25">
      <c r="A3680">
        <v>3679</v>
      </c>
      <c r="J3680">
        <v>20</v>
      </c>
      <c r="K3680" t="s">
        <v>4455</v>
      </c>
      <c r="L3680">
        <v>3536604</v>
      </c>
      <c r="M3680">
        <v>1</v>
      </c>
    </row>
    <row r="3681" spans="1:13" x14ac:dyDescent="0.25">
      <c r="A3681">
        <v>3680</v>
      </c>
      <c r="J3681">
        <v>20</v>
      </c>
      <c r="K3681" t="s">
        <v>4456</v>
      </c>
      <c r="L3681">
        <v>3536703</v>
      </c>
      <c r="M3681">
        <v>1</v>
      </c>
    </row>
    <row r="3682" spans="1:13" x14ac:dyDescent="0.25">
      <c r="A3682">
        <v>3681</v>
      </c>
      <c r="J3682">
        <v>20</v>
      </c>
      <c r="K3682" t="s">
        <v>4457</v>
      </c>
      <c r="L3682">
        <v>3536802</v>
      </c>
      <c r="M3682">
        <v>1</v>
      </c>
    </row>
    <row r="3683" spans="1:13" x14ac:dyDescent="0.25">
      <c r="A3683">
        <v>3682</v>
      </c>
      <c r="J3683">
        <v>20</v>
      </c>
      <c r="K3683" t="s">
        <v>4458</v>
      </c>
      <c r="L3683">
        <v>3536901</v>
      </c>
      <c r="M3683">
        <v>1</v>
      </c>
    </row>
    <row r="3684" spans="1:13" x14ac:dyDescent="0.25">
      <c r="A3684">
        <v>3683</v>
      </c>
      <c r="J3684">
        <v>20</v>
      </c>
      <c r="K3684" t="s">
        <v>4459</v>
      </c>
      <c r="L3684">
        <v>3537008</v>
      </c>
      <c r="M3684">
        <v>1</v>
      </c>
    </row>
    <row r="3685" spans="1:13" x14ac:dyDescent="0.25">
      <c r="A3685">
        <v>3684</v>
      </c>
      <c r="J3685">
        <v>20</v>
      </c>
      <c r="K3685" t="s">
        <v>4460</v>
      </c>
      <c r="L3685">
        <v>3537107</v>
      </c>
      <c r="M3685">
        <v>1</v>
      </c>
    </row>
    <row r="3686" spans="1:13" x14ac:dyDescent="0.25">
      <c r="A3686">
        <v>3685</v>
      </c>
      <c r="J3686">
        <v>20</v>
      </c>
      <c r="K3686" t="s">
        <v>4461</v>
      </c>
      <c r="L3686">
        <v>3537156</v>
      </c>
      <c r="M3686">
        <v>1</v>
      </c>
    </row>
    <row r="3687" spans="1:13" x14ac:dyDescent="0.25">
      <c r="A3687">
        <v>3686</v>
      </c>
      <c r="J3687">
        <v>20</v>
      </c>
      <c r="K3687" t="s">
        <v>4462</v>
      </c>
      <c r="L3687">
        <v>3537206</v>
      </c>
      <c r="M3687">
        <v>1</v>
      </c>
    </row>
    <row r="3688" spans="1:13" x14ac:dyDescent="0.25">
      <c r="A3688">
        <v>3687</v>
      </c>
      <c r="J3688">
        <v>20</v>
      </c>
      <c r="K3688" t="s">
        <v>4463</v>
      </c>
      <c r="L3688">
        <v>3537305</v>
      </c>
      <c r="M3688">
        <v>1</v>
      </c>
    </row>
    <row r="3689" spans="1:13" x14ac:dyDescent="0.25">
      <c r="A3689">
        <v>3688</v>
      </c>
      <c r="J3689">
        <v>20</v>
      </c>
      <c r="K3689" t="s">
        <v>4464</v>
      </c>
      <c r="L3689">
        <v>3537404</v>
      </c>
      <c r="M3689">
        <v>1</v>
      </c>
    </row>
    <row r="3690" spans="1:13" x14ac:dyDescent="0.25">
      <c r="A3690">
        <v>3689</v>
      </c>
      <c r="J3690">
        <v>20</v>
      </c>
      <c r="K3690" t="s">
        <v>4465</v>
      </c>
      <c r="L3690">
        <v>3537503</v>
      </c>
      <c r="M3690">
        <v>1</v>
      </c>
    </row>
    <row r="3691" spans="1:13" x14ac:dyDescent="0.25">
      <c r="A3691">
        <v>3690</v>
      </c>
      <c r="J3691">
        <v>20</v>
      </c>
      <c r="K3691" t="s">
        <v>4466</v>
      </c>
      <c r="L3691">
        <v>3537602</v>
      </c>
      <c r="M3691">
        <v>1</v>
      </c>
    </row>
    <row r="3692" spans="1:13" x14ac:dyDescent="0.25">
      <c r="A3692">
        <v>3691</v>
      </c>
      <c r="J3692">
        <v>20</v>
      </c>
      <c r="K3692" t="s">
        <v>4467</v>
      </c>
      <c r="L3692">
        <v>3537701</v>
      </c>
      <c r="M3692">
        <v>1</v>
      </c>
    </row>
    <row r="3693" spans="1:13" x14ac:dyDescent="0.25">
      <c r="A3693">
        <v>3692</v>
      </c>
      <c r="J3693">
        <v>20</v>
      </c>
      <c r="K3693" t="s">
        <v>4468</v>
      </c>
      <c r="L3693">
        <v>3537800</v>
      </c>
      <c r="M3693">
        <v>1</v>
      </c>
    </row>
    <row r="3694" spans="1:13" x14ac:dyDescent="0.25">
      <c r="A3694">
        <v>3693</v>
      </c>
      <c r="J3694">
        <v>20</v>
      </c>
      <c r="K3694" t="s">
        <v>4469</v>
      </c>
      <c r="L3694">
        <v>3537909</v>
      </c>
      <c r="M3694">
        <v>1</v>
      </c>
    </row>
    <row r="3695" spans="1:13" x14ac:dyDescent="0.25">
      <c r="A3695">
        <v>3694</v>
      </c>
      <c r="J3695">
        <v>20</v>
      </c>
      <c r="K3695" t="s">
        <v>4470</v>
      </c>
      <c r="L3695">
        <v>3538006</v>
      </c>
      <c r="M3695">
        <v>1</v>
      </c>
    </row>
    <row r="3696" spans="1:13" x14ac:dyDescent="0.25">
      <c r="A3696">
        <v>3695</v>
      </c>
      <c r="J3696">
        <v>20</v>
      </c>
      <c r="K3696" t="s">
        <v>4471</v>
      </c>
      <c r="L3696">
        <v>3538105</v>
      </c>
      <c r="M3696">
        <v>1</v>
      </c>
    </row>
    <row r="3697" spans="1:13" x14ac:dyDescent="0.25">
      <c r="A3697">
        <v>3696</v>
      </c>
      <c r="J3697">
        <v>20</v>
      </c>
      <c r="K3697" t="s">
        <v>4472</v>
      </c>
      <c r="L3697">
        <v>3538204</v>
      </c>
      <c r="M3697">
        <v>1</v>
      </c>
    </row>
    <row r="3698" spans="1:13" x14ac:dyDescent="0.25">
      <c r="A3698">
        <v>3697</v>
      </c>
      <c r="J3698">
        <v>20</v>
      </c>
      <c r="K3698" t="s">
        <v>4473</v>
      </c>
      <c r="L3698">
        <v>3538303</v>
      </c>
      <c r="M3698">
        <v>1</v>
      </c>
    </row>
    <row r="3699" spans="1:13" x14ac:dyDescent="0.25">
      <c r="A3699">
        <v>3698</v>
      </c>
      <c r="J3699">
        <v>20</v>
      </c>
      <c r="K3699" t="s">
        <v>4474</v>
      </c>
      <c r="L3699">
        <v>3538501</v>
      </c>
      <c r="M3699">
        <v>1</v>
      </c>
    </row>
    <row r="3700" spans="1:13" x14ac:dyDescent="0.25">
      <c r="A3700">
        <v>3699</v>
      </c>
      <c r="J3700">
        <v>20</v>
      </c>
      <c r="K3700" t="s">
        <v>4475</v>
      </c>
      <c r="L3700">
        <v>3538600</v>
      </c>
      <c r="M3700">
        <v>1</v>
      </c>
    </row>
    <row r="3701" spans="1:13" x14ac:dyDescent="0.25">
      <c r="A3701">
        <v>3700</v>
      </c>
      <c r="J3701">
        <v>20</v>
      </c>
      <c r="K3701" t="s">
        <v>4476</v>
      </c>
      <c r="L3701">
        <v>3538709</v>
      </c>
      <c r="M3701">
        <v>1</v>
      </c>
    </row>
    <row r="3702" spans="1:13" x14ac:dyDescent="0.25">
      <c r="A3702">
        <v>3701</v>
      </c>
      <c r="J3702">
        <v>20</v>
      </c>
      <c r="K3702" t="s">
        <v>4477</v>
      </c>
      <c r="L3702">
        <v>3538808</v>
      </c>
      <c r="M3702">
        <v>1</v>
      </c>
    </row>
    <row r="3703" spans="1:13" x14ac:dyDescent="0.25">
      <c r="A3703">
        <v>3702</v>
      </c>
      <c r="J3703">
        <v>20</v>
      </c>
      <c r="K3703" t="s">
        <v>4478</v>
      </c>
      <c r="L3703">
        <v>3538907</v>
      </c>
      <c r="M3703">
        <v>1</v>
      </c>
    </row>
    <row r="3704" spans="1:13" x14ac:dyDescent="0.25">
      <c r="A3704">
        <v>3703</v>
      </c>
      <c r="J3704">
        <v>20</v>
      </c>
      <c r="K3704" t="s">
        <v>4479</v>
      </c>
      <c r="L3704">
        <v>3539004</v>
      </c>
      <c r="M3704">
        <v>1</v>
      </c>
    </row>
    <row r="3705" spans="1:13" x14ac:dyDescent="0.25">
      <c r="A3705">
        <v>3704</v>
      </c>
      <c r="J3705">
        <v>20</v>
      </c>
      <c r="K3705" t="s">
        <v>4480</v>
      </c>
      <c r="L3705">
        <v>3539103</v>
      </c>
      <c r="M3705">
        <v>1</v>
      </c>
    </row>
    <row r="3706" spans="1:13" x14ac:dyDescent="0.25">
      <c r="A3706">
        <v>3705</v>
      </c>
      <c r="J3706">
        <v>20</v>
      </c>
      <c r="K3706" t="s">
        <v>4481</v>
      </c>
      <c r="L3706">
        <v>3539202</v>
      </c>
      <c r="M3706">
        <v>1</v>
      </c>
    </row>
    <row r="3707" spans="1:13" x14ac:dyDescent="0.25">
      <c r="A3707">
        <v>3706</v>
      </c>
      <c r="J3707">
        <v>20</v>
      </c>
      <c r="K3707" t="s">
        <v>4482</v>
      </c>
      <c r="L3707">
        <v>3539301</v>
      </c>
      <c r="M3707">
        <v>1</v>
      </c>
    </row>
    <row r="3708" spans="1:13" x14ac:dyDescent="0.25">
      <c r="A3708">
        <v>3707</v>
      </c>
      <c r="J3708">
        <v>20</v>
      </c>
      <c r="K3708" t="s">
        <v>4483</v>
      </c>
      <c r="L3708">
        <v>3539400</v>
      </c>
      <c r="M3708">
        <v>1</v>
      </c>
    </row>
    <row r="3709" spans="1:13" x14ac:dyDescent="0.25">
      <c r="A3709">
        <v>3708</v>
      </c>
      <c r="J3709">
        <v>20</v>
      </c>
      <c r="K3709" t="s">
        <v>4484</v>
      </c>
      <c r="L3709">
        <v>3539509</v>
      </c>
      <c r="M3709">
        <v>1</v>
      </c>
    </row>
    <row r="3710" spans="1:13" x14ac:dyDescent="0.25">
      <c r="A3710">
        <v>3709</v>
      </c>
      <c r="J3710">
        <v>20</v>
      </c>
      <c r="K3710" t="s">
        <v>2962</v>
      </c>
      <c r="L3710">
        <v>3539608</v>
      </c>
      <c r="M3710">
        <v>1</v>
      </c>
    </row>
    <row r="3711" spans="1:13" x14ac:dyDescent="0.25">
      <c r="A3711">
        <v>3710</v>
      </c>
      <c r="J3711">
        <v>20</v>
      </c>
      <c r="K3711" t="s">
        <v>4485</v>
      </c>
      <c r="L3711">
        <v>3539707</v>
      </c>
      <c r="M3711">
        <v>1</v>
      </c>
    </row>
    <row r="3712" spans="1:13" x14ac:dyDescent="0.25">
      <c r="A3712">
        <v>3711</v>
      </c>
      <c r="J3712">
        <v>20</v>
      </c>
      <c r="K3712" t="s">
        <v>4486</v>
      </c>
      <c r="L3712">
        <v>3539806</v>
      </c>
      <c r="M3712">
        <v>1</v>
      </c>
    </row>
    <row r="3713" spans="1:13" x14ac:dyDescent="0.25">
      <c r="A3713">
        <v>3712</v>
      </c>
      <c r="J3713">
        <v>20</v>
      </c>
      <c r="K3713" t="s">
        <v>4487</v>
      </c>
      <c r="L3713">
        <v>3539905</v>
      </c>
      <c r="M3713">
        <v>1</v>
      </c>
    </row>
    <row r="3714" spans="1:13" x14ac:dyDescent="0.25">
      <c r="A3714">
        <v>3713</v>
      </c>
      <c r="J3714">
        <v>20</v>
      </c>
      <c r="K3714" t="s">
        <v>4488</v>
      </c>
      <c r="L3714">
        <v>3540002</v>
      </c>
      <c r="M3714">
        <v>1</v>
      </c>
    </row>
    <row r="3715" spans="1:13" x14ac:dyDescent="0.25">
      <c r="A3715">
        <v>3714</v>
      </c>
      <c r="J3715">
        <v>20</v>
      </c>
      <c r="K3715" t="s">
        <v>4489</v>
      </c>
      <c r="L3715">
        <v>3540101</v>
      </c>
      <c r="M3715">
        <v>1</v>
      </c>
    </row>
    <row r="3716" spans="1:13" x14ac:dyDescent="0.25">
      <c r="A3716">
        <v>3715</v>
      </c>
      <c r="J3716">
        <v>20</v>
      </c>
      <c r="K3716" t="s">
        <v>4490</v>
      </c>
      <c r="L3716">
        <v>3540200</v>
      </c>
      <c r="M3716">
        <v>1</v>
      </c>
    </row>
    <row r="3717" spans="1:13" x14ac:dyDescent="0.25">
      <c r="A3717">
        <v>3716</v>
      </c>
      <c r="J3717">
        <v>20</v>
      </c>
      <c r="K3717" t="s">
        <v>4491</v>
      </c>
      <c r="L3717">
        <v>3540259</v>
      </c>
      <c r="M3717">
        <v>1</v>
      </c>
    </row>
    <row r="3718" spans="1:13" x14ac:dyDescent="0.25">
      <c r="A3718">
        <v>3717</v>
      </c>
      <c r="J3718">
        <v>20</v>
      </c>
      <c r="K3718" t="s">
        <v>4492</v>
      </c>
      <c r="L3718">
        <v>3540309</v>
      </c>
      <c r="M3718">
        <v>1</v>
      </c>
    </row>
    <row r="3719" spans="1:13" x14ac:dyDescent="0.25">
      <c r="A3719">
        <v>3718</v>
      </c>
      <c r="J3719">
        <v>20</v>
      </c>
      <c r="K3719" t="s">
        <v>4493</v>
      </c>
      <c r="L3719">
        <v>3540408</v>
      </c>
      <c r="M3719">
        <v>1</v>
      </c>
    </row>
    <row r="3720" spans="1:13" x14ac:dyDescent="0.25">
      <c r="A3720">
        <v>3719</v>
      </c>
      <c r="J3720">
        <v>20</v>
      </c>
      <c r="K3720" t="s">
        <v>4494</v>
      </c>
      <c r="L3720">
        <v>3540507</v>
      </c>
      <c r="M3720">
        <v>1</v>
      </c>
    </row>
    <row r="3721" spans="1:13" x14ac:dyDescent="0.25">
      <c r="A3721">
        <v>3720</v>
      </c>
      <c r="J3721">
        <v>20</v>
      </c>
      <c r="K3721" t="s">
        <v>4495</v>
      </c>
      <c r="L3721">
        <v>3540606</v>
      </c>
      <c r="M3721">
        <v>1</v>
      </c>
    </row>
    <row r="3722" spans="1:13" x14ac:dyDescent="0.25">
      <c r="A3722">
        <v>3721</v>
      </c>
      <c r="J3722">
        <v>20</v>
      </c>
      <c r="K3722" t="s">
        <v>4496</v>
      </c>
      <c r="L3722">
        <v>3540705</v>
      </c>
      <c r="M3722">
        <v>1</v>
      </c>
    </row>
    <row r="3723" spans="1:13" x14ac:dyDescent="0.25">
      <c r="A3723">
        <v>3722</v>
      </c>
      <c r="J3723">
        <v>20</v>
      </c>
      <c r="K3723" t="s">
        <v>4497</v>
      </c>
      <c r="L3723">
        <v>3540754</v>
      </c>
      <c r="M3723">
        <v>1</v>
      </c>
    </row>
    <row r="3724" spans="1:13" x14ac:dyDescent="0.25">
      <c r="A3724">
        <v>3723</v>
      </c>
      <c r="J3724">
        <v>20</v>
      </c>
      <c r="K3724" t="s">
        <v>4498</v>
      </c>
      <c r="L3724">
        <v>3540804</v>
      </c>
      <c r="M3724">
        <v>1</v>
      </c>
    </row>
    <row r="3725" spans="1:13" x14ac:dyDescent="0.25">
      <c r="A3725">
        <v>3724</v>
      </c>
      <c r="J3725">
        <v>20</v>
      </c>
      <c r="K3725" t="s">
        <v>4499</v>
      </c>
      <c r="L3725">
        <v>3540853</v>
      </c>
      <c r="M3725">
        <v>1</v>
      </c>
    </row>
    <row r="3726" spans="1:13" x14ac:dyDescent="0.25">
      <c r="A3726">
        <v>3725</v>
      </c>
      <c r="J3726">
        <v>20</v>
      </c>
      <c r="K3726" t="s">
        <v>4500</v>
      </c>
      <c r="L3726">
        <v>3540903</v>
      </c>
      <c r="M3726">
        <v>1</v>
      </c>
    </row>
    <row r="3727" spans="1:13" x14ac:dyDescent="0.25">
      <c r="A3727">
        <v>3726</v>
      </c>
      <c r="J3727">
        <v>20</v>
      </c>
      <c r="K3727" t="s">
        <v>4501</v>
      </c>
      <c r="L3727">
        <v>3541000</v>
      </c>
      <c r="M3727">
        <v>1</v>
      </c>
    </row>
    <row r="3728" spans="1:13" x14ac:dyDescent="0.25">
      <c r="A3728">
        <v>3727</v>
      </c>
      <c r="J3728">
        <v>20</v>
      </c>
      <c r="K3728" t="s">
        <v>4502</v>
      </c>
      <c r="L3728">
        <v>3541059</v>
      </c>
      <c r="M3728">
        <v>1</v>
      </c>
    </row>
    <row r="3729" spans="1:13" x14ac:dyDescent="0.25">
      <c r="A3729">
        <v>3728</v>
      </c>
      <c r="J3729">
        <v>20</v>
      </c>
      <c r="K3729" t="s">
        <v>4503</v>
      </c>
      <c r="L3729">
        <v>3541109</v>
      </c>
      <c r="M3729">
        <v>1</v>
      </c>
    </row>
    <row r="3730" spans="1:13" x14ac:dyDescent="0.25">
      <c r="A3730">
        <v>3729</v>
      </c>
      <c r="J3730">
        <v>20</v>
      </c>
      <c r="K3730" t="s">
        <v>3669</v>
      </c>
      <c r="L3730">
        <v>3541208</v>
      </c>
      <c r="M3730">
        <v>1</v>
      </c>
    </row>
    <row r="3731" spans="1:13" x14ac:dyDescent="0.25">
      <c r="A3731">
        <v>3730</v>
      </c>
      <c r="J3731">
        <v>20</v>
      </c>
      <c r="K3731" t="s">
        <v>4504</v>
      </c>
      <c r="L3731">
        <v>3541307</v>
      </c>
      <c r="M3731">
        <v>1</v>
      </c>
    </row>
    <row r="3732" spans="1:13" x14ac:dyDescent="0.25">
      <c r="A3732">
        <v>3731</v>
      </c>
      <c r="J3732">
        <v>20</v>
      </c>
      <c r="K3732" t="s">
        <v>4505</v>
      </c>
      <c r="L3732">
        <v>3541406</v>
      </c>
      <c r="M3732">
        <v>1</v>
      </c>
    </row>
    <row r="3733" spans="1:13" x14ac:dyDescent="0.25">
      <c r="A3733">
        <v>3732</v>
      </c>
      <c r="J3733">
        <v>20</v>
      </c>
      <c r="K3733" t="s">
        <v>4506</v>
      </c>
      <c r="L3733">
        <v>3541505</v>
      </c>
      <c r="M3733">
        <v>1</v>
      </c>
    </row>
    <row r="3734" spans="1:13" x14ac:dyDescent="0.25">
      <c r="A3734">
        <v>3733</v>
      </c>
      <c r="J3734">
        <v>20</v>
      </c>
      <c r="K3734" t="s">
        <v>4507</v>
      </c>
      <c r="L3734">
        <v>3541604</v>
      </c>
      <c r="M3734">
        <v>1</v>
      </c>
    </row>
    <row r="3735" spans="1:13" x14ac:dyDescent="0.25">
      <c r="A3735">
        <v>3734</v>
      </c>
      <c r="J3735">
        <v>20</v>
      </c>
      <c r="K3735" t="s">
        <v>4508</v>
      </c>
      <c r="L3735">
        <v>3541653</v>
      </c>
      <c r="M3735">
        <v>1</v>
      </c>
    </row>
    <row r="3736" spans="1:13" x14ac:dyDescent="0.25">
      <c r="A3736">
        <v>3735</v>
      </c>
      <c r="J3736">
        <v>20</v>
      </c>
      <c r="K3736" t="s">
        <v>4509</v>
      </c>
      <c r="L3736">
        <v>3541703</v>
      </c>
      <c r="M3736">
        <v>1</v>
      </c>
    </row>
    <row r="3737" spans="1:13" x14ac:dyDescent="0.25">
      <c r="A3737">
        <v>3736</v>
      </c>
      <c r="J3737">
        <v>20</v>
      </c>
      <c r="K3737" t="s">
        <v>4510</v>
      </c>
      <c r="L3737">
        <v>3541802</v>
      </c>
      <c r="M3737">
        <v>1</v>
      </c>
    </row>
    <row r="3738" spans="1:13" x14ac:dyDescent="0.25">
      <c r="A3738">
        <v>3737</v>
      </c>
      <c r="J3738">
        <v>20</v>
      </c>
      <c r="K3738" t="s">
        <v>4511</v>
      </c>
      <c r="L3738">
        <v>3541901</v>
      </c>
      <c r="M3738">
        <v>1</v>
      </c>
    </row>
    <row r="3739" spans="1:13" x14ac:dyDescent="0.25">
      <c r="A3739">
        <v>3738</v>
      </c>
      <c r="J3739">
        <v>20</v>
      </c>
      <c r="K3739" t="s">
        <v>4512</v>
      </c>
      <c r="L3739">
        <v>3542008</v>
      </c>
      <c r="M3739">
        <v>1</v>
      </c>
    </row>
    <row r="3740" spans="1:13" x14ac:dyDescent="0.25">
      <c r="A3740">
        <v>3739</v>
      </c>
      <c r="J3740">
        <v>20</v>
      </c>
      <c r="K3740" t="s">
        <v>4513</v>
      </c>
      <c r="L3740">
        <v>3542107</v>
      </c>
      <c r="M3740">
        <v>1</v>
      </c>
    </row>
    <row r="3741" spans="1:13" x14ac:dyDescent="0.25">
      <c r="A3741">
        <v>3740</v>
      </c>
      <c r="J3741">
        <v>20</v>
      </c>
      <c r="K3741" t="s">
        <v>4514</v>
      </c>
      <c r="L3741">
        <v>3542206</v>
      </c>
      <c r="M3741">
        <v>1</v>
      </c>
    </row>
    <row r="3742" spans="1:13" x14ac:dyDescent="0.25">
      <c r="A3742">
        <v>3741</v>
      </c>
      <c r="J3742">
        <v>20</v>
      </c>
      <c r="K3742" t="s">
        <v>4515</v>
      </c>
      <c r="L3742">
        <v>3542305</v>
      </c>
      <c r="M3742">
        <v>1</v>
      </c>
    </row>
    <row r="3743" spans="1:13" x14ac:dyDescent="0.25">
      <c r="A3743">
        <v>3742</v>
      </c>
      <c r="J3743">
        <v>20</v>
      </c>
      <c r="K3743" t="s">
        <v>4516</v>
      </c>
      <c r="L3743">
        <v>3542404</v>
      </c>
      <c r="M3743">
        <v>1</v>
      </c>
    </row>
    <row r="3744" spans="1:13" x14ac:dyDescent="0.25">
      <c r="A3744">
        <v>3743</v>
      </c>
      <c r="J3744">
        <v>20</v>
      </c>
      <c r="K3744" t="s">
        <v>4517</v>
      </c>
      <c r="L3744">
        <v>3542503</v>
      </c>
      <c r="M3744">
        <v>1</v>
      </c>
    </row>
    <row r="3745" spans="1:13" x14ac:dyDescent="0.25">
      <c r="A3745">
        <v>3744</v>
      </c>
      <c r="J3745">
        <v>20</v>
      </c>
      <c r="K3745" t="s">
        <v>4518</v>
      </c>
      <c r="L3745">
        <v>3542602</v>
      </c>
      <c r="M3745">
        <v>1</v>
      </c>
    </row>
    <row r="3746" spans="1:13" x14ac:dyDescent="0.25">
      <c r="A3746">
        <v>3745</v>
      </c>
      <c r="J3746">
        <v>20</v>
      </c>
      <c r="K3746" t="s">
        <v>4519</v>
      </c>
      <c r="L3746">
        <v>3542701</v>
      </c>
      <c r="M3746">
        <v>1</v>
      </c>
    </row>
    <row r="3747" spans="1:13" x14ac:dyDescent="0.25">
      <c r="A3747">
        <v>3746</v>
      </c>
      <c r="J3747">
        <v>20</v>
      </c>
      <c r="K3747" t="s">
        <v>4520</v>
      </c>
      <c r="L3747">
        <v>3542800</v>
      </c>
      <c r="M3747">
        <v>1</v>
      </c>
    </row>
    <row r="3748" spans="1:13" x14ac:dyDescent="0.25">
      <c r="A3748">
        <v>3747</v>
      </c>
      <c r="J3748">
        <v>20</v>
      </c>
      <c r="K3748" t="s">
        <v>4521</v>
      </c>
      <c r="L3748">
        <v>3542909</v>
      </c>
      <c r="M3748">
        <v>1</v>
      </c>
    </row>
    <row r="3749" spans="1:13" x14ac:dyDescent="0.25">
      <c r="A3749">
        <v>3748</v>
      </c>
      <c r="J3749">
        <v>20</v>
      </c>
      <c r="K3749" t="s">
        <v>4522</v>
      </c>
      <c r="L3749">
        <v>3543006</v>
      </c>
      <c r="M3749">
        <v>1</v>
      </c>
    </row>
    <row r="3750" spans="1:13" x14ac:dyDescent="0.25">
      <c r="A3750">
        <v>3749</v>
      </c>
      <c r="J3750">
        <v>20</v>
      </c>
      <c r="K3750" t="s">
        <v>4523</v>
      </c>
      <c r="L3750">
        <v>3543105</v>
      </c>
      <c r="M3750">
        <v>1</v>
      </c>
    </row>
    <row r="3751" spans="1:13" x14ac:dyDescent="0.25">
      <c r="A3751">
        <v>3750</v>
      </c>
      <c r="J3751">
        <v>20</v>
      </c>
      <c r="K3751" t="s">
        <v>4524</v>
      </c>
      <c r="L3751">
        <v>3543204</v>
      </c>
      <c r="M3751">
        <v>1</v>
      </c>
    </row>
    <row r="3752" spans="1:13" x14ac:dyDescent="0.25">
      <c r="A3752">
        <v>3751</v>
      </c>
      <c r="J3752">
        <v>20</v>
      </c>
      <c r="K3752" t="s">
        <v>4525</v>
      </c>
      <c r="L3752">
        <v>3543238</v>
      </c>
      <c r="M3752">
        <v>1</v>
      </c>
    </row>
    <row r="3753" spans="1:13" x14ac:dyDescent="0.25">
      <c r="A3753">
        <v>3752</v>
      </c>
      <c r="J3753">
        <v>20</v>
      </c>
      <c r="K3753" t="s">
        <v>4526</v>
      </c>
      <c r="L3753">
        <v>3543253</v>
      </c>
      <c r="M3753">
        <v>1</v>
      </c>
    </row>
    <row r="3754" spans="1:13" x14ac:dyDescent="0.25">
      <c r="A3754">
        <v>3753</v>
      </c>
      <c r="J3754">
        <v>20</v>
      </c>
      <c r="K3754" t="s">
        <v>4527</v>
      </c>
      <c r="L3754">
        <v>3543303</v>
      </c>
      <c r="M3754">
        <v>1</v>
      </c>
    </row>
    <row r="3755" spans="1:13" x14ac:dyDescent="0.25">
      <c r="A3755">
        <v>3754</v>
      </c>
      <c r="J3755">
        <v>20</v>
      </c>
      <c r="K3755" t="s">
        <v>4528</v>
      </c>
      <c r="L3755">
        <v>3543402</v>
      </c>
      <c r="M3755">
        <v>1</v>
      </c>
    </row>
    <row r="3756" spans="1:13" x14ac:dyDescent="0.25">
      <c r="A3756">
        <v>3755</v>
      </c>
      <c r="J3756">
        <v>20</v>
      </c>
      <c r="K3756" t="s">
        <v>4529</v>
      </c>
      <c r="L3756">
        <v>3543501</v>
      </c>
      <c r="M3756">
        <v>1</v>
      </c>
    </row>
    <row r="3757" spans="1:13" x14ac:dyDescent="0.25">
      <c r="A3757">
        <v>3756</v>
      </c>
      <c r="J3757">
        <v>20</v>
      </c>
      <c r="K3757" t="s">
        <v>4530</v>
      </c>
      <c r="L3757">
        <v>3543600</v>
      </c>
      <c r="M3757">
        <v>1</v>
      </c>
    </row>
    <row r="3758" spans="1:13" x14ac:dyDescent="0.25">
      <c r="A3758">
        <v>3757</v>
      </c>
      <c r="J3758">
        <v>20</v>
      </c>
      <c r="K3758" t="s">
        <v>4531</v>
      </c>
      <c r="L3758">
        <v>3543709</v>
      </c>
      <c r="M3758">
        <v>1</v>
      </c>
    </row>
    <row r="3759" spans="1:13" x14ac:dyDescent="0.25">
      <c r="A3759">
        <v>3758</v>
      </c>
      <c r="J3759">
        <v>20</v>
      </c>
      <c r="K3759" t="s">
        <v>4532</v>
      </c>
      <c r="L3759">
        <v>3543808</v>
      </c>
      <c r="M3759">
        <v>1</v>
      </c>
    </row>
    <row r="3760" spans="1:13" x14ac:dyDescent="0.25">
      <c r="A3760">
        <v>3759</v>
      </c>
      <c r="J3760">
        <v>20</v>
      </c>
      <c r="K3760" t="s">
        <v>4029</v>
      </c>
      <c r="L3760">
        <v>3543907</v>
      </c>
      <c r="M3760">
        <v>1</v>
      </c>
    </row>
    <row r="3761" spans="1:13" x14ac:dyDescent="0.25">
      <c r="A3761">
        <v>3760</v>
      </c>
      <c r="J3761">
        <v>20</v>
      </c>
      <c r="K3761" t="s">
        <v>4533</v>
      </c>
      <c r="L3761">
        <v>3544004</v>
      </c>
      <c r="M3761">
        <v>1</v>
      </c>
    </row>
    <row r="3762" spans="1:13" x14ac:dyDescent="0.25">
      <c r="A3762">
        <v>3761</v>
      </c>
      <c r="J3762">
        <v>20</v>
      </c>
      <c r="K3762" t="s">
        <v>4534</v>
      </c>
      <c r="L3762">
        <v>3544103</v>
      </c>
      <c r="M3762">
        <v>1</v>
      </c>
    </row>
    <row r="3763" spans="1:13" x14ac:dyDescent="0.25">
      <c r="A3763">
        <v>3762</v>
      </c>
      <c r="J3763">
        <v>20</v>
      </c>
      <c r="K3763" t="s">
        <v>4535</v>
      </c>
      <c r="L3763">
        <v>3544202</v>
      </c>
      <c r="M3763">
        <v>1</v>
      </c>
    </row>
    <row r="3764" spans="1:13" x14ac:dyDescent="0.25">
      <c r="A3764">
        <v>3763</v>
      </c>
      <c r="J3764">
        <v>20</v>
      </c>
      <c r="K3764" t="s">
        <v>4536</v>
      </c>
      <c r="L3764">
        <v>3544251</v>
      </c>
      <c r="M3764">
        <v>1</v>
      </c>
    </row>
    <row r="3765" spans="1:13" x14ac:dyDescent="0.25">
      <c r="A3765">
        <v>3764</v>
      </c>
      <c r="J3765">
        <v>20</v>
      </c>
      <c r="K3765" t="s">
        <v>4537</v>
      </c>
      <c r="L3765">
        <v>3544301</v>
      </c>
      <c r="M3765">
        <v>1</v>
      </c>
    </row>
    <row r="3766" spans="1:13" x14ac:dyDescent="0.25">
      <c r="A3766">
        <v>3765</v>
      </c>
      <c r="J3766">
        <v>20</v>
      </c>
      <c r="K3766" t="s">
        <v>4538</v>
      </c>
      <c r="L3766">
        <v>3544400</v>
      </c>
      <c r="M3766">
        <v>1</v>
      </c>
    </row>
    <row r="3767" spans="1:13" x14ac:dyDescent="0.25">
      <c r="A3767">
        <v>3766</v>
      </c>
      <c r="J3767">
        <v>20</v>
      </c>
      <c r="K3767" t="s">
        <v>4539</v>
      </c>
      <c r="L3767">
        <v>3544509</v>
      </c>
      <c r="M3767">
        <v>1</v>
      </c>
    </row>
    <row r="3768" spans="1:13" x14ac:dyDescent="0.25">
      <c r="A3768">
        <v>3767</v>
      </c>
      <c r="J3768">
        <v>20</v>
      </c>
      <c r="K3768" t="s">
        <v>4540</v>
      </c>
      <c r="L3768">
        <v>3544608</v>
      </c>
      <c r="M3768">
        <v>1</v>
      </c>
    </row>
    <row r="3769" spans="1:13" x14ac:dyDescent="0.25">
      <c r="A3769">
        <v>3768</v>
      </c>
      <c r="J3769">
        <v>20</v>
      </c>
      <c r="K3769" t="s">
        <v>4541</v>
      </c>
      <c r="L3769">
        <v>3544707</v>
      </c>
      <c r="M3769">
        <v>1</v>
      </c>
    </row>
    <row r="3770" spans="1:13" x14ac:dyDescent="0.25">
      <c r="A3770">
        <v>3769</v>
      </c>
      <c r="J3770">
        <v>20</v>
      </c>
      <c r="K3770" t="s">
        <v>4542</v>
      </c>
      <c r="L3770">
        <v>3544806</v>
      </c>
      <c r="M3770">
        <v>1</v>
      </c>
    </row>
    <row r="3771" spans="1:13" x14ac:dyDescent="0.25">
      <c r="A3771">
        <v>3770</v>
      </c>
      <c r="J3771">
        <v>20</v>
      </c>
      <c r="K3771" t="s">
        <v>4543</v>
      </c>
      <c r="L3771">
        <v>3544905</v>
      </c>
      <c r="M3771">
        <v>1</v>
      </c>
    </row>
    <row r="3772" spans="1:13" x14ac:dyDescent="0.25">
      <c r="A3772">
        <v>3771</v>
      </c>
      <c r="J3772">
        <v>20</v>
      </c>
      <c r="K3772" t="s">
        <v>4544</v>
      </c>
      <c r="L3772">
        <v>3545001</v>
      </c>
      <c r="M3772">
        <v>1</v>
      </c>
    </row>
    <row r="3773" spans="1:13" x14ac:dyDescent="0.25">
      <c r="A3773">
        <v>3772</v>
      </c>
      <c r="J3773">
        <v>20</v>
      </c>
      <c r="K3773" t="s">
        <v>4545</v>
      </c>
      <c r="L3773">
        <v>3545100</v>
      </c>
      <c r="M3773">
        <v>1</v>
      </c>
    </row>
    <row r="3774" spans="1:13" x14ac:dyDescent="0.25">
      <c r="A3774">
        <v>3773</v>
      </c>
      <c r="J3774">
        <v>20</v>
      </c>
      <c r="K3774" t="s">
        <v>4546</v>
      </c>
      <c r="L3774">
        <v>3545159</v>
      </c>
      <c r="M3774">
        <v>1</v>
      </c>
    </row>
    <row r="3775" spans="1:13" x14ac:dyDescent="0.25">
      <c r="A3775">
        <v>3774</v>
      </c>
      <c r="J3775">
        <v>20</v>
      </c>
      <c r="K3775" t="s">
        <v>4547</v>
      </c>
      <c r="L3775">
        <v>3545209</v>
      </c>
      <c r="M3775">
        <v>1</v>
      </c>
    </row>
    <row r="3776" spans="1:13" x14ac:dyDescent="0.25">
      <c r="A3776">
        <v>3775</v>
      </c>
      <c r="J3776">
        <v>20</v>
      </c>
      <c r="K3776" t="s">
        <v>4548</v>
      </c>
      <c r="L3776">
        <v>3545308</v>
      </c>
      <c r="M3776">
        <v>1</v>
      </c>
    </row>
    <row r="3777" spans="1:13" x14ac:dyDescent="0.25">
      <c r="A3777">
        <v>3776</v>
      </c>
      <c r="J3777">
        <v>20</v>
      </c>
      <c r="K3777" t="s">
        <v>4549</v>
      </c>
      <c r="L3777">
        <v>3545407</v>
      </c>
      <c r="M3777">
        <v>1</v>
      </c>
    </row>
    <row r="3778" spans="1:13" x14ac:dyDescent="0.25">
      <c r="A3778">
        <v>3777</v>
      </c>
      <c r="J3778">
        <v>20</v>
      </c>
      <c r="K3778" t="s">
        <v>4550</v>
      </c>
      <c r="L3778">
        <v>3545506</v>
      </c>
      <c r="M3778">
        <v>1</v>
      </c>
    </row>
    <row r="3779" spans="1:13" x14ac:dyDescent="0.25">
      <c r="A3779">
        <v>3778</v>
      </c>
      <c r="J3779">
        <v>20</v>
      </c>
      <c r="K3779" t="s">
        <v>4551</v>
      </c>
      <c r="L3779">
        <v>3545605</v>
      </c>
      <c r="M3779">
        <v>1</v>
      </c>
    </row>
    <row r="3780" spans="1:13" x14ac:dyDescent="0.25">
      <c r="A3780">
        <v>3779</v>
      </c>
      <c r="J3780">
        <v>20</v>
      </c>
      <c r="K3780" t="s">
        <v>4552</v>
      </c>
      <c r="L3780">
        <v>3545704</v>
      </c>
      <c r="M3780">
        <v>1</v>
      </c>
    </row>
    <row r="3781" spans="1:13" x14ac:dyDescent="0.25">
      <c r="A3781">
        <v>3780</v>
      </c>
      <c r="J3781">
        <v>20</v>
      </c>
      <c r="K3781" t="s">
        <v>4553</v>
      </c>
      <c r="L3781">
        <v>3545803</v>
      </c>
      <c r="M3781">
        <v>1</v>
      </c>
    </row>
    <row r="3782" spans="1:13" x14ac:dyDescent="0.25">
      <c r="A3782">
        <v>3781</v>
      </c>
      <c r="J3782">
        <v>20</v>
      </c>
      <c r="K3782" t="s">
        <v>4554</v>
      </c>
      <c r="L3782">
        <v>3546009</v>
      </c>
      <c r="M3782">
        <v>1</v>
      </c>
    </row>
    <row r="3783" spans="1:13" x14ac:dyDescent="0.25">
      <c r="A3783">
        <v>3782</v>
      </c>
      <c r="J3783">
        <v>20</v>
      </c>
      <c r="K3783" t="s">
        <v>4555</v>
      </c>
      <c r="L3783">
        <v>3546108</v>
      </c>
      <c r="M3783">
        <v>1</v>
      </c>
    </row>
    <row r="3784" spans="1:13" x14ac:dyDescent="0.25">
      <c r="A3784">
        <v>3783</v>
      </c>
      <c r="J3784">
        <v>20</v>
      </c>
      <c r="K3784" t="s">
        <v>4556</v>
      </c>
      <c r="L3784">
        <v>3546207</v>
      </c>
      <c r="M3784">
        <v>1</v>
      </c>
    </row>
    <row r="3785" spans="1:13" x14ac:dyDescent="0.25">
      <c r="A3785">
        <v>3784</v>
      </c>
      <c r="J3785">
        <v>20</v>
      </c>
      <c r="K3785" t="s">
        <v>4557</v>
      </c>
      <c r="L3785">
        <v>3546256</v>
      </c>
      <c r="M3785">
        <v>1</v>
      </c>
    </row>
    <row r="3786" spans="1:13" x14ac:dyDescent="0.25">
      <c r="A3786">
        <v>3785</v>
      </c>
      <c r="J3786">
        <v>20</v>
      </c>
      <c r="K3786" t="s">
        <v>4558</v>
      </c>
      <c r="L3786">
        <v>3546306</v>
      </c>
      <c r="M3786">
        <v>1</v>
      </c>
    </row>
    <row r="3787" spans="1:13" x14ac:dyDescent="0.25">
      <c r="A3787">
        <v>3786</v>
      </c>
      <c r="J3787">
        <v>20</v>
      </c>
      <c r="K3787" t="s">
        <v>4559</v>
      </c>
      <c r="L3787">
        <v>3546405</v>
      </c>
      <c r="M3787">
        <v>1</v>
      </c>
    </row>
    <row r="3788" spans="1:13" x14ac:dyDescent="0.25">
      <c r="A3788">
        <v>3787</v>
      </c>
      <c r="J3788">
        <v>20</v>
      </c>
      <c r="K3788" t="s">
        <v>4560</v>
      </c>
      <c r="L3788">
        <v>3546504</v>
      </c>
      <c r="M3788">
        <v>1</v>
      </c>
    </row>
    <row r="3789" spans="1:13" x14ac:dyDescent="0.25">
      <c r="A3789">
        <v>3788</v>
      </c>
      <c r="J3789">
        <v>20</v>
      </c>
      <c r="K3789" t="s">
        <v>4561</v>
      </c>
      <c r="L3789">
        <v>3546603</v>
      </c>
      <c r="M3789">
        <v>1</v>
      </c>
    </row>
    <row r="3790" spans="1:13" x14ac:dyDescent="0.25">
      <c r="A3790">
        <v>3789</v>
      </c>
      <c r="J3790">
        <v>20</v>
      </c>
      <c r="K3790" t="s">
        <v>4562</v>
      </c>
      <c r="L3790">
        <v>3546702</v>
      </c>
      <c r="M3790">
        <v>1</v>
      </c>
    </row>
    <row r="3791" spans="1:13" x14ac:dyDescent="0.25">
      <c r="A3791">
        <v>3790</v>
      </c>
      <c r="J3791">
        <v>20</v>
      </c>
      <c r="K3791" t="s">
        <v>4563</v>
      </c>
      <c r="L3791">
        <v>3546801</v>
      </c>
      <c r="M3791">
        <v>1</v>
      </c>
    </row>
    <row r="3792" spans="1:13" x14ac:dyDescent="0.25">
      <c r="A3792">
        <v>3791</v>
      </c>
      <c r="J3792">
        <v>20</v>
      </c>
      <c r="K3792" t="s">
        <v>4564</v>
      </c>
      <c r="L3792">
        <v>3546900</v>
      </c>
      <c r="M3792">
        <v>1</v>
      </c>
    </row>
    <row r="3793" spans="1:13" x14ac:dyDescent="0.25">
      <c r="A3793">
        <v>3792</v>
      </c>
      <c r="J3793">
        <v>20</v>
      </c>
      <c r="K3793" t="s">
        <v>4565</v>
      </c>
      <c r="L3793">
        <v>3547007</v>
      </c>
      <c r="M3793">
        <v>1</v>
      </c>
    </row>
    <row r="3794" spans="1:13" x14ac:dyDescent="0.25">
      <c r="A3794">
        <v>3793</v>
      </c>
      <c r="J3794">
        <v>20</v>
      </c>
      <c r="K3794" t="s">
        <v>4566</v>
      </c>
      <c r="L3794">
        <v>3547106</v>
      </c>
      <c r="M3794">
        <v>1</v>
      </c>
    </row>
    <row r="3795" spans="1:13" x14ac:dyDescent="0.25">
      <c r="A3795">
        <v>3794</v>
      </c>
      <c r="J3795">
        <v>20</v>
      </c>
      <c r="K3795" t="s">
        <v>4567</v>
      </c>
      <c r="L3795">
        <v>3547205</v>
      </c>
      <c r="M3795">
        <v>1</v>
      </c>
    </row>
    <row r="3796" spans="1:13" x14ac:dyDescent="0.25">
      <c r="A3796">
        <v>3795</v>
      </c>
      <c r="J3796">
        <v>20</v>
      </c>
      <c r="K3796" t="s">
        <v>4568</v>
      </c>
      <c r="L3796">
        <v>3547304</v>
      </c>
      <c r="M3796">
        <v>1</v>
      </c>
    </row>
    <row r="3797" spans="1:13" x14ac:dyDescent="0.25">
      <c r="A3797">
        <v>3796</v>
      </c>
      <c r="J3797">
        <v>20</v>
      </c>
      <c r="K3797" t="s">
        <v>4569</v>
      </c>
      <c r="L3797">
        <v>3547403</v>
      </c>
      <c r="M3797">
        <v>1</v>
      </c>
    </row>
    <row r="3798" spans="1:13" x14ac:dyDescent="0.25">
      <c r="A3798">
        <v>3797</v>
      </c>
      <c r="J3798">
        <v>20</v>
      </c>
      <c r="K3798" t="s">
        <v>4570</v>
      </c>
      <c r="L3798">
        <v>3547502</v>
      </c>
      <c r="M3798">
        <v>1</v>
      </c>
    </row>
    <row r="3799" spans="1:13" x14ac:dyDescent="0.25">
      <c r="A3799">
        <v>3798</v>
      </c>
      <c r="J3799">
        <v>20</v>
      </c>
      <c r="K3799" t="s">
        <v>4571</v>
      </c>
      <c r="L3799">
        <v>3547601</v>
      </c>
      <c r="M3799">
        <v>1</v>
      </c>
    </row>
    <row r="3800" spans="1:13" x14ac:dyDescent="0.25">
      <c r="A3800">
        <v>3799</v>
      </c>
      <c r="J3800">
        <v>20</v>
      </c>
      <c r="K3800" t="s">
        <v>4572</v>
      </c>
      <c r="L3800">
        <v>3547650</v>
      </c>
      <c r="M3800">
        <v>1</v>
      </c>
    </row>
    <row r="3801" spans="1:13" x14ac:dyDescent="0.25">
      <c r="A3801">
        <v>3800</v>
      </c>
      <c r="J3801">
        <v>20</v>
      </c>
      <c r="K3801" t="s">
        <v>4573</v>
      </c>
      <c r="L3801">
        <v>3547700</v>
      </c>
      <c r="M3801">
        <v>1</v>
      </c>
    </row>
    <row r="3802" spans="1:13" x14ac:dyDescent="0.25">
      <c r="A3802">
        <v>3801</v>
      </c>
      <c r="J3802">
        <v>20</v>
      </c>
      <c r="K3802" t="s">
        <v>2290</v>
      </c>
      <c r="L3802">
        <v>3547809</v>
      </c>
      <c r="M3802">
        <v>1</v>
      </c>
    </row>
    <row r="3803" spans="1:13" x14ac:dyDescent="0.25">
      <c r="A3803">
        <v>3802</v>
      </c>
      <c r="J3803">
        <v>20</v>
      </c>
      <c r="K3803" t="s">
        <v>4574</v>
      </c>
      <c r="L3803">
        <v>3547908</v>
      </c>
      <c r="M3803">
        <v>1</v>
      </c>
    </row>
    <row r="3804" spans="1:13" x14ac:dyDescent="0.25">
      <c r="A3804">
        <v>3803</v>
      </c>
      <c r="J3804">
        <v>20</v>
      </c>
      <c r="K3804" t="s">
        <v>4575</v>
      </c>
      <c r="L3804">
        <v>3548005</v>
      </c>
      <c r="M3804">
        <v>1</v>
      </c>
    </row>
    <row r="3805" spans="1:13" x14ac:dyDescent="0.25">
      <c r="A3805">
        <v>3804</v>
      </c>
      <c r="J3805">
        <v>20</v>
      </c>
      <c r="K3805" t="s">
        <v>4576</v>
      </c>
      <c r="L3805">
        <v>3548054</v>
      </c>
      <c r="M3805">
        <v>1</v>
      </c>
    </row>
    <row r="3806" spans="1:13" x14ac:dyDescent="0.25">
      <c r="A3806">
        <v>3805</v>
      </c>
      <c r="J3806">
        <v>20</v>
      </c>
      <c r="K3806" t="s">
        <v>4577</v>
      </c>
      <c r="L3806">
        <v>3548104</v>
      </c>
      <c r="M3806">
        <v>1</v>
      </c>
    </row>
    <row r="3807" spans="1:13" x14ac:dyDescent="0.25">
      <c r="A3807">
        <v>3806</v>
      </c>
      <c r="J3807">
        <v>20</v>
      </c>
      <c r="K3807" t="s">
        <v>4578</v>
      </c>
      <c r="L3807">
        <v>3548203</v>
      </c>
      <c r="M3807">
        <v>1</v>
      </c>
    </row>
    <row r="3808" spans="1:13" x14ac:dyDescent="0.25">
      <c r="A3808">
        <v>3807</v>
      </c>
      <c r="J3808">
        <v>20</v>
      </c>
      <c r="K3808" t="s">
        <v>4579</v>
      </c>
      <c r="L3808">
        <v>3548302</v>
      </c>
      <c r="M3808">
        <v>1</v>
      </c>
    </row>
    <row r="3809" spans="1:13" x14ac:dyDescent="0.25">
      <c r="A3809">
        <v>3808</v>
      </c>
      <c r="J3809">
        <v>20</v>
      </c>
      <c r="K3809" t="s">
        <v>4580</v>
      </c>
      <c r="L3809">
        <v>3548401</v>
      </c>
      <c r="M3809">
        <v>1</v>
      </c>
    </row>
    <row r="3810" spans="1:13" x14ac:dyDescent="0.25">
      <c r="A3810">
        <v>3809</v>
      </c>
      <c r="J3810">
        <v>20</v>
      </c>
      <c r="K3810" t="s">
        <v>4581</v>
      </c>
      <c r="L3810">
        <v>3548500</v>
      </c>
      <c r="M3810">
        <v>1</v>
      </c>
    </row>
    <row r="3811" spans="1:13" x14ac:dyDescent="0.25">
      <c r="A3811">
        <v>3810</v>
      </c>
      <c r="J3811">
        <v>20</v>
      </c>
      <c r="K3811" t="s">
        <v>4582</v>
      </c>
      <c r="L3811">
        <v>3548609</v>
      </c>
      <c r="M3811">
        <v>1</v>
      </c>
    </row>
    <row r="3812" spans="1:13" x14ac:dyDescent="0.25">
      <c r="A3812">
        <v>3811</v>
      </c>
      <c r="J3812">
        <v>20</v>
      </c>
      <c r="K3812" t="s">
        <v>4583</v>
      </c>
      <c r="L3812">
        <v>3548708</v>
      </c>
      <c r="M3812">
        <v>1</v>
      </c>
    </row>
    <row r="3813" spans="1:13" x14ac:dyDescent="0.25">
      <c r="A3813">
        <v>3812</v>
      </c>
      <c r="J3813">
        <v>20</v>
      </c>
      <c r="K3813" t="s">
        <v>4584</v>
      </c>
      <c r="L3813">
        <v>3548807</v>
      </c>
      <c r="M3813">
        <v>1</v>
      </c>
    </row>
    <row r="3814" spans="1:13" x14ac:dyDescent="0.25">
      <c r="A3814">
        <v>3813</v>
      </c>
      <c r="J3814">
        <v>20</v>
      </c>
      <c r="K3814" t="s">
        <v>4585</v>
      </c>
      <c r="L3814">
        <v>3548906</v>
      </c>
      <c r="M3814">
        <v>1</v>
      </c>
    </row>
    <row r="3815" spans="1:13" x14ac:dyDescent="0.25">
      <c r="A3815">
        <v>3814</v>
      </c>
      <c r="J3815">
        <v>20</v>
      </c>
      <c r="K3815" t="s">
        <v>2294</v>
      </c>
      <c r="L3815">
        <v>3549003</v>
      </c>
      <c r="M3815">
        <v>1</v>
      </c>
    </row>
    <row r="3816" spans="1:13" x14ac:dyDescent="0.25">
      <c r="A3816">
        <v>3815</v>
      </c>
      <c r="J3816">
        <v>20</v>
      </c>
      <c r="K3816" t="s">
        <v>4586</v>
      </c>
      <c r="L3816">
        <v>3549102</v>
      </c>
      <c r="M3816">
        <v>1</v>
      </c>
    </row>
    <row r="3817" spans="1:13" x14ac:dyDescent="0.25">
      <c r="A3817">
        <v>3816</v>
      </c>
      <c r="J3817">
        <v>20</v>
      </c>
      <c r="K3817" t="s">
        <v>4587</v>
      </c>
      <c r="L3817">
        <v>3549201</v>
      </c>
      <c r="M3817">
        <v>1</v>
      </c>
    </row>
    <row r="3818" spans="1:13" x14ac:dyDescent="0.25">
      <c r="A3818">
        <v>3817</v>
      </c>
      <c r="J3818">
        <v>20</v>
      </c>
      <c r="K3818" t="s">
        <v>4588</v>
      </c>
      <c r="L3818">
        <v>3549250</v>
      </c>
      <c r="M3818">
        <v>1</v>
      </c>
    </row>
    <row r="3819" spans="1:13" x14ac:dyDescent="0.25">
      <c r="A3819">
        <v>3818</v>
      </c>
      <c r="J3819">
        <v>20</v>
      </c>
      <c r="K3819" t="s">
        <v>4589</v>
      </c>
      <c r="L3819">
        <v>3549300</v>
      </c>
      <c r="M3819">
        <v>1</v>
      </c>
    </row>
    <row r="3820" spans="1:13" x14ac:dyDescent="0.25">
      <c r="A3820">
        <v>3819</v>
      </c>
      <c r="J3820">
        <v>20</v>
      </c>
      <c r="K3820" t="s">
        <v>4590</v>
      </c>
      <c r="L3820">
        <v>3549409</v>
      </c>
      <c r="M3820">
        <v>1</v>
      </c>
    </row>
    <row r="3821" spans="1:13" x14ac:dyDescent="0.25">
      <c r="A3821">
        <v>3820</v>
      </c>
      <c r="J3821">
        <v>20</v>
      </c>
      <c r="K3821" t="s">
        <v>4591</v>
      </c>
      <c r="L3821">
        <v>3549508</v>
      </c>
      <c r="M3821">
        <v>1</v>
      </c>
    </row>
    <row r="3822" spans="1:13" x14ac:dyDescent="0.25">
      <c r="A3822">
        <v>3821</v>
      </c>
      <c r="J3822">
        <v>20</v>
      </c>
      <c r="K3822" t="s">
        <v>4592</v>
      </c>
      <c r="L3822">
        <v>3549607</v>
      </c>
      <c r="M3822">
        <v>1</v>
      </c>
    </row>
    <row r="3823" spans="1:13" x14ac:dyDescent="0.25">
      <c r="A3823">
        <v>3822</v>
      </c>
      <c r="J3823">
        <v>20</v>
      </c>
      <c r="K3823" t="s">
        <v>4593</v>
      </c>
      <c r="L3823">
        <v>3549706</v>
      </c>
      <c r="M3823">
        <v>1</v>
      </c>
    </row>
    <row r="3824" spans="1:13" x14ac:dyDescent="0.25">
      <c r="A3824">
        <v>3823</v>
      </c>
      <c r="J3824">
        <v>20</v>
      </c>
      <c r="K3824" t="s">
        <v>4594</v>
      </c>
      <c r="L3824">
        <v>3549805</v>
      </c>
      <c r="M3824">
        <v>1</v>
      </c>
    </row>
    <row r="3825" spans="1:13" x14ac:dyDescent="0.25">
      <c r="A3825">
        <v>3824</v>
      </c>
      <c r="J3825">
        <v>20</v>
      </c>
      <c r="K3825" t="s">
        <v>4595</v>
      </c>
      <c r="L3825">
        <v>3549904</v>
      </c>
      <c r="M3825">
        <v>1</v>
      </c>
    </row>
    <row r="3826" spans="1:13" x14ac:dyDescent="0.25">
      <c r="A3826">
        <v>3825</v>
      </c>
      <c r="J3826">
        <v>20</v>
      </c>
      <c r="K3826" t="s">
        <v>4596</v>
      </c>
      <c r="L3826">
        <v>3549953</v>
      </c>
      <c r="M3826">
        <v>1</v>
      </c>
    </row>
    <row r="3827" spans="1:13" x14ac:dyDescent="0.25">
      <c r="A3827">
        <v>3826</v>
      </c>
      <c r="J3827">
        <v>20</v>
      </c>
      <c r="K3827" t="s">
        <v>4597</v>
      </c>
      <c r="L3827">
        <v>3550001</v>
      </c>
      <c r="M3827">
        <v>1</v>
      </c>
    </row>
    <row r="3828" spans="1:13" x14ac:dyDescent="0.25">
      <c r="A3828">
        <v>3827</v>
      </c>
      <c r="J3828">
        <v>20</v>
      </c>
      <c r="K3828" t="s">
        <v>4598</v>
      </c>
      <c r="L3828">
        <v>3550100</v>
      </c>
      <c r="M3828">
        <v>1</v>
      </c>
    </row>
    <row r="3829" spans="1:13" x14ac:dyDescent="0.25">
      <c r="A3829">
        <v>3828</v>
      </c>
      <c r="J3829">
        <v>20</v>
      </c>
      <c r="K3829" t="s">
        <v>4599</v>
      </c>
      <c r="L3829">
        <v>3550209</v>
      </c>
      <c r="M3829">
        <v>1</v>
      </c>
    </row>
    <row r="3830" spans="1:13" x14ac:dyDescent="0.25">
      <c r="A3830">
        <v>3829</v>
      </c>
      <c r="J3830">
        <v>20</v>
      </c>
      <c r="K3830" t="s">
        <v>901</v>
      </c>
      <c r="L3830">
        <v>3550308</v>
      </c>
      <c r="M3830">
        <v>1</v>
      </c>
    </row>
    <row r="3831" spans="1:13" x14ac:dyDescent="0.25">
      <c r="A3831">
        <v>3830</v>
      </c>
      <c r="J3831">
        <v>20</v>
      </c>
      <c r="K3831" t="s">
        <v>2105</v>
      </c>
      <c r="L3831">
        <v>3550407</v>
      </c>
      <c r="M3831">
        <v>1</v>
      </c>
    </row>
    <row r="3832" spans="1:13" x14ac:dyDescent="0.25">
      <c r="A3832">
        <v>3831</v>
      </c>
      <c r="J3832">
        <v>20</v>
      </c>
      <c r="K3832" t="s">
        <v>4600</v>
      </c>
      <c r="L3832">
        <v>3550506</v>
      </c>
      <c r="M3832">
        <v>1</v>
      </c>
    </row>
    <row r="3833" spans="1:13" x14ac:dyDescent="0.25">
      <c r="A3833">
        <v>3832</v>
      </c>
      <c r="J3833">
        <v>20</v>
      </c>
      <c r="K3833" t="s">
        <v>4601</v>
      </c>
      <c r="L3833">
        <v>3550605</v>
      </c>
      <c r="M3833">
        <v>1</v>
      </c>
    </row>
    <row r="3834" spans="1:13" x14ac:dyDescent="0.25">
      <c r="A3834">
        <v>3833</v>
      </c>
      <c r="J3834">
        <v>20</v>
      </c>
      <c r="K3834" t="s">
        <v>2589</v>
      </c>
      <c r="L3834">
        <v>3550704</v>
      </c>
      <c r="M3834">
        <v>1</v>
      </c>
    </row>
    <row r="3835" spans="1:13" x14ac:dyDescent="0.25">
      <c r="A3835">
        <v>3834</v>
      </c>
      <c r="J3835">
        <v>20</v>
      </c>
      <c r="K3835" t="s">
        <v>4602</v>
      </c>
      <c r="L3835">
        <v>3550803</v>
      </c>
      <c r="M3835">
        <v>1</v>
      </c>
    </row>
    <row r="3836" spans="1:13" x14ac:dyDescent="0.25">
      <c r="A3836">
        <v>3835</v>
      </c>
      <c r="J3836">
        <v>20</v>
      </c>
      <c r="K3836" t="s">
        <v>4603</v>
      </c>
      <c r="L3836">
        <v>3550902</v>
      </c>
      <c r="M3836">
        <v>1</v>
      </c>
    </row>
    <row r="3837" spans="1:13" x14ac:dyDescent="0.25">
      <c r="A3837">
        <v>3836</v>
      </c>
      <c r="J3837">
        <v>20</v>
      </c>
      <c r="K3837" t="s">
        <v>2108</v>
      </c>
      <c r="L3837">
        <v>3551009</v>
      </c>
      <c r="M3837">
        <v>1</v>
      </c>
    </row>
    <row r="3838" spans="1:13" x14ac:dyDescent="0.25">
      <c r="A3838">
        <v>3837</v>
      </c>
      <c r="J3838">
        <v>20</v>
      </c>
      <c r="K3838" t="s">
        <v>4604</v>
      </c>
      <c r="L3838">
        <v>3551108</v>
      </c>
      <c r="M3838">
        <v>1</v>
      </c>
    </row>
    <row r="3839" spans="1:13" x14ac:dyDescent="0.25">
      <c r="A3839">
        <v>3838</v>
      </c>
      <c r="J3839">
        <v>20</v>
      </c>
      <c r="K3839" t="s">
        <v>4605</v>
      </c>
      <c r="L3839">
        <v>3551207</v>
      </c>
      <c r="M3839">
        <v>1</v>
      </c>
    </row>
    <row r="3840" spans="1:13" x14ac:dyDescent="0.25">
      <c r="A3840">
        <v>3839</v>
      </c>
      <c r="J3840">
        <v>20</v>
      </c>
      <c r="K3840" t="s">
        <v>4606</v>
      </c>
      <c r="L3840">
        <v>3551306</v>
      </c>
      <c r="M3840">
        <v>1</v>
      </c>
    </row>
    <row r="3841" spans="1:13" x14ac:dyDescent="0.25">
      <c r="A3841">
        <v>3840</v>
      </c>
      <c r="J3841">
        <v>20</v>
      </c>
      <c r="K3841" t="s">
        <v>4607</v>
      </c>
      <c r="L3841">
        <v>3551405</v>
      </c>
      <c r="M3841">
        <v>1</v>
      </c>
    </row>
    <row r="3842" spans="1:13" x14ac:dyDescent="0.25">
      <c r="A3842">
        <v>3841</v>
      </c>
      <c r="J3842">
        <v>20</v>
      </c>
      <c r="K3842" t="s">
        <v>4608</v>
      </c>
      <c r="L3842">
        <v>3551504</v>
      </c>
      <c r="M3842">
        <v>1</v>
      </c>
    </row>
    <row r="3843" spans="1:13" x14ac:dyDescent="0.25">
      <c r="A3843">
        <v>3842</v>
      </c>
      <c r="J3843">
        <v>20</v>
      </c>
      <c r="K3843" t="s">
        <v>4609</v>
      </c>
      <c r="L3843">
        <v>3551603</v>
      </c>
      <c r="M3843">
        <v>1</v>
      </c>
    </row>
    <row r="3844" spans="1:13" x14ac:dyDescent="0.25">
      <c r="A3844">
        <v>3843</v>
      </c>
      <c r="J3844">
        <v>20</v>
      </c>
      <c r="K3844" t="s">
        <v>2318</v>
      </c>
      <c r="L3844">
        <v>3551702</v>
      </c>
      <c r="M3844">
        <v>1</v>
      </c>
    </row>
    <row r="3845" spans="1:13" x14ac:dyDescent="0.25">
      <c r="A3845">
        <v>3844</v>
      </c>
      <c r="J3845">
        <v>20</v>
      </c>
      <c r="K3845" t="s">
        <v>4610</v>
      </c>
      <c r="L3845">
        <v>3551801</v>
      </c>
      <c r="M3845">
        <v>1</v>
      </c>
    </row>
    <row r="3846" spans="1:13" x14ac:dyDescent="0.25">
      <c r="A3846">
        <v>3845</v>
      </c>
      <c r="J3846">
        <v>20</v>
      </c>
      <c r="K3846" t="s">
        <v>4611</v>
      </c>
      <c r="L3846">
        <v>3551900</v>
      </c>
      <c r="M3846">
        <v>1</v>
      </c>
    </row>
    <row r="3847" spans="1:13" x14ac:dyDescent="0.25">
      <c r="A3847">
        <v>3846</v>
      </c>
      <c r="J3847">
        <v>20</v>
      </c>
      <c r="K3847" t="s">
        <v>4612</v>
      </c>
      <c r="L3847">
        <v>3552007</v>
      </c>
      <c r="M3847">
        <v>1</v>
      </c>
    </row>
    <row r="3848" spans="1:13" x14ac:dyDescent="0.25">
      <c r="A3848">
        <v>3847</v>
      </c>
      <c r="J3848">
        <v>20</v>
      </c>
      <c r="K3848" t="s">
        <v>4613</v>
      </c>
      <c r="L3848">
        <v>3552106</v>
      </c>
      <c r="M3848">
        <v>1</v>
      </c>
    </row>
    <row r="3849" spans="1:13" x14ac:dyDescent="0.25">
      <c r="A3849">
        <v>3848</v>
      </c>
      <c r="J3849">
        <v>20</v>
      </c>
      <c r="K3849" t="s">
        <v>4614</v>
      </c>
      <c r="L3849">
        <v>3552205</v>
      </c>
      <c r="M3849">
        <v>1</v>
      </c>
    </row>
    <row r="3850" spans="1:13" x14ac:dyDescent="0.25">
      <c r="A3850">
        <v>3849</v>
      </c>
      <c r="J3850">
        <v>20</v>
      </c>
      <c r="K3850" t="s">
        <v>4615</v>
      </c>
      <c r="L3850">
        <v>3552304</v>
      </c>
      <c r="M3850">
        <v>1</v>
      </c>
    </row>
    <row r="3851" spans="1:13" x14ac:dyDescent="0.25">
      <c r="A3851">
        <v>3850</v>
      </c>
      <c r="J3851">
        <v>20</v>
      </c>
      <c r="K3851" t="s">
        <v>4616</v>
      </c>
      <c r="L3851">
        <v>3552403</v>
      </c>
      <c r="M3851">
        <v>1</v>
      </c>
    </row>
    <row r="3852" spans="1:13" x14ac:dyDescent="0.25">
      <c r="A3852">
        <v>3851</v>
      </c>
      <c r="J3852">
        <v>20</v>
      </c>
      <c r="K3852" t="s">
        <v>4617</v>
      </c>
      <c r="L3852">
        <v>3552502</v>
      </c>
      <c r="M3852">
        <v>1</v>
      </c>
    </row>
    <row r="3853" spans="1:13" x14ac:dyDescent="0.25">
      <c r="A3853">
        <v>3852</v>
      </c>
      <c r="J3853">
        <v>20</v>
      </c>
      <c r="K3853" t="s">
        <v>4618</v>
      </c>
      <c r="L3853">
        <v>3552551</v>
      </c>
      <c r="M3853">
        <v>1</v>
      </c>
    </row>
    <row r="3854" spans="1:13" x14ac:dyDescent="0.25">
      <c r="A3854">
        <v>3853</v>
      </c>
      <c r="J3854">
        <v>20</v>
      </c>
      <c r="K3854" t="s">
        <v>4619</v>
      </c>
      <c r="L3854">
        <v>3552601</v>
      </c>
      <c r="M3854">
        <v>1</v>
      </c>
    </row>
    <row r="3855" spans="1:13" x14ac:dyDescent="0.25">
      <c r="A3855">
        <v>3854</v>
      </c>
      <c r="J3855">
        <v>20</v>
      </c>
      <c r="K3855" t="s">
        <v>1038</v>
      </c>
      <c r="L3855">
        <v>3552700</v>
      </c>
      <c r="M3855">
        <v>1</v>
      </c>
    </row>
    <row r="3856" spans="1:13" x14ac:dyDescent="0.25">
      <c r="A3856">
        <v>3855</v>
      </c>
      <c r="J3856">
        <v>20</v>
      </c>
      <c r="K3856" t="s">
        <v>4620</v>
      </c>
      <c r="L3856">
        <v>3552809</v>
      </c>
      <c r="M3856">
        <v>1</v>
      </c>
    </row>
    <row r="3857" spans="1:13" x14ac:dyDescent="0.25">
      <c r="A3857">
        <v>3856</v>
      </c>
      <c r="J3857">
        <v>20</v>
      </c>
      <c r="K3857" t="s">
        <v>4621</v>
      </c>
      <c r="L3857">
        <v>3552908</v>
      </c>
      <c r="M3857">
        <v>1</v>
      </c>
    </row>
    <row r="3858" spans="1:13" x14ac:dyDescent="0.25">
      <c r="A3858">
        <v>3857</v>
      </c>
      <c r="J3858">
        <v>20</v>
      </c>
      <c r="K3858" t="s">
        <v>4622</v>
      </c>
      <c r="L3858">
        <v>3553005</v>
      </c>
      <c r="M3858">
        <v>1</v>
      </c>
    </row>
    <row r="3859" spans="1:13" x14ac:dyDescent="0.25">
      <c r="A3859">
        <v>3858</v>
      </c>
      <c r="J3859">
        <v>20</v>
      </c>
      <c r="K3859" t="s">
        <v>4623</v>
      </c>
      <c r="L3859">
        <v>3553104</v>
      </c>
      <c r="M3859">
        <v>1</v>
      </c>
    </row>
    <row r="3860" spans="1:13" x14ac:dyDescent="0.25">
      <c r="A3860">
        <v>3859</v>
      </c>
      <c r="J3860">
        <v>20</v>
      </c>
      <c r="K3860" t="s">
        <v>4624</v>
      </c>
      <c r="L3860">
        <v>3553203</v>
      </c>
      <c r="M3860">
        <v>1</v>
      </c>
    </row>
    <row r="3861" spans="1:13" x14ac:dyDescent="0.25">
      <c r="A3861">
        <v>3860</v>
      </c>
      <c r="J3861">
        <v>20</v>
      </c>
      <c r="K3861" t="s">
        <v>4625</v>
      </c>
      <c r="L3861">
        <v>3553302</v>
      </c>
      <c r="M3861">
        <v>1</v>
      </c>
    </row>
    <row r="3862" spans="1:13" x14ac:dyDescent="0.25">
      <c r="A3862">
        <v>3861</v>
      </c>
      <c r="J3862">
        <v>20</v>
      </c>
      <c r="K3862" t="s">
        <v>4626</v>
      </c>
      <c r="L3862">
        <v>3553401</v>
      </c>
      <c r="M3862">
        <v>1</v>
      </c>
    </row>
    <row r="3863" spans="1:13" x14ac:dyDescent="0.25">
      <c r="A3863">
        <v>3862</v>
      </c>
      <c r="J3863">
        <v>20</v>
      </c>
      <c r="K3863" t="s">
        <v>3843</v>
      </c>
      <c r="L3863">
        <v>3553500</v>
      </c>
      <c r="M3863">
        <v>1</v>
      </c>
    </row>
    <row r="3864" spans="1:13" x14ac:dyDescent="0.25">
      <c r="A3864">
        <v>3863</v>
      </c>
      <c r="J3864">
        <v>20</v>
      </c>
      <c r="K3864" t="s">
        <v>4627</v>
      </c>
      <c r="L3864">
        <v>3553609</v>
      </c>
      <c r="M3864">
        <v>1</v>
      </c>
    </row>
    <row r="3865" spans="1:13" x14ac:dyDescent="0.25">
      <c r="A3865">
        <v>3864</v>
      </c>
      <c r="J3865">
        <v>20</v>
      </c>
      <c r="K3865" t="s">
        <v>4628</v>
      </c>
      <c r="L3865">
        <v>3553658</v>
      </c>
      <c r="M3865">
        <v>1</v>
      </c>
    </row>
    <row r="3866" spans="1:13" x14ac:dyDescent="0.25">
      <c r="A3866">
        <v>3865</v>
      </c>
      <c r="J3866">
        <v>20</v>
      </c>
      <c r="K3866" t="s">
        <v>4629</v>
      </c>
      <c r="L3866">
        <v>3553708</v>
      </c>
      <c r="M3866">
        <v>1</v>
      </c>
    </row>
    <row r="3867" spans="1:13" x14ac:dyDescent="0.25">
      <c r="A3867">
        <v>3866</v>
      </c>
      <c r="J3867">
        <v>20</v>
      </c>
      <c r="K3867" t="s">
        <v>4630</v>
      </c>
      <c r="L3867">
        <v>3553807</v>
      </c>
      <c r="M3867">
        <v>1</v>
      </c>
    </row>
    <row r="3868" spans="1:13" x14ac:dyDescent="0.25">
      <c r="A3868">
        <v>3867</v>
      </c>
      <c r="J3868">
        <v>20</v>
      </c>
      <c r="K3868" t="s">
        <v>4631</v>
      </c>
      <c r="L3868">
        <v>3553856</v>
      </c>
      <c r="M3868">
        <v>1</v>
      </c>
    </row>
    <row r="3869" spans="1:13" x14ac:dyDescent="0.25">
      <c r="A3869">
        <v>3868</v>
      </c>
      <c r="J3869">
        <v>20</v>
      </c>
      <c r="K3869" t="s">
        <v>4632</v>
      </c>
      <c r="L3869">
        <v>3553906</v>
      </c>
      <c r="M3869">
        <v>1</v>
      </c>
    </row>
    <row r="3870" spans="1:13" x14ac:dyDescent="0.25">
      <c r="A3870">
        <v>3869</v>
      </c>
      <c r="J3870">
        <v>20</v>
      </c>
      <c r="K3870" t="s">
        <v>4633</v>
      </c>
      <c r="L3870">
        <v>3553955</v>
      </c>
      <c r="M3870">
        <v>1</v>
      </c>
    </row>
    <row r="3871" spans="1:13" x14ac:dyDescent="0.25">
      <c r="A3871">
        <v>3870</v>
      </c>
      <c r="J3871">
        <v>20</v>
      </c>
      <c r="K3871" t="s">
        <v>4634</v>
      </c>
      <c r="L3871">
        <v>3554003</v>
      </c>
      <c r="M3871">
        <v>1</v>
      </c>
    </row>
    <row r="3872" spans="1:13" x14ac:dyDescent="0.25">
      <c r="A3872">
        <v>3871</v>
      </c>
      <c r="J3872">
        <v>20</v>
      </c>
      <c r="K3872" t="s">
        <v>4635</v>
      </c>
      <c r="L3872">
        <v>3554102</v>
      </c>
      <c r="M3872">
        <v>1</v>
      </c>
    </row>
    <row r="3873" spans="1:13" x14ac:dyDescent="0.25">
      <c r="A3873">
        <v>3872</v>
      </c>
      <c r="J3873">
        <v>20</v>
      </c>
      <c r="K3873" t="s">
        <v>4636</v>
      </c>
      <c r="L3873">
        <v>3554201</v>
      </c>
      <c r="M3873">
        <v>1</v>
      </c>
    </row>
    <row r="3874" spans="1:13" x14ac:dyDescent="0.25">
      <c r="A3874">
        <v>3873</v>
      </c>
      <c r="J3874">
        <v>20</v>
      </c>
      <c r="K3874" t="s">
        <v>3033</v>
      </c>
      <c r="L3874">
        <v>3554300</v>
      </c>
      <c r="M3874">
        <v>1</v>
      </c>
    </row>
    <row r="3875" spans="1:13" x14ac:dyDescent="0.25">
      <c r="A3875">
        <v>3874</v>
      </c>
      <c r="J3875">
        <v>20</v>
      </c>
      <c r="K3875" t="s">
        <v>4637</v>
      </c>
      <c r="L3875">
        <v>3554409</v>
      </c>
      <c r="M3875">
        <v>1</v>
      </c>
    </row>
    <row r="3876" spans="1:13" x14ac:dyDescent="0.25">
      <c r="A3876">
        <v>3875</v>
      </c>
      <c r="J3876">
        <v>20</v>
      </c>
      <c r="K3876" t="s">
        <v>4638</v>
      </c>
      <c r="L3876">
        <v>3554508</v>
      </c>
      <c r="M3876">
        <v>1</v>
      </c>
    </row>
    <row r="3877" spans="1:13" x14ac:dyDescent="0.25">
      <c r="A3877">
        <v>3876</v>
      </c>
      <c r="J3877">
        <v>20</v>
      </c>
      <c r="K3877" t="s">
        <v>4639</v>
      </c>
      <c r="L3877">
        <v>3554607</v>
      </c>
      <c r="M3877">
        <v>1</v>
      </c>
    </row>
    <row r="3878" spans="1:13" x14ac:dyDescent="0.25">
      <c r="A3878">
        <v>3877</v>
      </c>
      <c r="J3878">
        <v>20</v>
      </c>
      <c r="K3878" t="s">
        <v>4640</v>
      </c>
      <c r="L3878">
        <v>3554656</v>
      </c>
      <c r="M3878">
        <v>1</v>
      </c>
    </row>
    <row r="3879" spans="1:13" x14ac:dyDescent="0.25">
      <c r="A3879">
        <v>3878</v>
      </c>
      <c r="J3879">
        <v>20</v>
      </c>
      <c r="K3879" t="s">
        <v>4641</v>
      </c>
      <c r="L3879">
        <v>3554706</v>
      </c>
      <c r="M3879">
        <v>1</v>
      </c>
    </row>
    <row r="3880" spans="1:13" x14ac:dyDescent="0.25">
      <c r="A3880">
        <v>3879</v>
      </c>
      <c r="J3880">
        <v>20</v>
      </c>
      <c r="K3880" t="s">
        <v>4642</v>
      </c>
      <c r="L3880">
        <v>3554755</v>
      </c>
      <c r="M3880">
        <v>1</v>
      </c>
    </row>
    <row r="3881" spans="1:13" x14ac:dyDescent="0.25">
      <c r="A3881">
        <v>3880</v>
      </c>
      <c r="J3881">
        <v>20</v>
      </c>
      <c r="K3881" t="s">
        <v>4643</v>
      </c>
      <c r="L3881">
        <v>3554805</v>
      </c>
      <c r="M3881">
        <v>1</v>
      </c>
    </row>
    <row r="3882" spans="1:13" x14ac:dyDescent="0.25">
      <c r="A3882">
        <v>3881</v>
      </c>
      <c r="J3882">
        <v>20</v>
      </c>
      <c r="K3882" t="s">
        <v>4644</v>
      </c>
      <c r="L3882">
        <v>3554904</v>
      </c>
      <c r="M3882">
        <v>1</v>
      </c>
    </row>
    <row r="3883" spans="1:13" x14ac:dyDescent="0.25">
      <c r="A3883">
        <v>3882</v>
      </c>
      <c r="J3883">
        <v>20</v>
      </c>
      <c r="K3883" t="s">
        <v>4645</v>
      </c>
      <c r="L3883">
        <v>3554953</v>
      </c>
      <c r="M3883">
        <v>1</v>
      </c>
    </row>
    <row r="3884" spans="1:13" x14ac:dyDescent="0.25">
      <c r="A3884">
        <v>3883</v>
      </c>
      <c r="J3884">
        <v>20</v>
      </c>
      <c r="K3884" t="s">
        <v>4646</v>
      </c>
      <c r="L3884">
        <v>3555000</v>
      </c>
      <c r="M3884">
        <v>1</v>
      </c>
    </row>
    <row r="3885" spans="1:13" x14ac:dyDescent="0.25">
      <c r="A3885">
        <v>3884</v>
      </c>
      <c r="J3885">
        <v>20</v>
      </c>
      <c r="K3885" t="s">
        <v>4647</v>
      </c>
      <c r="L3885">
        <v>3555109</v>
      </c>
      <c r="M3885">
        <v>1</v>
      </c>
    </row>
    <row r="3886" spans="1:13" x14ac:dyDescent="0.25">
      <c r="A3886">
        <v>3885</v>
      </c>
      <c r="J3886">
        <v>20</v>
      </c>
      <c r="K3886" t="s">
        <v>4648</v>
      </c>
      <c r="L3886">
        <v>3555208</v>
      </c>
      <c r="M3886">
        <v>1</v>
      </c>
    </row>
    <row r="3887" spans="1:13" x14ac:dyDescent="0.25">
      <c r="A3887">
        <v>3886</v>
      </c>
      <c r="J3887">
        <v>20</v>
      </c>
      <c r="K3887" t="s">
        <v>3859</v>
      </c>
      <c r="L3887">
        <v>3555307</v>
      </c>
      <c r="M3887">
        <v>1</v>
      </c>
    </row>
    <row r="3888" spans="1:13" x14ac:dyDescent="0.25">
      <c r="A3888">
        <v>3887</v>
      </c>
      <c r="J3888">
        <v>20</v>
      </c>
      <c r="K3888" t="s">
        <v>4649</v>
      </c>
      <c r="L3888">
        <v>3555356</v>
      </c>
      <c r="M3888">
        <v>1</v>
      </c>
    </row>
    <row r="3889" spans="1:13" x14ac:dyDescent="0.25">
      <c r="A3889">
        <v>3888</v>
      </c>
      <c r="J3889">
        <v>20</v>
      </c>
      <c r="K3889" t="s">
        <v>4650</v>
      </c>
      <c r="L3889">
        <v>3555406</v>
      </c>
      <c r="M3889">
        <v>1</v>
      </c>
    </row>
    <row r="3890" spans="1:13" x14ac:dyDescent="0.25">
      <c r="A3890">
        <v>3889</v>
      </c>
      <c r="J3890">
        <v>20</v>
      </c>
      <c r="K3890" t="s">
        <v>4651</v>
      </c>
      <c r="L3890">
        <v>3555505</v>
      </c>
      <c r="M3890">
        <v>1</v>
      </c>
    </row>
    <row r="3891" spans="1:13" x14ac:dyDescent="0.25">
      <c r="A3891">
        <v>3890</v>
      </c>
      <c r="J3891">
        <v>20</v>
      </c>
      <c r="K3891" t="s">
        <v>4652</v>
      </c>
      <c r="L3891">
        <v>3555604</v>
      </c>
      <c r="M3891">
        <v>1</v>
      </c>
    </row>
    <row r="3892" spans="1:13" x14ac:dyDescent="0.25">
      <c r="A3892">
        <v>3891</v>
      </c>
      <c r="J3892">
        <v>20</v>
      </c>
      <c r="K3892" t="s">
        <v>4653</v>
      </c>
      <c r="L3892">
        <v>3555703</v>
      </c>
      <c r="M3892">
        <v>1</v>
      </c>
    </row>
    <row r="3893" spans="1:13" x14ac:dyDescent="0.25">
      <c r="A3893">
        <v>3892</v>
      </c>
      <c r="J3893">
        <v>20</v>
      </c>
      <c r="K3893" t="s">
        <v>4654</v>
      </c>
      <c r="L3893">
        <v>3555802</v>
      </c>
      <c r="M3893">
        <v>1</v>
      </c>
    </row>
    <row r="3894" spans="1:13" x14ac:dyDescent="0.25">
      <c r="A3894">
        <v>3893</v>
      </c>
      <c r="J3894">
        <v>20</v>
      </c>
      <c r="K3894" t="s">
        <v>4655</v>
      </c>
      <c r="L3894">
        <v>3555901</v>
      </c>
      <c r="M3894">
        <v>1</v>
      </c>
    </row>
    <row r="3895" spans="1:13" x14ac:dyDescent="0.25">
      <c r="A3895">
        <v>3894</v>
      </c>
      <c r="J3895">
        <v>20</v>
      </c>
      <c r="K3895" t="s">
        <v>4656</v>
      </c>
      <c r="L3895">
        <v>3556008</v>
      </c>
      <c r="M3895">
        <v>1</v>
      </c>
    </row>
    <row r="3896" spans="1:13" x14ac:dyDescent="0.25">
      <c r="A3896">
        <v>3895</v>
      </c>
      <c r="J3896">
        <v>20</v>
      </c>
      <c r="K3896" t="s">
        <v>4657</v>
      </c>
      <c r="L3896">
        <v>3556107</v>
      </c>
      <c r="M3896">
        <v>1</v>
      </c>
    </row>
    <row r="3897" spans="1:13" x14ac:dyDescent="0.25">
      <c r="A3897">
        <v>3896</v>
      </c>
      <c r="J3897">
        <v>20</v>
      </c>
      <c r="K3897" t="s">
        <v>4658</v>
      </c>
      <c r="L3897">
        <v>3556206</v>
      </c>
      <c r="M3897">
        <v>1</v>
      </c>
    </row>
    <row r="3898" spans="1:13" x14ac:dyDescent="0.25">
      <c r="A3898">
        <v>3897</v>
      </c>
      <c r="J3898">
        <v>20</v>
      </c>
      <c r="K3898" t="s">
        <v>4659</v>
      </c>
      <c r="L3898">
        <v>3556305</v>
      </c>
      <c r="M3898">
        <v>1</v>
      </c>
    </row>
    <row r="3899" spans="1:13" x14ac:dyDescent="0.25">
      <c r="A3899">
        <v>3898</v>
      </c>
      <c r="J3899">
        <v>20</v>
      </c>
      <c r="K3899" t="s">
        <v>4660</v>
      </c>
      <c r="L3899">
        <v>3556354</v>
      </c>
      <c r="M3899">
        <v>1</v>
      </c>
    </row>
    <row r="3900" spans="1:13" x14ac:dyDescent="0.25">
      <c r="A3900">
        <v>3899</v>
      </c>
      <c r="J3900">
        <v>20</v>
      </c>
      <c r="K3900" t="s">
        <v>4661</v>
      </c>
      <c r="L3900">
        <v>3556404</v>
      </c>
      <c r="M3900">
        <v>1</v>
      </c>
    </row>
    <row r="3901" spans="1:13" x14ac:dyDescent="0.25">
      <c r="A3901">
        <v>3900</v>
      </c>
      <c r="J3901">
        <v>20</v>
      </c>
      <c r="K3901" t="s">
        <v>4662</v>
      </c>
      <c r="L3901">
        <v>3556453</v>
      </c>
      <c r="M3901">
        <v>1</v>
      </c>
    </row>
    <row r="3902" spans="1:13" x14ac:dyDescent="0.25">
      <c r="A3902">
        <v>3901</v>
      </c>
      <c r="J3902">
        <v>20</v>
      </c>
      <c r="K3902" t="s">
        <v>4663</v>
      </c>
      <c r="L3902">
        <v>3556503</v>
      </c>
      <c r="M3902">
        <v>1</v>
      </c>
    </row>
    <row r="3903" spans="1:13" x14ac:dyDescent="0.25">
      <c r="A3903">
        <v>3902</v>
      </c>
      <c r="J3903">
        <v>20</v>
      </c>
      <c r="K3903" t="s">
        <v>2130</v>
      </c>
      <c r="L3903">
        <v>3556602</v>
      </c>
      <c r="M3903">
        <v>1</v>
      </c>
    </row>
    <row r="3904" spans="1:13" x14ac:dyDescent="0.25">
      <c r="A3904">
        <v>3903</v>
      </c>
      <c r="J3904">
        <v>20</v>
      </c>
      <c r="K3904" t="s">
        <v>4664</v>
      </c>
      <c r="L3904">
        <v>3556701</v>
      </c>
      <c r="M3904">
        <v>1</v>
      </c>
    </row>
    <row r="3905" spans="1:13" x14ac:dyDescent="0.25">
      <c r="A3905">
        <v>3904</v>
      </c>
      <c r="J3905">
        <v>20</v>
      </c>
      <c r="K3905" t="s">
        <v>4665</v>
      </c>
      <c r="L3905">
        <v>3556800</v>
      </c>
      <c r="M3905">
        <v>1</v>
      </c>
    </row>
    <row r="3906" spans="1:13" x14ac:dyDescent="0.25">
      <c r="A3906">
        <v>3905</v>
      </c>
      <c r="J3906">
        <v>20</v>
      </c>
      <c r="K3906" t="s">
        <v>4666</v>
      </c>
      <c r="L3906">
        <v>3556909</v>
      </c>
      <c r="M3906">
        <v>1</v>
      </c>
    </row>
    <row r="3907" spans="1:13" x14ac:dyDescent="0.25">
      <c r="A3907">
        <v>3906</v>
      </c>
      <c r="J3907">
        <v>20</v>
      </c>
      <c r="K3907" t="s">
        <v>4667</v>
      </c>
      <c r="L3907">
        <v>3556958</v>
      </c>
      <c r="M3907">
        <v>1</v>
      </c>
    </row>
    <row r="3908" spans="1:13" x14ac:dyDescent="0.25">
      <c r="A3908">
        <v>3907</v>
      </c>
      <c r="J3908">
        <v>20</v>
      </c>
      <c r="K3908" t="s">
        <v>4668</v>
      </c>
      <c r="L3908">
        <v>3557006</v>
      </c>
      <c r="M3908">
        <v>1</v>
      </c>
    </row>
    <row r="3909" spans="1:13" x14ac:dyDescent="0.25">
      <c r="A3909">
        <v>3908</v>
      </c>
      <c r="J3909">
        <v>20</v>
      </c>
      <c r="K3909" t="s">
        <v>4669</v>
      </c>
      <c r="L3909">
        <v>3557105</v>
      </c>
      <c r="M3909">
        <v>1</v>
      </c>
    </row>
    <row r="3910" spans="1:13" x14ac:dyDescent="0.25">
      <c r="A3910">
        <v>3909</v>
      </c>
      <c r="J3910">
        <v>20</v>
      </c>
      <c r="K3910" t="s">
        <v>4670</v>
      </c>
      <c r="L3910">
        <v>3557154</v>
      </c>
      <c r="M3910">
        <v>1</v>
      </c>
    </row>
    <row r="3911" spans="1:13" x14ac:dyDescent="0.25">
      <c r="A3911">
        <v>3910</v>
      </c>
      <c r="J3911">
        <v>20</v>
      </c>
      <c r="K3911" t="s">
        <v>4671</v>
      </c>
      <c r="L3911">
        <v>3557204</v>
      </c>
      <c r="M3911">
        <v>1</v>
      </c>
    </row>
    <row r="3912" spans="1:13" x14ac:dyDescent="0.25">
      <c r="A3912">
        <v>3911</v>
      </c>
      <c r="J3912">
        <v>20</v>
      </c>
      <c r="K3912" t="s">
        <v>4672</v>
      </c>
      <c r="L3912">
        <v>3557303</v>
      </c>
      <c r="M3912">
        <v>1</v>
      </c>
    </row>
    <row r="3913" spans="1:13" x14ac:dyDescent="0.25">
      <c r="A3913">
        <v>3912</v>
      </c>
      <c r="J3913">
        <v>21</v>
      </c>
      <c r="K3913" t="s">
        <v>4673</v>
      </c>
      <c r="L3913">
        <v>4100103</v>
      </c>
      <c r="M3913">
        <v>1</v>
      </c>
    </row>
    <row r="3914" spans="1:13" x14ac:dyDescent="0.25">
      <c r="A3914">
        <v>3913</v>
      </c>
      <c r="J3914">
        <v>21</v>
      </c>
      <c r="K3914" t="s">
        <v>4674</v>
      </c>
      <c r="L3914">
        <v>4100202</v>
      </c>
      <c r="M3914">
        <v>1</v>
      </c>
    </row>
    <row r="3915" spans="1:13" x14ac:dyDescent="0.25">
      <c r="A3915">
        <v>3914</v>
      </c>
      <c r="J3915">
        <v>21</v>
      </c>
      <c r="K3915" t="s">
        <v>4675</v>
      </c>
      <c r="L3915">
        <v>4100301</v>
      </c>
      <c r="M3915">
        <v>1</v>
      </c>
    </row>
    <row r="3916" spans="1:13" x14ac:dyDescent="0.25">
      <c r="A3916">
        <v>3915</v>
      </c>
      <c r="J3916">
        <v>21</v>
      </c>
      <c r="K3916" t="s">
        <v>4676</v>
      </c>
      <c r="L3916">
        <v>4100400</v>
      </c>
      <c r="M3916">
        <v>1</v>
      </c>
    </row>
    <row r="3917" spans="1:13" x14ac:dyDescent="0.25">
      <c r="A3917">
        <v>3916</v>
      </c>
      <c r="J3917">
        <v>21</v>
      </c>
      <c r="K3917" t="s">
        <v>4677</v>
      </c>
      <c r="L3917">
        <v>4100459</v>
      </c>
      <c r="M3917">
        <v>1</v>
      </c>
    </row>
    <row r="3918" spans="1:13" x14ac:dyDescent="0.25">
      <c r="A3918">
        <v>3917</v>
      </c>
      <c r="J3918">
        <v>21</v>
      </c>
      <c r="K3918" t="s">
        <v>4678</v>
      </c>
      <c r="L3918">
        <v>4100509</v>
      </c>
      <c r="M3918">
        <v>1</v>
      </c>
    </row>
    <row r="3919" spans="1:13" x14ac:dyDescent="0.25">
      <c r="A3919">
        <v>3918</v>
      </c>
      <c r="J3919">
        <v>21</v>
      </c>
      <c r="K3919" t="s">
        <v>4679</v>
      </c>
      <c r="L3919">
        <v>4100608</v>
      </c>
      <c r="M3919">
        <v>1</v>
      </c>
    </row>
    <row r="3920" spans="1:13" x14ac:dyDescent="0.25">
      <c r="A3920">
        <v>3919</v>
      </c>
      <c r="J3920">
        <v>21</v>
      </c>
      <c r="K3920" t="s">
        <v>4680</v>
      </c>
      <c r="L3920">
        <v>4100707</v>
      </c>
      <c r="M3920">
        <v>1</v>
      </c>
    </row>
    <row r="3921" spans="1:13" x14ac:dyDescent="0.25">
      <c r="A3921">
        <v>3920</v>
      </c>
      <c r="J3921">
        <v>21</v>
      </c>
      <c r="K3921" t="s">
        <v>4681</v>
      </c>
      <c r="L3921">
        <v>4100806</v>
      </c>
      <c r="M3921">
        <v>1</v>
      </c>
    </row>
    <row r="3922" spans="1:13" x14ac:dyDescent="0.25">
      <c r="A3922">
        <v>3921</v>
      </c>
      <c r="J3922">
        <v>21</v>
      </c>
      <c r="K3922" t="s">
        <v>4682</v>
      </c>
      <c r="L3922">
        <v>4100905</v>
      </c>
      <c r="M3922">
        <v>1</v>
      </c>
    </row>
    <row r="3923" spans="1:13" x14ac:dyDescent="0.25">
      <c r="A3923">
        <v>3922</v>
      </c>
      <c r="J3923">
        <v>21</v>
      </c>
      <c r="K3923" t="s">
        <v>4683</v>
      </c>
      <c r="L3923">
        <v>4101002</v>
      </c>
      <c r="M3923">
        <v>1</v>
      </c>
    </row>
    <row r="3924" spans="1:13" x14ac:dyDescent="0.25">
      <c r="A3924">
        <v>3923</v>
      </c>
      <c r="J3924">
        <v>21</v>
      </c>
      <c r="K3924" t="s">
        <v>4684</v>
      </c>
      <c r="L3924">
        <v>4101051</v>
      </c>
      <c r="M3924">
        <v>1</v>
      </c>
    </row>
    <row r="3925" spans="1:13" x14ac:dyDescent="0.25">
      <c r="A3925">
        <v>3924</v>
      </c>
      <c r="J3925">
        <v>21</v>
      </c>
      <c r="K3925" t="s">
        <v>4685</v>
      </c>
      <c r="L3925">
        <v>4101101</v>
      </c>
      <c r="M3925">
        <v>1</v>
      </c>
    </row>
    <row r="3926" spans="1:13" x14ac:dyDescent="0.25">
      <c r="A3926">
        <v>3925</v>
      </c>
      <c r="J3926">
        <v>21</v>
      </c>
      <c r="K3926" t="s">
        <v>4686</v>
      </c>
      <c r="L3926">
        <v>4101150</v>
      </c>
      <c r="M3926">
        <v>1</v>
      </c>
    </row>
    <row r="3927" spans="1:13" x14ac:dyDescent="0.25">
      <c r="A3927">
        <v>3926</v>
      </c>
      <c r="J3927">
        <v>21</v>
      </c>
      <c r="K3927" t="s">
        <v>4687</v>
      </c>
      <c r="L3927">
        <v>4101200</v>
      </c>
      <c r="M3927">
        <v>1</v>
      </c>
    </row>
    <row r="3928" spans="1:13" x14ac:dyDescent="0.25">
      <c r="A3928">
        <v>3927</v>
      </c>
      <c r="J3928">
        <v>21</v>
      </c>
      <c r="K3928" t="s">
        <v>4688</v>
      </c>
      <c r="L3928">
        <v>4101309</v>
      </c>
      <c r="M3928">
        <v>1</v>
      </c>
    </row>
    <row r="3929" spans="1:13" x14ac:dyDescent="0.25">
      <c r="A3929">
        <v>3928</v>
      </c>
      <c r="J3929">
        <v>21</v>
      </c>
      <c r="K3929" t="s">
        <v>4689</v>
      </c>
      <c r="L3929">
        <v>4101408</v>
      </c>
      <c r="M3929">
        <v>1</v>
      </c>
    </row>
    <row r="3930" spans="1:13" x14ac:dyDescent="0.25">
      <c r="A3930">
        <v>3929</v>
      </c>
      <c r="J3930">
        <v>21</v>
      </c>
      <c r="K3930" t="s">
        <v>4690</v>
      </c>
      <c r="L3930">
        <v>4101507</v>
      </c>
      <c r="M3930">
        <v>1</v>
      </c>
    </row>
    <row r="3931" spans="1:13" x14ac:dyDescent="0.25">
      <c r="A3931">
        <v>3930</v>
      </c>
      <c r="J3931">
        <v>21</v>
      </c>
      <c r="K3931" t="s">
        <v>4691</v>
      </c>
      <c r="L3931">
        <v>4101606</v>
      </c>
      <c r="M3931">
        <v>1</v>
      </c>
    </row>
    <row r="3932" spans="1:13" x14ac:dyDescent="0.25">
      <c r="A3932">
        <v>3931</v>
      </c>
      <c r="J3932">
        <v>21</v>
      </c>
      <c r="K3932" t="s">
        <v>4692</v>
      </c>
      <c r="L3932">
        <v>4101655</v>
      </c>
      <c r="M3932">
        <v>1</v>
      </c>
    </row>
    <row r="3933" spans="1:13" x14ac:dyDescent="0.25">
      <c r="A3933">
        <v>3932</v>
      </c>
      <c r="J3933">
        <v>21</v>
      </c>
      <c r="K3933" t="s">
        <v>2145</v>
      </c>
      <c r="L3933">
        <v>4101705</v>
      </c>
      <c r="M3933">
        <v>1</v>
      </c>
    </row>
    <row r="3934" spans="1:13" x14ac:dyDescent="0.25">
      <c r="A3934">
        <v>3933</v>
      </c>
      <c r="J3934">
        <v>21</v>
      </c>
      <c r="K3934" t="s">
        <v>4693</v>
      </c>
      <c r="L3934">
        <v>4101804</v>
      </c>
      <c r="M3934">
        <v>1</v>
      </c>
    </row>
    <row r="3935" spans="1:13" x14ac:dyDescent="0.25">
      <c r="A3935">
        <v>3934</v>
      </c>
      <c r="J3935">
        <v>21</v>
      </c>
      <c r="K3935" t="s">
        <v>4694</v>
      </c>
      <c r="L3935">
        <v>4101853</v>
      </c>
      <c r="M3935">
        <v>1</v>
      </c>
    </row>
    <row r="3936" spans="1:13" x14ac:dyDescent="0.25">
      <c r="A3936">
        <v>3935</v>
      </c>
      <c r="J3936">
        <v>21</v>
      </c>
      <c r="K3936" t="s">
        <v>4695</v>
      </c>
      <c r="L3936">
        <v>4101903</v>
      </c>
      <c r="M3936">
        <v>1</v>
      </c>
    </row>
    <row r="3937" spans="1:13" x14ac:dyDescent="0.25">
      <c r="A3937">
        <v>3936</v>
      </c>
      <c r="J3937">
        <v>21</v>
      </c>
      <c r="K3937" t="s">
        <v>4696</v>
      </c>
      <c r="L3937">
        <v>4102000</v>
      </c>
      <c r="M3937">
        <v>1</v>
      </c>
    </row>
    <row r="3938" spans="1:13" x14ac:dyDescent="0.25">
      <c r="A3938">
        <v>3937</v>
      </c>
      <c r="J3938">
        <v>21</v>
      </c>
      <c r="K3938" t="s">
        <v>4697</v>
      </c>
      <c r="L3938">
        <v>4102109</v>
      </c>
      <c r="M3938">
        <v>1</v>
      </c>
    </row>
    <row r="3939" spans="1:13" x14ac:dyDescent="0.25">
      <c r="A3939">
        <v>3938</v>
      </c>
      <c r="J3939">
        <v>21</v>
      </c>
      <c r="K3939" t="s">
        <v>2505</v>
      </c>
      <c r="L3939">
        <v>4102208</v>
      </c>
      <c r="M3939">
        <v>1</v>
      </c>
    </row>
    <row r="3940" spans="1:13" x14ac:dyDescent="0.25">
      <c r="A3940">
        <v>3939</v>
      </c>
      <c r="J3940">
        <v>21</v>
      </c>
      <c r="K3940" t="s">
        <v>4698</v>
      </c>
      <c r="L3940">
        <v>4102307</v>
      </c>
      <c r="M3940">
        <v>1</v>
      </c>
    </row>
    <row r="3941" spans="1:13" x14ac:dyDescent="0.25">
      <c r="A3941">
        <v>3940</v>
      </c>
      <c r="J3941">
        <v>21</v>
      </c>
      <c r="K3941" t="s">
        <v>4699</v>
      </c>
      <c r="L3941">
        <v>4102406</v>
      </c>
      <c r="M3941">
        <v>1</v>
      </c>
    </row>
    <row r="3942" spans="1:13" x14ac:dyDescent="0.25">
      <c r="A3942">
        <v>3941</v>
      </c>
      <c r="J3942">
        <v>21</v>
      </c>
      <c r="K3942" t="s">
        <v>4700</v>
      </c>
      <c r="L3942">
        <v>4102505</v>
      </c>
      <c r="M3942">
        <v>1</v>
      </c>
    </row>
    <row r="3943" spans="1:13" x14ac:dyDescent="0.25">
      <c r="A3943">
        <v>3942</v>
      </c>
      <c r="J3943">
        <v>21</v>
      </c>
      <c r="K3943" t="s">
        <v>4701</v>
      </c>
      <c r="L3943">
        <v>4102604</v>
      </c>
      <c r="M3943">
        <v>1</v>
      </c>
    </row>
    <row r="3944" spans="1:13" x14ac:dyDescent="0.25">
      <c r="A3944">
        <v>3943</v>
      </c>
      <c r="J3944">
        <v>21</v>
      </c>
      <c r="K3944" t="s">
        <v>4702</v>
      </c>
      <c r="L3944">
        <v>4102703</v>
      </c>
      <c r="M3944">
        <v>1</v>
      </c>
    </row>
    <row r="3945" spans="1:13" x14ac:dyDescent="0.25">
      <c r="A3945">
        <v>3944</v>
      </c>
      <c r="J3945">
        <v>21</v>
      </c>
      <c r="K3945" t="s">
        <v>4703</v>
      </c>
      <c r="L3945">
        <v>4102752</v>
      </c>
      <c r="M3945">
        <v>1</v>
      </c>
    </row>
    <row r="3946" spans="1:13" x14ac:dyDescent="0.25">
      <c r="A3946">
        <v>3945</v>
      </c>
      <c r="J3946">
        <v>21</v>
      </c>
      <c r="K3946" t="s">
        <v>4704</v>
      </c>
      <c r="L3946">
        <v>4102802</v>
      </c>
      <c r="M3946">
        <v>1</v>
      </c>
    </row>
    <row r="3947" spans="1:13" x14ac:dyDescent="0.25">
      <c r="A3947">
        <v>3946</v>
      </c>
      <c r="J3947">
        <v>21</v>
      </c>
      <c r="K3947" t="s">
        <v>4705</v>
      </c>
      <c r="L3947">
        <v>4102901</v>
      </c>
      <c r="M3947">
        <v>1</v>
      </c>
    </row>
    <row r="3948" spans="1:13" x14ac:dyDescent="0.25">
      <c r="A3948">
        <v>3947</v>
      </c>
      <c r="J3948">
        <v>21</v>
      </c>
      <c r="K3948" t="s">
        <v>3135</v>
      </c>
      <c r="L3948">
        <v>4103008</v>
      </c>
      <c r="M3948">
        <v>1</v>
      </c>
    </row>
    <row r="3949" spans="1:13" x14ac:dyDescent="0.25">
      <c r="A3949">
        <v>3948</v>
      </c>
      <c r="J3949">
        <v>21</v>
      </c>
      <c r="K3949" t="s">
        <v>4706</v>
      </c>
      <c r="L3949">
        <v>4103024</v>
      </c>
      <c r="M3949">
        <v>1</v>
      </c>
    </row>
    <row r="3950" spans="1:13" x14ac:dyDescent="0.25">
      <c r="A3950">
        <v>3949</v>
      </c>
      <c r="J3950">
        <v>21</v>
      </c>
      <c r="K3950" t="s">
        <v>4707</v>
      </c>
      <c r="L3950">
        <v>4103040</v>
      </c>
      <c r="M3950">
        <v>1</v>
      </c>
    </row>
    <row r="3951" spans="1:13" x14ac:dyDescent="0.25">
      <c r="A3951">
        <v>3950</v>
      </c>
      <c r="J3951">
        <v>21</v>
      </c>
      <c r="K3951" t="s">
        <v>4708</v>
      </c>
      <c r="L3951">
        <v>4103057</v>
      </c>
      <c r="M3951">
        <v>1</v>
      </c>
    </row>
    <row r="3952" spans="1:13" x14ac:dyDescent="0.25">
      <c r="A3952">
        <v>3951</v>
      </c>
      <c r="J3952">
        <v>21</v>
      </c>
      <c r="K3952" t="s">
        <v>4709</v>
      </c>
      <c r="L3952">
        <v>4103107</v>
      </c>
      <c r="M3952">
        <v>1</v>
      </c>
    </row>
    <row r="3953" spans="1:13" x14ac:dyDescent="0.25">
      <c r="A3953">
        <v>3952</v>
      </c>
      <c r="J3953">
        <v>21</v>
      </c>
      <c r="K3953" t="s">
        <v>4710</v>
      </c>
      <c r="L3953">
        <v>4103156</v>
      </c>
      <c r="M3953">
        <v>1</v>
      </c>
    </row>
    <row r="3954" spans="1:13" x14ac:dyDescent="0.25">
      <c r="A3954">
        <v>3953</v>
      </c>
      <c r="J3954">
        <v>21</v>
      </c>
      <c r="K3954" t="s">
        <v>2160</v>
      </c>
      <c r="L3954">
        <v>4103206</v>
      </c>
      <c r="M3954">
        <v>1</v>
      </c>
    </row>
    <row r="3955" spans="1:13" x14ac:dyDescent="0.25">
      <c r="A3955">
        <v>3954</v>
      </c>
      <c r="J3955">
        <v>21</v>
      </c>
      <c r="K3955" t="s">
        <v>4711</v>
      </c>
      <c r="L3955">
        <v>4103222</v>
      </c>
      <c r="M3955">
        <v>1</v>
      </c>
    </row>
    <row r="3956" spans="1:13" x14ac:dyDescent="0.25">
      <c r="A3956">
        <v>3955</v>
      </c>
      <c r="J3956">
        <v>21</v>
      </c>
      <c r="K3956" t="s">
        <v>4712</v>
      </c>
      <c r="L3956">
        <v>4103305</v>
      </c>
      <c r="M3956">
        <v>1</v>
      </c>
    </row>
    <row r="3957" spans="1:13" x14ac:dyDescent="0.25">
      <c r="A3957">
        <v>3956</v>
      </c>
      <c r="J3957">
        <v>21</v>
      </c>
      <c r="K3957" t="s">
        <v>4713</v>
      </c>
      <c r="L3957">
        <v>4103354</v>
      </c>
      <c r="M3957">
        <v>1</v>
      </c>
    </row>
    <row r="3958" spans="1:13" x14ac:dyDescent="0.25">
      <c r="A3958">
        <v>3957</v>
      </c>
      <c r="J3958">
        <v>21</v>
      </c>
      <c r="K3958" t="s">
        <v>4714</v>
      </c>
      <c r="L3958">
        <v>4103370</v>
      </c>
      <c r="M3958">
        <v>1</v>
      </c>
    </row>
    <row r="3959" spans="1:13" x14ac:dyDescent="0.25">
      <c r="A3959">
        <v>3958</v>
      </c>
      <c r="J3959">
        <v>21</v>
      </c>
      <c r="K3959" t="s">
        <v>4715</v>
      </c>
      <c r="L3959">
        <v>4103404</v>
      </c>
      <c r="M3959">
        <v>1</v>
      </c>
    </row>
    <row r="3960" spans="1:13" x14ac:dyDescent="0.25">
      <c r="A3960">
        <v>3959</v>
      </c>
      <c r="J3960">
        <v>21</v>
      </c>
      <c r="K3960" t="s">
        <v>4148</v>
      </c>
      <c r="L3960">
        <v>4103453</v>
      </c>
      <c r="M3960">
        <v>1</v>
      </c>
    </row>
    <row r="3961" spans="1:13" x14ac:dyDescent="0.25">
      <c r="A3961">
        <v>3960</v>
      </c>
      <c r="J3961">
        <v>21</v>
      </c>
      <c r="K3961" t="s">
        <v>4716</v>
      </c>
      <c r="L3961">
        <v>4103479</v>
      </c>
      <c r="M3961">
        <v>1</v>
      </c>
    </row>
    <row r="3962" spans="1:13" x14ac:dyDescent="0.25">
      <c r="A3962">
        <v>3961</v>
      </c>
      <c r="J3962">
        <v>21</v>
      </c>
      <c r="K3962" t="s">
        <v>4717</v>
      </c>
      <c r="L3962">
        <v>4103503</v>
      </c>
      <c r="M3962">
        <v>1</v>
      </c>
    </row>
    <row r="3963" spans="1:13" x14ac:dyDescent="0.25">
      <c r="A3963">
        <v>3962</v>
      </c>
      <c r="J3963">
        <v>21</v>
      </c>
      <c r="K3963" t="s">
        <v>4718</v>
      </c>
      <c r="L3963">
        <v>4103602</v>
      </c>
      <c r="M3963">
        <v>1</v>
      </c>
    </row>
    <row r="3964" spans="1:13" x14ac:dyDescent="0.25">
      <c r="A3964">
        <v>3963</v>
      </c>
      <c r="J3964">
        <v>21</v>
      </c>
      <c r="K3964" t="s">
        <v>4719</v>
      </c>
      <c r="L3964">
        <v>4103701</v>
      </c>
      <c r="M3964">
        <v>1</v>
      </c>
    </row>
    <row r="3965" spans="1:13" x14ac:dyDescent="0.25">
      <c r="A3965">
        <v>3964</v>
      </c>
      <c r="J3965">
        <v>21</v>
      </c>
      <c r="K3965" t="s">
        <v>4720</v>
      </c>
      <c r="L3965">
        <v>4103800</v>
      </c>
      <c r="M3965">
        <v>1</v>
      </c>
    </row>
    <row r="3966" spans="1:13" x14ac:dyDescent="0.25">
      <c r="A3966">
        <v>3965</v>
      </c>
      <c r="J3966">
        <v>21</v>
      </c>
      <c r="K3966" t="s">
        <v>4721</v>
      </c>
      <c r="L3966">
        <v>4103909</v>
      </c>
      <c r="M3966">
        <v>1</v>
      </c>
    </row>
    <row r="3967" spans="1:13" x14ac:dyDescent="0.25">
      <c r="A3967">
        <v>3966</v>
      </c>
      <c r="J3967">
        <v>21</v>
      </c>
      <c r="K3967" t="s">
        <v>4722</v>
      </c>
      <c r="L3967">
        <v>4103958</v>
      </c>
      <c r="M3967">
        <v>1</v>
      </c>
    </row>
    <row r="3968" spans="1:13" x14ac:dyDescent="0.25">
      <c r="A3968">
        <v>3967</v>
      </c>
      <c r="J3968">
        <v>21</v>
      </c>
      <c r="K3968" t="s">
        <v>4723</v>
      </c>
      <c r="L3968">
        <v>4104006</v>
      </c>
      <c r="M3968">
        <v>1</v>
      </c>
    </row>
    <row r="3969" spans="1:13" x14ac:dyDescent="0.25">
      <c r="A3969">
        <v>3968</v>
      </c>
      <c r="J3969">
        <v>21</v>
      </c>
      <c r="K3969" t="s">
        <v>4724</v>
      </c>
      <c r="L3969">
        <v>4104055</v>
      </c>
      <c r="M3969">
        <v>1</v>
      </c>
    </row>
    <row r="3970" spans="1:13" x14ac:dyDescent="0.25">
      <c r="A3970">
        <v>3969</v>
      </c>
      <c r="J3970">
        <v>21</v>
      </c>
      <c r="K3970" t="s">
        <v>4725</v>
      </c>
      <c r="L3970">
        <v>4104105</v>
      </c>
      <c r="M3970">
        <v>1</v>
      </c>
    </row>
    <row r="3971" spans="1:13" x14ac:dyDescent="0.25">
      <c r="A3971">
        <v>3970</v>
      </c>
      <c r="J3971">
        <v>21</v>
      </c>
      <c r="K3971" t="s">
        <v>4726</v>
      </c>
      <c r="L3971">
        <v>4104204</v>
      </c>
      <c r="M3971">
        <v>1</v>
      </c>
    </row>
    <row r="3972" spans="1:13" x14ac:dyDescent="0.25">
      <c r="A3972">
        <v>3971</v>
      </c>
      <c r="J3972">
        <v>21</v>
      </c>
      <c r="K3972" t="s">
        <v>4727</v>
      </c>
      <c r="L3972">
        <v>4104253</v>
      </c>
      <c r="M3972">
        <v>1</v>
      </c>
    </row>
    <row r="3973" spans="1:13" x14ac:dyDescent="0.25">
      <c r="A3973">
        <v>3972</v>
      </c>
      <c r="J3973">
        <v>21</v>
      </c>
      <c r="K3973" t="s">
        <v>4728</v>
      </c>
      <c r="L3973">
        <v>4104303</v>
      </c>
      <c r="M3973">
        <v>1</v>
      </c>
    </row>
    <row r="3974" spans="1:13" x14ac:dyDescent="0.25">
      <c r="A3974">
        <v>3973</v>
      </c>
      <c r="J3974">
        <v>21</v>
      </c>
      <c r="K3974" t="s">
        <v>4729</v>
      </c>
      <c r="L3974">
        <v>4104402</v>
      </c>
      <c r="M3974">
        <v>1</v>
      </c>
    </row>
    <row r="3975" spans="1:13" x14ac:dyDescent="0.25">
      <c r="A3975">
        <v>3974</v>
      </c>
      <c r="J3975">
        <v>21</v>
      </c>
      <c r="K3975" t="s">
        <v>4730</v>
      </c>
      <c r="L3975">
        <v>4104428</v>
      </c>
      <c r="M3975">
        <v>1</v>
      </c>
    </row>
    <row r="3976" spans="1:13" x14ac:dyDescent="0.25">
      <c r="A3976">
        <v>3975</v>
      </c>
      <c r="J3976">
        <v>21</v>
      </c>
      <c r="K3976" t="s">
        <v>3184</v>
      </c>
      <c r="L3976">
        <v>4104451</v>
      </c>
      <c r="M3976">
        <v>1</v>
      </c>
    </row>
    <row r="3977" spans="1:13" x14ac:dyDescent="0.25">
      <c r="A3977">
        <v>3976</v>
      </c>
      <c r="J3977">
        <v>21</v>
      </c>
      <c r="K3977" t="s">
        <v>1093</v>
      </c>
      <c r="L3977">
        <v>4104501</v>
      </c>
      <c r="M3977">
        <v>1</v>
      </c>
    </row>
    <row r="3978" spans="1:13" x14ac:dyDescent="0.25">
      <c r="A3978">
        <v>3977</v>
      </c>
      <c r="J3978">
        <v>21</v>
      </c>
      <c r="K3978" t="s">
        <v>4731</v>
      </c>
      <c r="L3978">
        <v>4104600</v>
      </c>
      <c r="M3978">
        <v>1</v>
      </c>
    </row>
    <row r="3979" spans="1:13" x14ac:dyDescent="0.25">
      <c r="A3979">
        <v>3978</v>
      </c>
      <c r="J3979">
        <v>21</v>
      </c>
      <c r="K3979" t="s">
        <v>4732</v>
      </c>
      <c r="L3979">
        <v>4104659</v>
      </c>
      <c r="M3979">
        <v>1</v>
      </c>
    </row>
    <row r="3980" spans="1:13" x14ac:dyDescent="0.25">
      <c r="A3980">
        <v>3979</v>
      </c>
      <c r="J3980">
        <v>21</v>
      </c>
      <c r="K3980" t="s">
        <v>4733</v>
      </c>
      <c r="L3980">
        <v>4104709</v>
      </c>
      <c r="M3980">
        <v>1</v>
      </c>
    </row>
    <row r="3981" spans="1:13" x14ac:dyDescent="0.25">
      <c r="A3981">
        <v>3980</v>
      </c>
      <c r="J3981">
        <v>21</v>
      </c>
      <c r="K3981" t="s">
        <v>1833</v>
      </c>
      <c r="L3981">
        <v>4104808</v>
      </c>
      <c r="M3981">
        <v>1</v>
      </c>
    </row>
    <row r="3982" spans="1:13" x14ac:dyDescent="0.25">
      <c r="A3982">
        <v>3981</v>
      </c>
      <c r="J3982">
        <v>21</v>
      </c>
      <c r="K3982" t="s">
        <v>4734</v>
      </c>
      <c r="L3982">
        <v>4104907</v>
      </c>
      <c r="M3982">
        <v>1</v>
      </c>
    </row>
    <row r="3983" spans="1:13" x14ac:dyDescent="0.25">
      <c r="A3983">
        <v>3982</v>
      </c>
      <c r="J3983">
        <v>21</v>
      </c>
      <c r="K3983" t="s">
        <v>4735</v>
      </c>
      <c r="L3983">
        <v>4105003</v>
      </c>
      <c r="M3983">
        <v>1</v>
      </c>
    </row>
    <row r="3984" spans="1:13" x14ac:dyDescent="0.25">
      <c r="A3984">
        <v>3983</v>
      </c>
      <c r="J3984">
        <v>21</v>
      </c>
      <c r="K3984" t="s">
        <v>4736</v>
      </c>
      <c r="L3984">
        <v>4105102</v>
      </c>
      <c r="M3984">
        <v>1</v>
      </c>
    </row>
    <row r="3985" spans="1:13" x14ac:dyDescent="0.25">
      <c r="A3985">
        <v>3984</v>
      </c>
      <c r="J3985">
        <v>21</v>
      </c>
      <c r="K3985" t="s">
        <v>4737</v>
      </c>
      <c r="L3985">
        <v>4105201</v>
      </c>
      <c r="M3985">
        <v>1</v>
      </c>
    </row>
    <row r="3986" spans="1:13" x14ac:dyDescent="0.25">
      <c r="A3986">
        <v>3985</v>
      </c>
      <c r="J3986">
        <v>21</v>
      </c>
      <c r="K3986" t="s">
        <v>4738</v>
      </c>
      <c r="L3986">
        <v>4105300</v>
      </c>
      <c r="M3986">
        <v>1</v>
      </c>
    </row>
    <row r="3987" spans="1:13" x14ac:dyDescent="0.25">
      <c r="A3987">
        <v>3986</v>
      </c>
      <c r="J3987">
        <v>21</v>
      </c>
      <c r="K3987" t="s">
        <v>4739</v>
      </c>
      <c r="L3987">
        <v>4105409</v>
      </c>
      <c r="M3987">
        <v>1</v>
      </c>
    </row>
    <row r="3988" spans="1:13" x14ac:dyDescent="0.25">
      <c r="A3988">
        <v>3987</v>
      </c>
      <c r="J3988">
        <v>21</v>
      </c>
      <c r="K3988" t="s">
        <v>4740</v>
      </c>
      <c r="L3988">
        <v>4105508</v>
      </c>
      <c r="M3988">
        <v>1</v>
      </c>
    </row>
    <row r="3989" spans="1:13" x14ac:dyDescent="0.25">
      <c r="A3989">
        <v>3988</v>
      </c>
      <c r="J3989">
        <v>21</v>
      </c>
      <c r="K3989" t="s">
        <v>4741</v>
      </c>
      <c r="L3989">
        <v>4105607</v>
      </c>
      <c r="M3989">
        <v>1</v>
      </c>
    </row>
    <row r="3990" spans="1:13" x14ac:dyDescent="0.25">
      <c r="A3990">
        <v>3989</v>
      </c>
      <c r="J3990">
        <v>21</v>
      </c>
      <c r="K3990" t="s">
        <v>4742</v>
      </c>
      <c r="L3990">
        <v>4105706</v>
      </c>
      <c r="M3990">
        <v>1</v>
      </c>
    </row>
    <row r="3991" spans="1:13" x14ac:dyDescent="0.25">
      <c r="A3991">
        <v>3990</v>
      </c>
      <c r="J3991">
        <v>21</v>
      </c>
      <c r="K3991" t="s">
        <v>4743</v>
      </c>
      <c r="L3991">
        <v>4105805</v>
      </c>
      <c r="M3991">
        <v>1</v>
      </c>
    </row>
    <row r="3992" spans="1:13" x14ac:dyDescent="0.25">
      <c r="A3992">
        <v>3991</v>
      </c>
      <c r="J3992">
        <v>21</v>
      </c>
      <c r="K3992" t="s">
        <v>4744</v>
      </c>
      <c r="L3992">
        <v>4105904</v>
      </c>
      <c r="M3992">
        <v>1</v>
      </c>
    </row>
    <row r="3993" spans="1:13" x14ac:dyDescent="0.25">
      <c r="A3993">
        <v>3992</v>
      </c>
      <c r="J3993">
        <v>21</v>
      </c>
      <c r="K3993" t="s">
        <v>4745</v>
      </c>
      <c r="L3993">
        <v>4106001</v>
      </c>
      <c r="M3993">
        <v>1</v>
      </c>
    </row>
    <row r="3994" spans="1:13" x14ac:dyDescent="0.25">
      <c r="A3994">
        <v>3993</v>
      </c>
      <c r="J3994">
        <v>21</v>
      </c>
      <c r="K3994" t="s">
        <v>4746</v>
      </c>
      <c r="L3994">
        <v>4106100</v>
      </c>
      <c r="M3994">
        <v>1</v>
      </c>
    </row>
    <row r="3995" spans="1:13" x14ac:dyDescent="0.25">
      <c r="A3995">
        <v>3994</v>
      </c>
      <c r="J3995">
        <v>21</v>
      </c>
      <c r="K3995" t="s">
        <v>4747</v>
      </c>
      <c r="L3995">
        <v>4106209</v>
      </c>
      <c r="M3995">
        <v>1</v>
      </c>
    </row>
    <row r="3996" spans="1:13" x14ac:dyDescent="0.25">
      <c r="A3996">
        <v>3995</v>
      </c>
      <c r="J3996">
        <v>21</v>
      </c>
      <c r="K3996" t="s">
        <v>4748</v>
      </c>
      <c r="L3996">
        <v>4106308</v>
      </c>
      <c r="M3996">
        <v>1</v>
      </c>
    </row>
    <row r="3997" spans="1:13" x14ac:dyDescent="0.25">
      <c r="A3997">
        <v>3996</v>
      </c>
      <c r="J3997">
        <v>21</v>
      </c>
      <c r="K3997" t="s">
        <v>4749</v>
      </c>
      <c r="L3997">
        <v>4106407</v>
      </c>
      <c r="M3997">
        <v>1</v>
      </c>
    </row>
    <row r="3998" spans="1:13" x14ac:dyDescent="0.25">
      <c r="A3998">
        <v>3997</v>
      </c>
      <c r="J3998">
        <v>21</v>
      </c>
      <c r="K3998" t="s">
        <v>4750</v>
      </c>
      <c r="L3998">
        <v>4106456</v>
      </c>
      <c r="M3998">
        <v>1</v>
      </c>
    </row>
    <row r="3999" spans="1:13" x14ac:dyDescent="0.25">
      <c r="A3999">
        <v>3998</v>
      </c>
      <c r="J3999">
        <v>21</v>
      </c>
      <c r="K3999" t="s">
        <v>4751</v>
      </c>
      <c r="L3999">
        <v>4106506</v>
      </c>
      <c r="M3999">
        <v>1</v>
      </c>
    </row>
    <row r="4000" spans="1:13" x14ac:dyDescent="0.25">
      <c r="A4000">
        <v>3999</v>
      </c>
      <c r="J4000">
        <v>21</v>
      </c>
      <c r="K4000" t="s">
        <v>4752</v>
      </c>
      <c r="L4000">
        <v>4106555</v>
      </c>
      <c r="M4000">
        <v>1</v>
      </c>
    </row>
    <row r="4001" spans="1:13" x14ac:dyDescent="0.25">
      <c r="A4001">
        <v>4000</v>
      </c>
      <c r="J4001">
        <v>21</v>
      </c>
      <c r="K4001" t="s">
        <v>4753</v>
      </c>
      <c r="L4001">
        <v>4106571</v>
      </c>
      <c r="M4001">
        <v>1</v>
      </c>
    </row>
    <row r="4002" spans="1:13" x14ac:dyDescent="0.25">
      <c r="A4002">
        <v>4001</v>
      </c>
      <c r="J4002">
        <v>21</v>
      </c>
      <c r="K4002" t="s">
        <v>4754</v>
      </c>
      <c r="L4002">
        <v>4106605</v>
      </c>
      <c r="M4002">
        <v>1</v>
      </c>
    </row>
    <row r="4003" spans="1:13" x14ac:dyDescent="0.25">
      <c r="A4003">
        <v>4002</v>
      </c>
      <c r="J4003">
        <v>21</v>
      </c>
      <c r="K4003" t="s">
        <v>966</v>
      </c>
      <c r="L4003">
        <v>4106704</v>
      </c>
      <c r="M4003">
        <v>1</v>
      </c>
    </row>
    <row r="4004" spans="1:13" x14ac:dyDescent="0.25">
      <c r="A4004">
        <v>4003</v>
      </c>
      <c r="J4004">
        <v>21</v>
      </c>
      <c r="K4004" t="s">
        <v>4755</v>
      </c>
      <c r="L4004">
        <v>4106803</v>
      </c>
      <c r="M4004">
        <v>1</v>
      </c>
    </row>
    <row r="4005" spans="1:13" x14ac:dyDescent="0.25">
      <c r="A4005">
        <v>4004</v>
      </c>
      <c r="J4005">
        <v>21</v>
      </c>
      <c r="K4005" t="s">
        <v>4756</v>
      </c>
      <c r="L4005">
        <v>4106852</v>
      </c>
      <c r="M4005">
        <v>1</v>
      </c>
    </row>
    <row r="4006" spans="1:13" x14ac:dyDescent="0.25">
      <c r="A4006">
        <v>4005</v>
      </c>
      <c r="J4006">
        <v>21</v>
      </c>
      <c r="K4006" t="s">
        <v>4757</v>
      </c>
      <c r="L4006">
        <v>4106902</v>
      </c>
      <c r="M4006">
        <v>1</v>
      </c>
    </row>
    <row r="4007" spans="1:13" x14ac:dyDescent="0.25">
      <c r="A4007">
        <v>4006</v>
      </c>
      <c r="J4007">
        <v>21</v>
      </c>
      <c r="K4007" t="s">
        <v>4758</v>
      </c>
      <c r="L4007">
        <v>4107009</v>
      </c>
      <c r="M4007">
        <v>1</v>
      </c>
    </row>
    <row r="4008" spans="1:13" x14ac:dyDescent="0.25">
      <c r="A4008">
        <v>4007</v>
      </c>
      <c r="J4008">
        <v>21</v>
      </c>
      <c r="K4008" t="s">
        <v>4759</v>
      </c>
      <c r="L4008">
        <v>4107108</v>
      </c>
      <c r="M4008">
        <v>1</v>
      </c>
    </row>
    <row r="4009" spans="1:13" x14ac:dyDescent="0.25">
      <c r="A4009">
        <v>4008</v>
      </c>
      <c r="J4009">
        <v>21</v>
      </c>
      <c r="K4009" t="s">
        <v>4760</v>
      </c>
      <c r="L4009">
        <v>4107124</v>
      </c>
      <c r="M4009">
        <v>1</v>
      </c>
    </row>
    <row r="4010" spans="1:13" x14ac:dyDescent="0.25">
      <c r="A4010">
        <v>4009</v>
      </c>
      <c r="J4010">
        <v>21</v>
      </c>
      <c r="K4010" t="s">
        <v>4761</v>
      </c>
      <c r="L4010">
        <v>4107157</v>
      </c>
      <c r="M4010">
        <v>1</v>
      </c>
    </row>
    <row r="4011" spans="1:13" x14ac:dyDescent="0.25">
      <c r="A4011">
        <v>4010</v>
      </c>
      <c r="J4011">
        <v>21</v>
      </c>
      <c r="K4011" t="s">
        <v>4762</v>
      </c>
      <c r="L4011">
        <v>4107207</v>
      </c>
      <c r="M4011">
        <v>1</v>
      </c>
    </row>
    <row r="4012" spans="1:13" x14ac:dyDescent="0.25">
      <c r="A4012">
        <v>4011</v>
      </c>
      <c r="J4012">
        <v>21</v>
      </c>
      <c r="K4012" t="s">
        <v>4763</v>
      </c>
      <c r="L4012">
        <v>4107256</v>
      </c>
      <c r="M4012">
        <v>1</v>
      </c>
    </row>
    <row r="4013" spans="1:13" x14ac:dyDescent="0.25">
      <c r="A4013">
        <v>4012</v>
      </c>
      <c r="J4013">
        <v>21</v>
      </c>
      <c r="K4013" t="s">
        <v>4764</v>
      </c>
      <c r="L4013">
        <v>4107306</v>
      </c>
      <c r="M4013">
        <v>1</v>
      </c>
    </row>
    <row r="4014" spans="1:13" x14ac:dyDescent="0.25">
      <c r="A4014">
        <v>4013</v>
      </c>
      <c r="J4014">
        <v>21</v>
      </c>
      <c r="K4014" t="s">
        <v>4765</v>
      </c>
      <c r="L4014">
        <v>4107405</v>
      </c>
      <c r="M4014">
        <v>1</v>
      </c>
    </row>
    <row r="4015" spans="1:13" x14ac:dyDescent="0.25">
      <c r="A4015">
        <v>4014</v>
      </c>
      <c r="J4015">
        <v>21</v>
      </c>
      <c r="K4015" t="s">
        <v>4766</v>
      </c>
      <c r="L4015">
        <v>4107504</v>
      </c>
      <c r="M4015">
        <v>1</v>
      </c>
    </row>
    <row r="4016" spans="1:13" x14ac:dyDescent="0.25">
      <c r="A4016">
        <v>4015</v>
      </c>
      <c r="J4016">
        <v>21</v>
      </c>
      <c r="K4016" t="s">
        <v>4767</v>
      </c>
      <c r="L4016">
        <v>4107520</v>
      </c>
      <c r="M4016">
        <v>1</v>
      </c>
    </row>
    <row r="4017" spans="1:13" x14ac:dyDescent="0.25">
      <c r="A4017">
        <v>4016</v>
      </c>
      <c r="J4017">
        <v>21</v>
      </c>
      <c r="K4017" t="s">
        <v>4768</v>
      </c>
      <c r="L4017">
        <v>4107538</v>
      </c>
      <c r="M4017">
        <v>1</v>
      </c>
    </row>
    <row r="4018" spans="1:13" x14ac:dyDescent="0.25">
      <c r="A4018">
        <v>4017</v>
      </c>
      <c r="J4018">
        <v>21</v>
      </c>
      <c r="K4018" t="s">
        <v>4769</v>
      </c>
      <c r="L4018">
        <v>4107546</v>
      </c>
      <c r="M4018">
        <v>1</v>
      </c>
    </row>
    <row r="4019" spans="1:13" x14ac:dyDescent="0.25">
      <c r="A4019">
        <v>4018</v>
      </c>
      <c r="J4019">
        <v>21</v>
      </c>
      <c r="K4019" t="s">
        <v>4770</v>
      </c>
      <c r="L4019">
        <v>4107553</v>
      </c>
      <c r="M4019">
        <v>1</v>
      </c>
    </row>
    <row r="4020" spans="1:13" x14ac:dyDescent="0.25">
      <c r="A4020">
        <v>4019</v>
      </c>
      <c r="J4020">
        <v>21</v>
      </c>
      <c r="K4020" t="s">
        <v>4771</v>
      </c>
      <c r="L4020">
        <v>4107603</v>
      </c>
      <c r="M4020">
        <v>1</v>
      </c>
    </row>
    <row r="4021" spans="1:13" x14ac:dyDescent="0.25">
      <c r="A4021">
        <v>4020</v>
      </c>
      <c r="J4021">
        <v>21</v>
      </c>
      <c r="K4021" t="s">
        <v>4772</v>
      </c>
      <c r="L4021">
        <v>4107652</v>
      </c>
      <c r="M4021">
        <v>1</v>
      </c>
    </row>
    <row r="4022" spans="1:13" x14ac:dyDescent="0.25">
      <c r="A4022">
        <v>4021</v>
      </c>
      <c r="J4022">
        <v>21</v>
      </c>
      <c r="K4022" t="s">
        <v>4773</v>
      </c>
      <c r="L4022">
        <v>4107702</v>
      </c>
      <c r="M4022">
        <v>1</v>
      </c>
    </row>
    <row r="4023" spans="1:13" x14ac:dyDescent="0.25">
      <c r="A4023">
        <v>4022</v>
      </c>
      <c r="J4023">
        <v>21</v>
      </c>
      <c r="K4023" t="s">
        <v>4774</v>
      </c>
      <c r="L4023">
        <v>4107736</v>
      </c>
      <c r="M4023">
        <v>1</v>
      </c>
    </row>
    <row r="4024" spans="1:13" x14ac:dyDescent="0.25">
      <c r="A4024">
        <v>4023</v>
      </c>
      <c r="J4024">
        <v>21</v>
      </c>
      <c r="K4024" t="s">
        <v>4775</v>
      </c>
      <c r="L4024">
        <v>4107751</v>
      </c>
      <c r="M4024">
        <v>1</v>
      </c>
    </row>
    <row r="4025" spans="1:13" x14ac:dyDescent="0.25">
      <c r="A4025">
        <v>4024</v>
      </c>
      <c r="J4025">
        <v>21</v>
      </c>
      <c r="K4025" t="s">
        <v>4776</v>
      </c>
      <c r="L4025">
        <v>4107801</v>
      </c>
      <c r="M4025">
        <v>1</v>
      </c>
    </row>
    <row r="4026" spans="1:13" x14ac:dyDescent="0.25">
      <c r="A4026">
        <v>4025</v>
      </c>
      <c r="J4026">
        <v>21</v>
      </c>
      <c r="K4026" t="s">
        <v>4777</v>
      </c>
      <c r="L4026">
        <v>4107850</v>
      </c>
      <c r="M4026">
        <v>1</v>
      </c>
    </row>
    <row r="4027" spans="1:13" x14ac:dyDescent="0.25">
      <c r="A4027">
        <v>4026</v>
      </c>
      <c r="J4027">
        <v>21</v>
      </c>
      <c r="K4027" t="s">
        <v>2391</v>
      </c>
      <c r="L4027">
        <v>4107900</v>
      </c>
      <c r="M4027">
        <v>1</v>
      </c>
    </row>
    <row r="4028" spans="1:13" x14ac:dyDescent="0.25">
      <c r="A4028">
        <v>4027</v>
      </c>
      <c r="J4028">
        <v>21</v>
      </c>
      <c r="K4028" t="s">
        <v>4778</v>
      </c>
      <c r="L4028">
        <v>4108007</v>
      </c>
      <c r="M4028">
        <v>1</v>
      </c>
    </row>
    <row r="4029" spans="1:13" x14ac:dyDescent="0.25">
      <c r="A4029">
        <v>4028</v>
      </c>
      <c r="J4029">
        <v>21</v>
      </c>
      <c r="K4029" t="s">
        <v>4779</v>
      </c>
      <c r="L4029">
        <v>4108106</v>
      </c>
      <c r="M4029">
        <v>1</v>
      </c>
    </row>
    <row r="4030" spans="1:13" x14ac:dyDescent="0.25">
      <c r="A4030">
        <v>4029</v>
      </c>
      <c r="J4030">
        <v>21</v>
      </c>
      <c r="K4030" t="s">
        <v>4780</v>
      </c>
      <c r="L4030">
        <v>4108205</v>
      </c>
      <c r="M4030">
        <v>1</v>
      </c>
    </row>
    <row r="4031" spans="1:13" x14ac:dyDescent="0.25">
      <c r="A4031">
        <v>4030</v>
      </c>
      <c r="J4031">
        <v>21</v>
      </c>
      <c r="K4031" t="s">
        <v>4781</v>
      </c>
      <c r="L4031">
        <v>4108304</v>
      </c>
      <c r="M4031">
        <v>1</v>
      </c>
    </row>
    <row r="4032" spans="1:13" x14ac:dyDescent="0.25">
      <c r="A4032">
        <v>4031</v>
      </c>
      <c r="J4032">
        <v>21</v>
      </c>
      <c r="K4032" t="s">
        <v>4782</v>
      </c>
      <c r="L4032">
        <v>4108320</v>
      </c>
      <c r="M4032">
        <v>1</v>
      </c>
    </row>
    <row r="4033" spans="1:13" x14ac:dyDescent="0.25">
      <c r="A4033">
        <v>4032</v>
      </c>
      <c r="J4033">
        <v>21</v>
      </c>
      <c r="K4033" t="s">
        <v>4783</v>
      </c>
      <c r="L4033">
        <v>4108403</v>
      </c>
      <c r="M4033">
        <v>1</v>
      </c>
    </row>
    <row r="4034" spans="1:13" x14ac:dyDescent="0.25">
      <c r="A4034">
        <v>4033</v>
      </c>
      <c r="J4034">
        <v>21</v>
      </c>
      <c r="K4034" t="s">
        <v>4784</v>
      </c>
      <c r="L4034">
        <v>4108452</v>
      </c>
      <c r="M4034">
        <v>1</v>
      </c>
    </row>
    <row r="4035" spans="1:13" x14ac:dyDescent="0.25">
      <c r="A4035">
        <v>4034</v>
      </c>
      <c r="J4035">
        <v>21</v>
      </c>
      <c r="K4035" t="s">
        <v>4785</v>
      </c>
      <c r="L4035">
        <v>4108502</v>
      </c>
      <c r="M4035">
        <v>1</v>
      </c>
    </row>
    <row r="4036" spans="1:13" x14ac:dyDescent="0.25">
      <c r="A4036">
        <v>4035</v>
      </c>
      <c r="J4036">
        <v>21</v>
      </c>
      <c r="K4036" t="s">
        <v>4786</v>
      </c>
      <c r="L4036">
        <v>4108551</v>
      </c>
      <c r="M4036">
        <v>1</v>
      </c>
    </row>
    <row r="4037" spans="1:13" x14ac:dyDescent="0.25">
      <c r="A4037">
        <v>4036</v>
      </c>
      <c r="J4037">
        <v>21</v>
      </c>
      <c r="K4037" t="s">
        <v>4787</v>
      </c>
      <c r="L4037">
        <v>4108601</v>
      </c>
      <c r="M4037">
        <v>1</v>
      </c>
    </row>
    <row r="4038" spans="1:13" x14ac:dyDescent="0.25">
      <c r="A4038">
        <v>4037</v>
      </c>
      <c r="J4038">
        <v>21</v>
      </c>
      <c r="K4038" t="s">
        <v>4788</v>
      </c>
      <c r="L4038">
        <v>4108650</v>
      </c>
      <c r="M4038">
        <v>1</v>
      </c>
    </row>
    <row r="4039" spans="1:13" x14ac:dyDescent="0.25">
      <c r="A4039">
        <v>4038</v>
      </c>
      <c r="J4039">
        <v>21</v>
      </c>
      <c r="K4039" t="s">
        <v>4789</v>
      </c>
      <c r="L4039">
        <v>4108700</v>
      </c>
      <c r="M4039">
        <v>1</v>
      </c>
    </row>
    <row r="4040" spans="1:13" x14ac:dyDescent="0.25">
      <c r="A4040">
        <v>4039</v>
      </c>
      <c r="J4040">
        <v>21</v>
      </c>
      <c r="K4040" t="s">
        <v>4246</v>
      </c>
      <c r="L4040">
        <v>4108809</v>
      </c>
      <c r="M4040">
        <v>1</v>
      </c>
    </row>
    <row r="4041" spans="1:13" x14ac:dyDescent="0.25">
      <c r="A4041">
        <v>4040</v>
      </c>
      <c r="J4041">
        <v>21</v>
      </c>
      <c r="K4041" t="s">
        <v>4790</v>
      </c>
      <c r="L4041">
        <v>4108908</v>
      </c>
      <c r="M4041">
        <v>1</v>
      </c>
    </row>
    <row r="4042" spans="1:13" x14ac:dyDescent="0.25">
      <c r="A4042">
        <v>4041</v>
      </c>
      <c r="J4042">
        <v>21</v>
      </c>
      <c r="K4042" t="s">
        <v>4791</v>
      </c>
      <c r="L4042">
        <v>4108957</v>
      </c>
      <c r="M4042">
        <v>1</v>
      </c>
    </row>
    <row r="4043" spans="1:13" x14ac:dyDescent="0.25">
      <c r="A4043">
        <v>4042</v>
      </c>
      <c r="J4043">
        <v>21</v>
      </c>
      <c r="K4043" t="s">
        <v>4792</v>
      </c>
      <c r="L4043">
        <v>4109005</v>
      </c>
      <c r="M4043">
        <v>1</v>
      </c>
    </row>
    <row r="4044" spans="1:13" x14ac:dyDescent="0.25">
      <c r="A4044">
        <v>4043</v>
      </c>
      <c r="J4044">
        <v>21</v>
      </c>
      <c r="K4044" t="s">
        <v>4793</v>
      </c>
      <c r="L4044">
        <v>4109104</v>
      </c>
      <c r="M4044">
        <v>1</v>
      </c>
    </row>
    <row r="4045" spans="1:13" x14ac:dyDescent="0.25">
      <c r="A4045">
        <v>4044</v>
      </c>
      <c r="J4045">
        <v>21</v>
      </c>
      <c r="K4045" t="s">
        <v>4251</v>
      </c>
      <c r="L4045">
        <v>4109203</v>
      </c>
      <c r="M4045">
        <v>1</v>
      </c>
    </row>
    <row r="4046" spans="1:13" x14ac:dyDescent="0.25">
      <c r="A4046">
        <v>4045</v>
      </c>
      <c r="J4046">
        <v>21</v>
      </c>
      <c r="K4046" t="s">
        <v>4794</v>
      </c>
      <c r="L4046">
        <v>4109302</v>
      </c>
      <c r="M4046">
        <v>1</v>
      </c>
    </row>
    <row r="4047" spans="1:13" x14ac:dyDescent="0.25">
      <c r="A4047">
        <v>4046</v>
      </c>
      <c r="J4047">
        <v>21</v>
      </c>
      <c r="K4047" t="s">
        <v>4795</v>
      </c>
      <c r="L4047">
        <v>4109401</v>
      </c>
      <c r="M4047">
        <v>1</v>
      </c>
    </row>
    <row r="4048" spans="1:13" x14ac:dyDescent="0.25">
      <c r="A4048">
        <v>4047</v>
      </c>
      <c r="J4048">
        <v>21</v>
      </c>
      <c r="K4048" t="s">
        <v>4796</v>
      </c>
      <c r="L4048">
        <v>4109500</v>
      </c>
      <c r="M4048">
        <v>1</v>
      </c>
    </row>
    <row r="4049" spans="1:13" x14ac:dyDescent="0.25">
      <c r="A4049">
        <v>4048</v>
      </c>
      <c r="J4049">
        <v>21</v>
      </c>
      <c r="K4049" t="s">
        <v>4797</v>
      </c>
      <c r="L4049">
        <v>4109609</v>
      </c>
      <c r="M4049">
        <v>1</v>
      </c>
    </row>
    <row r="4050" spans="1:13" x14ac:dyDescent="0.25">
      <c r="A4050">
        <v>4049</v>
      </c>
      <c r="J4050">
        <v>21</v>
      </c>
      <c r="K4050" t="s">
        <v>4798</v>
      </c>
      <c r="L4050">
        <v>4109658</v>
      </c>
      <c r="M4050">
        <v>1</v>
      </c>
    </row>
    <row r="4051" spans="1:13" x14ac:dyDescent="0.25">
      <c r="A4051">
        <v>4050</v>
      </c>
      <c r="J4051">
        <v>21</v>
      </c>
      <c r="K4051" t="s">
        <v>4799</v>
      </c>
      <c r="L4051">
        <v>4109708</v>
      </c>
      <c r="M4051">
        <v>1</v>
      </c>
    </row>
    <row r="4052" spans="1:13" x14ac:dyDescent="0.25">
      <c r="A4052">
        <v>4051</v>
      </c>
      <c r="J4052">
        <v>21</v>
      </c>
      <c r="K4052" t="s">
        <v>4800</v>
      </c>
      <c r="L4052">
        <v>4109757</v>
      </c>
      <c r="M4052">
        <v>1</v>
      </c>
    </row>
    <row r="4053" spans="1:13" x14ac:dyDescent="0.25">
      <c r="A4053">
        <v>4052</v>
      </c>
      <c r="J4053">
        <v>21</v>
      </c>
      <c r="K4053" t="s">
        <v>4801</v>
      </c>
      <c r="L4053">
        <v>4109807</v>
      </c>
      <c r="M4053">
        <v>1</v>
      </c>
    </row>
    <row r="4054" spans="1:13" x14ac:dyDescent="0.25">
      <c r="A4054">
        <v>4053</v>
      </c>
      <c r="J4054">
        <v>21</v>
      </c>
      <c r="K4054" t="s">
        <v>4802</v>
      </c>
      <c r="L4054">
        <v>4109906</v>
      </c>
      <c r="M4054">
        <v>1</v>
      </c>
    </row>
    <row r="4055" spans="1:13" x14ac:dyDescent="0.25">
      <c r="A4055">
        <v>4054</v>
      </c>
      <c r="J4055">
        <v>21</v>
      </c>
      <c r="K4055" t="s">
        <v>4803</v>
      </c>
      <c r="L4055">
        <v>4110003</v>
      </c>
      <c r="M4055">
        <v>1</v>
      </c>
    </row>
    <row r="4056" spans="1:13" x14ac:dyDescent="0.25">
      <c r="A4056">
        <v>4055</v>
      </c>
      <c r="J4056">
        <v>21</v>
      </c>
      <c r="K4056" t="s">
        <v>1869</v>
      </c>
      <c r="L4056">
        <v>4110052</v>
      </c>
      <c r="M4056">
        <v>1</v>
      </c>
    </row>
    <row r="4057" spans="1:13" x14ac:dyDescent="0.25">
      <c r="A4057">
        <v>4056</v>
      </c>
      <c r="J4057">
        <v>21</v>
      </c>
      <c r="K4057" t="s">
        <v>4804</v>
      </c>
      <c r="L4057">
        <v>4110078</v>
      </c>
      <c r="M4057">
        <v>1</v>
      </c>
    </row>
    <row r="4058" spans="1:13" x14ac:dyDescent="0.25">
      <c r="A4058">
        <v>4057</v>
      </c>
      <c r="J4058">
        <v>21</v>
      </c>
      <c r="K4058" t="s">
        <v>4805</v>
      </c>
      <c r="L4058">
        <v>4110102</v>
      </c>
      <c r="M4058">
        <v>1</v>
      </c>
    </row>
    <row r="4059" spans="1:13" x14ac:dyDescent="0.25">
      <c r="A4059">
        <v>4058</v>
      </c>
      <c r="J4059">
        <v>21</v>
      </c>
      <c r="K4059" t="s">
        <v>4806</v>
      </c>
      <c r="L4059">
        <v>4110201</v>
      </c>
      <c r="M4059">
        <v>1</v>
      </c>
    </row>
    <row r="4060" spans="1:13" x14ac:dyDescent="0.25">
      <c r="A4060">
        <v>4059</v>
      </c>
      <c r="J4060">
        <v>21</v>
      </c>
      <c r="K4060" t="s">
        <v>2404</v>
      </c>
      <c r="L4060">
        <v>4110300</v>
      </c>
      <c r="M4060">
        <v>1</v>
      </c>
    </row>
    <row r="4061" spans="1:13" x14ac:dyDescent="0.25">
      <c r="A4061">
        <v>4060</v>
      </c>
      <c r="J4061">
        <v>21</v>
      </c>
      <c r="K4061" t="s">
        <v>3403</v>
      </c>
      <c r="L4061">
        <v>4110409</v>
      </c>
      <c r="M4061">
        <v>1</v>
      </c>
    </row>
    <row r="4062" spans="1:13" x14ac:dyDescent="0.25">
      <c r="A4062">
        <v>4061</v>
      </c>
      <c r="J4062">
        <v>21</v>
      </c>
      <c r="K4062" t="s">
        <v>4807</v>
      </c>
      <c r="L4062">
        <v>4110508</v>
      </c>
      <c r="M4062">
        <v>1</v>
      </c>
    </row>
    <row r="4063" spans="1:13" x14ac:dyDescent="0.25">
      <c r="A4063">
        <v>4062</v>
      </c>
      <c r="J4063">
        <v>21</v>
      </c>
      <c r="K4063" t="s">
        <v>4808</v>
      </c>
      <c r="L4063">
        <v>4110607</v>
      </c>
      <c r="M4063">
        <v>1</v>
      </c>
    </row>
    <row r="4064" spans="1:13" x14ac:dyDescent="0.25">
      <c r="A4064">
        <v>4063</v>
      </c>
      <c r="J4064">
        <v>21</v>
      </c>
      <c r="K4064" t="s">
        <v>4809</v>
      </c>
      <c r="L4064">
        <v>4110656</v>
      </c>
      <c r="M4064">
        <v>1</v>
      </c>
    </row>
    <row r="4065" spans="1:13" x14ac:dyDescent="0.25">
      <c r="A4065">
        <v>4064</v>
      </c>
      <c r="J4065">
        <v>21</v>
      </c>
      <c r="K4065" t="s">
        <v>4810</v>
      </c>
      <c r="L4065">
        <v>4110706</v>
      </c>
      <c r="M4065">
        <v>1</v>
      </c>
    </row>
    <row r="4066" spans="1:13" x14ac:dyDescent="0.25">
      <c r="A4066">
        <v>4065</v>
      </c>
      <c r="J4066">
        <v>21</v>
      </c>
      <c r="K4066" t="s">
        <v>4811</v>
      </c>
      <c r="L4066">
        <v>4110805</v>
      </c>
      <c r="M4066">
        <v>1</v>
      </c>
    </row>
    <row r="4067" spans="1:13" x14ac:dyDescent="0.25">
      <c r="A4067">
        <v>4066</v>
      </c>
      <c r="J4067">
        <v>21</v>
      </c>
      <c r="K4067" t="s">
        <v>4812</v>
      </c>
      <c r="L4067">
        <v>4110904</v>
      </c>
      <c r="M4067">
        <v>1</v>
      </c>
    </row>
    <row r="4068" spans="1:13" x14ac:dyDescent="0.25">
      <c r="A4068">
        <v>4067</v>
      </c>
      <c r="J4068">
        <v>21</v>
      </c>
      <c r="K4068" t="s">
        <v>4813</v>
      </c>
      <c r="L4068">
        <v>4110953</v>
      </c>
      <c r="M4068">
        <v>1</v>
      </c>
    </row>
    <row r="4069" spans="1:13" x14ac:dyDescent="0.25">
      <c r="A4069">
        <v>4068</v>
      </c>
      <c r="J4069">
        <v>21</v>
      </c>
      <c r="K4069" t="s">
        <v>4814</v>
      </c>
      <c r="L4069">
        <v>4111001</v>
      </c>
      <c r="M4069">
        <v>1</v>
      </c>
    </row>
    <row r="4070" spans="1:13" x14ac:dyDescent="0.25">
      <c r="A4070">
        <v>4069</v>
      </c>
      <c r="J4070">
        <v>21</v>
      </c>
      <c r="K4070" t="s">
        <v>2411</v>
      </c>
      <c r="L4070">
        <v>4111100</v>
      </c>
      <c r="M4070">
        <v>1</v>
      </c>
    </row>
    <row r="4071" spans="1:13" x14ac:dyDescent="0.25">
      <c r="A4071">
        <v>4070</v>
      </c>
      <c r="J4071">
        <v>21</v>
      </c>
      <c r="K4071" t="s">
        <v>4815</v>
      </c>
      <c r="L4071">
        <v>4111209</v>
      </c>
      <c r="M4071">
        <v>1</v>
      </c>
    </row>
    <row r="4072" spans="1:13" x14ac:dyDescent="0.25">
      <c r="A4072">
        <v>4071</v>
      </c>
      <c r="J4072">
        <v>21</v>
      </c>
      <c r="K4072" t="s">
        <v>4816</v>
      </c>
      <c r="L4072">
        <v>4111258</v>
      </c>
      <c r="M4072">
        <v>1</v>
      </c>
    </row>
    <row r="4073" spans="1:13" x14ac:dyDescent="0.25">
      <c r="A4073">
        <v>4072</v>
      </c>
      <c r="J4073">
        <v>21</v>
      </c>
      <c r="K4073" t="s">
        <v>4817</v>
      </c>
      <c r="L4073">
        <v>4111308</v>
      </c>
      <c r="M4073">
        <v>1</v>
      </c>
    </row>
    <row r="4074" spans="1:13" x14ac:dyDescent="0.25">
      <c r="A4074">
        <v>4073</v>
      </c>
      <c r="J4074">
        <v>21</v>
      </c>
      <c r="K4074" t="s">
        <v>4818</v>
      </c>
      <c r="L4074">
        <v>4111407</v>
      </c>
      <c r="M4074">
        <v>1</v>
      </c>
    </row>
    <row r="4075" spans="1:13" x14ac:dyDescent="0.25">
      <c r="A4075">
        <v>4074</v>
      </c>
      <c r="J4075">
        <v>21</v>
      </c>
      <c r="K4075" t="s">
        <v>4819</v>
      </c>
      <c r="L4075">
        <v>4111506</v>
      </c>
      <c r="M4075">
        <v>1</v>
      </c>
    </row>
    <row r="4076" spans="1:13" x14ac:dyDescent="0.25">
      <c r="A4076">
        <v>4075</v>
      </c>
      <c r="J4076">
        <v>21</v>
      </c>
      <c r="K4076" t="s">
        <v>4820</v>
      </c>
      <c r="L4076">
        <v>4111555</v>
      </c>
      <c r="M4076">
        <v>1</v>
      </c>
    </row>
    <row r="4077" spans="1:13" x14ac:dyDescent="0.25">
      <c r="A4077">
        <v>4076</v>
      </c>
      <c r="J4077">
        <v>21</v>
      </c>
      <c r="K4077" t="s">
        <v>4821</v>
      </c>
      <c r="L4077">
        <v>4111605</v>
      </c>
      <c r="M4077">
        <v>1</v>
      </c>
    </row>
    <row r="4078" spans="1:13" x14ac:dyDescent="0.25">
      <c r="A4078">
        <v>4077</v>
      </c>
      <c r="J4078">
        <v>21</v>
      </c>
      <c r="K4078" t="s">
        <v>4822</v>
      </c>
      <c r="L4078">
        <v>4111704</v>
      </c>
      <c r="M4078">
        <v>1</v>
      </c>
    </row>
    <row r="4079" spans="1:13" x14ac:dyDescent="0.25">
      <c r="A4079">
        <v>4078</v>
      </c>
      <c r="J4079">
        <v>21</v>
      </c>
      <c r="K4079" t="s">
        <v>4823</v>
      </c>
      <c r="L4079">
        <v>4111803</v>
      </c>
      <c r="M4079">
        <v>1</v>
      </c>
    </row>
    <row r="4080" spans="1:13" x14ac:dyDescent="0.25">
      <c r="A4080">
        <v>4079</v>
      </c>
      <c r="J4080">
        <v>21</v>
      </c>
      <c r="K4080" t="s">
        <v>4824</v>
      </c>
      <c r="L4080">
        <v>4111902</v>
      </c>
      <c r="M4080">
        <v>1</v>
      </c>
    </row>
    <row r="4081" spans="1:13" x14ac:dyDescent="0.25">
      <c r="A4081">
        <v>4080</v>
      </c>
      <c r="J4081">
        <v>21</v>
      </c>
      <c r="K4081" t="s">
        <v>4825</v>
      </c>
      <c r="L4081">
        <v>4112009</v>
      </c>
      <c r="M4081">
        <v>1</v>
      </c>
    </row>
    <row r="4082" spans="1:13" x14ac:dyDescent="0.25">
      <c r="A4082">
        <v>4081</v>
      </c>
      <c r="J4082">
        <v>21</v>
      </c>
      <c r="K4082" t="s">
        <v>4826</v>
      </c>
      <c r="L4082">
        <v>4112108</v>
      </c>
      <c r="M4082">
        <v>1</v>
      </c>
    </row>
    <row r="4083" spans="1:13" x14ac:dyDescent="0.25">
      <c r="A4083">
        <v>4082</v>
      </c>
      <c r="J4083">
        <v>21</v>
      </c>
      <c r="K4083" t="s">
        <v>4827</v>
      </c>
      <c r="L4083">
        <v>4112207</v>
      </c>
      <c r="M4083">
        <v>1</v>
      </c>
    </row>
    <row r="4084" spans="1:13" x14ac:dyDescent="0.25">
      <c r="A4084">
        <v>4083</v>
      </c>
      <c r="J4084">
        <v>21</v>
      </c>
      <c r="K4084" t="s">
        <v>4828</v>
      </c>
      <c r="L4084">
        <v>4112306</v>
      </c>
      <c r="M4084">
        <v>1</v>
      </c>
    </row>
    <row r="4085" spans="1:13" x14ac:dyDescent="0.25">
      <c r="A4085">
        <v>4084</v>
      </c>
      <c r="J4085">
        <v>21</v>
      </c>
      <c r="K4085" t="s">
        <v>1014</v>
      </c>
      <c r="L4085">
        <v>4112405</v>
      </c>
      <c r="M4085">
        <v>1</v>
      </c>
    </row>
    <row r="4086" spans="1:13" x14ac:dyDescent="0.25">
      <c r="A4086">
        <v>4085</v>
      </c>
      <c r="J4086">
        <v>21</v>
      </c>
      <c r="K4086" t="s">
        <v>4829</v>
      </c>
      <c r="L4086">
        <v>4112504</v>
      </c>
      <c r="M4086">
        <v>1</v>
      </c>
    </row>
    <row r="4087" spans="1:13" x14ac:dyDescent="0.25">
      <c r="A4087">
        <v>4086</v>
      </c>
      <c r="J4087">
        <v>21</v>
      </c>
      <c r="K4087" t="s">
        <v>4830</v>
      </c>
      <c r="L4087">
        <v>4112603</v>
      </c>
      <c r="M4087">
        <v>1</v>
      </c>
    </row>
    <row r="4088" spans="1:13" x14ac:dyDescent="0.25">
      <c r="A4088">
        <v>4087</v>
      </c>
      <c r="J4088">
        <v>21</v>
      </c>
      <c r="K4088" t="s">
        <v>4831</v>
      </c>
      <c r="L4088">
        <v>4112702</v>
      </c>
      <c r="M4088">
        <v>1</v>
      </c>
    </row>
    <row r="4089" spans="1:13" x14ac:dyDescent="0.25">
      <c r="A4089">
        <v>4088</v>
      </c>
      <c r="J4089">
        <v>21</v>
      </c>
      <c r="K4089" t="s">
        <v>4832</v>
      </c>
      <c r="L4089">
        <v>4112751</v>
      </c>
      <c r="M4089">
        <v>1</v>
      </c>
    </row>
    <row r="4090" spans="1:13" x14ac:dyDescent="0.25">
      <c r="A4090">
        <v>4089</v>
      </c>
      <c r="J4090">
        <v>21</v>
      </c>
      <c r="K4090" t="s">
        <v>4833</v>
      </c>
      <c r="L4090">
        <v>4112801</v>
      </c>
      <c r="M4090">
        <v>1</v>
      </c>
    </row>
    <row r="4091" spans="1:13" x14ac:dyDescent="0.25">
      <c r="A4091">
        <v>4090</v>
      </c>
      <c r="J4091">
        <v>21</v>
      </c>
      <c r="K4091" t="s">
        <v>4834</v>
      </c>
      <c r="L4091">
        <v>4112900</v>
      </c>
      <c r="M4091">
        <v>1</v>
      </c>
    </row>
    <row r="4092" spans="1:13" x14ac:dyDescent="0.25">
      <c r="A4092">
        <v>4091</v>
      </c>
      <c r="J4092">
        <v>21</v>
      </c>
      <c r="K4092" t="s">
        <v>4835</v>
      </c>
      <c r="L4092">
        <v>4112959</v>
      </c>
      <c r="M4092">
        <v>1</v>
      </c>
    </row>
    <row r="4093" spans="1:13" x14ac:dyDescent="0.25">
      <c r="A4093">
        <v>4092</v>
      </c>
      <c r="J4093">
        <v>21</v>
      </c>
      <c r="K4093" t="s">
        <v>2877</v>
      </c>
      <c r="L4093">
        <v>4113007</v>
      </c>
      <c r="M4093">
        <v>1</v>
      </c>
    </row>
    <row r="4094" spans="1:13" x14ac:dyDescent="0.25">
      <c r="A4094">
        <v>4093</v>
      </c>
      <c r="J4094">
        <v>21</v>
      </c>
      <c r="K4094" t="s">
        <v>4836</v>
      </c>
      <c r="L4094">
        <v>4113106</v>
      </c>
      <c r="M4094">
        <v>1</v>
      </c>
    </row>
    <row r="4095" spans="1:13" x14ac:dyDescent="0.25">
      <c r="A4095">
        <v>4094</v>
      </c>
      <c r="J4095">
        <v>21</v>
      </c>
      <c r="K4095" t="s">
        <v>4837</v>
      </c>
      <c r="L4095">
        <v>4113205</v>
      </c>
      <c r="M4095">
        <v>1</v>
      </c>
    </row>
    <row r="4096" spans="1:13" x14ac:dyDescent="0.25">
      <c r="A4096">
        <v>4095</v>
      </c>
      <c r="J4096">
        <v>21</v>
      </c>
      <c r="K4096" t="s">
        <v>3486</v>
      </c>
      <c r="L4096">
        <v>4113254</v>
      </c>
      <c r="M4096">
        <v>1</v>
      </c>
    </row>
    <row r="4097" spans="1:13" x14ac:dyDescent="0.25">
      <c r="A4097">
        <v>4096</v>
      </c>
      <c r="J4097">
        <v>21</v>
      </c>
      <c r="K4097" t="s">
        <v>4838</v>
      </c>
      <c r="L4097">
        <v>4113304</v>
      </c>
      <c r="M4097">
        <v>1</v>
      </c>
    </row>
    <row r="4098" spans="1:13" x14ac:dyDescent="0.25">
      <c r="A4098">
        <v>4097</v>
      </c>
      <c r="J4098">
        <v>21</v>
      </c>
      <c r="K4098" t="s">
        <v>4839</v>
      </c>
      <c r="L4098">
        <v>4113403</v>
      </c>
      <c r="M4098">
        <v>1</v>
      </c>
    </row>
    <row r="4099" spans="1:13" x14ac:dyDescent="0.25">
      <c r="A4099">
        <v>4098</v>
      </c>
      <c r="J4099">
        <v>21</v>
      </c>
      <c r="K4099" t="s">
        <v>4840</v>
      </c>
      <c r="L4099">
        <v>4113429</v>
      </c>
      <c r="M4099">
        <v>1</v>
      </c>
    </row>
    <row r="4100" spans="1:13" x14ac:dyDescent="0.25">
      <c r="A4100">
        <v>4099</v>
      </c>
      <c r="J4100">
        <v>21</v>
      </c>
      <c r="K4100" t="s">
        <v>4841</v>
      </c>
      <c r="L4100">
        <v>4113452</v>
      </c>
      <c r="M4100">
        <v>1</v>
      </c>
    </row>
    <row r="4101" spans="1:13" x14ac:dyDescent="0.25">
      <c r="A4101">
        <v>4100</v>
      </c>
      <c r="J4101">
        <v>21</v>
      </c>
      <c r="K4101" t="s">
        <v>4842</v>
      </c>
      <c r="L4101">
        <v>4113502</v>
      </c>
      <c r="M4101">
        <v>1</v>
      </c>
    </row>
    <row r="4102" spans="1:13" x14ac:dyDescent="0.25">
      <c r="A4102">
        <v>4101</v>
      </c>
      <c r="J4102">
        <v>21</v>
      </c>
      <c r="K4102" t="s">
        <v>4843</v>
      </c>
      <c r="L4102">
        <v>4113601</v>
      </c>
      <c r="M4102">
        <v>1</v>
      </c>
    </row>
    <row r="4103" spans="1:13" x14ac:dyDescent="0.25">
      <c r="A4103">
        <v>4102</v>
      </c>
      <c r="J4103">
        <v>21</v>
      </c>
      <c r="K4103" t="s">
        <v>4844</v>
      </c>
      <c r="L4103">
        <v>4113700</v>
      </c>
      <c r="M4103">
        <v>1</v>
      </c>
    </row>
    <row r="4104" spans="1:13" x14ac:dyDescent="0.25">
      <c r="A4104">
        <v>4103</v>
      </c>
      <c r="J4104">
        <v>21</v>
      </c>
      <c r="K4104" t="s">
        <v>4845</v>
      </c>
      <c r="L4104">
        <v>4113734</v>
      </c>
      <c r="M4104">
        <v>1</v>
      </c>
    </row>
    <row r="4105" spans="1:13" x14ac:dyDescent="0.25">
      <c r="A4105">
        <v>4104</v>
      </c>
      <c r="J4105">
        <v>21</v>
      </c>
      <c r="K4105" t="s">
        <v>4846</v>
      </c>
      <c r="L4105">
        <v>4113759</v>
      </c>
      <c r="M4105">
        <v>1</v>
      </c>
    </row>
    <row r="4106" spans="1:13" x14ac:dyDescent="0.25">
      <c r="A4106">
        <v>4105</v>
      </c>
      <c r="J4106">
        <v>21</v>
      </c>
      <c r="K4106" t="s">
        <v>4847</v>
      </c>
      <c r="L4106">
        <v>4113809</v>
      </c>
      <c r="M4106">
        <v>1</v>
      </c>
    </row>
    <row r="4107" spans="1:13" x14ac:dyDescent="0.25">
      <c r="A4107">
        <v>4106</v>
      </c>
      <c r="J4107">
        <v>21</v>
      </c>
      <c r="K4107" t="s">
        <v>4848</v>
      </c>
      <c r="L4107">
        <v>4113908</v>
      </c>
      <c r="M4107">
        <v>1</v>
      </c>
    </row>
    <row r="4108" spans="1:13" x14ac:dyDescent="0.25">
      <c r="A4108">
        <v>4107</v>
      </c>
      <c r="J4108">
        <v>21</v>
      </c>
      <c r="K4108" t="s">
        <v>4849</v>
      </c>
      <c r="L4108">
        <v>4114005</v>
      </c>
      <c r="M4108">
        <v>1</v>
      </c>
    </row>
    <row r="4109" spans="1:13" x14ac:dyDescent="0.25">
      <c r="A4109">
        <v>4108</v>
      </c>
      <c r="J4109">
        <v>21</v>
      </c>
      <c r="K4109" t="s">
        <v>4850</v>
      </c>
      <c r="L4109">
        <v>4114104</v>
      </c>
      <c r="M4109">
        <v>1</v>
      </c>
    </row>
    <row r="4110" spans="1:13" x14ac:dyDescent="0.25">
      <c r="A4110">
        <v>4109</v>
      </c>
      <c r="J4110">
        <v>21</v>
      </c>
      <c r="K4110" t="s">
        <v>4851</v>
      </c>
      <c r="L4110">
        <v>4114203</v>
      </c>
      <c r="M4110">
        <v>1</v>
      </c>
    </row>
    <row r="4111" spans="1:13" x14ac:dyDescent="0.25">
      <c r="A4111">
        <v>4110</v>
      </c>
      <c r="J4111">
        <v>21</v>
      </c>
      <c r="K4111" t="s">
        <v>4852</v>
      </c>
      <c r="L4111">
        <v>4114302</v>
      </c>
      <c r="M4111">
        <v>1</v>
      </c>
    </row>
    <row r="4112" spans="1:13" x14ac:dyDescent="0.25">
      <c r="A4112">
        <v>4111</v>
      </c>
      <c r="J4112">
        <v>21</v>
      </c>
      <c r="K4112" t="s">
        <v>4853</v>
      </c>
      <c r="L4112">
        <v>4114351</v>
      </c>
      <c r="M4112">
        <v>1</v>
      </c>
    </row>
    <row r="4113" spans="1:13" x14ac:dyDescent="0.25">
      <c r="A4113">
        <v>4112</v>
      </c>
      <c r="J4113">
        <v>21</v>
      </c>
      <c r="K4113" t="s">
        <v>4854</v>
      </c>
      <c r="L4113">
        <v>4114401</v>
      </c>
      <c r="M4113">
        <v>1</v>
      </c>
    </row>
    <row r="4114" spans="1:13" x14ac:dyDescent="0.25">
      <c r="A4114">
        <v>4113</v>
      </c>
      <c r="J4114">
        <v>21</v>
      </c>
      <c r="K4114" t="s">
        <v>4855</v>
      </c>
      <c r="L4114">
        <v>4114500</v>
      </c>
      <c r="M4114">
        <v>1</v>
      </c>
    </row>
    <row r="4115" spans="1:13" x14ac:dyDescent="0.25">
      <c r="A4115">
        <v>4114</v>
      </c>
      <c r="J4115">
        <v>21</v>
      </c>
      <c r="K4115" t="s">
        <v>4856</v>
      </c>
      <c r="L4115">
        <v>4114609</v>
      </c>
      <c r="M4115">
        <v>1</v>
      </c>
    </row>
    <row r="4116" spans="1:13" x14ac:dyDescent="0.25">
      <c r="A4116">
        <v>4115</v>
      </c>
      <c r="J4116">
        <v>21</v>
      </c>
      <c r="K4116" t="s">
        <v>4857</v>
      </c>
      <c r="L4116">
        <v>4114708</v>
      </c>
      <c r="M4116">
        <v>1</v>
      </c>
    </row>
    <row r="4117" spans="1:13" x14ac:dyDescent="0.25">
      <c r="A4117">
        <v>4116</v>
      </c>
      <c r="J4117">
        <v>21</v>
      </c>
      <c r="K4117" t="s">
        <v>4858</v>
      </c>
      <c r="L4117">
        <v>4114807</v>
      </c>
      <c r="M4117">
        <v>1</v>
      </c>
    </row>
    <row r="4118" spans="1:13" x14ac:dyDescent="0.25">
      <c r="A4118">
        <v>4117</v>
      </c>
      <c r="J4118">
        <v>21</v>
      </c>
      <c r="K4118" t="s">
        <v>4859</v>
      </c>
      <c r="L4118">
        <v>4114906</v>
      </c>
      <c r="M4118">
        <v>1</v>
      </c>
    </row>
    <row r="4119" spans="1:13" x14ac:dyDescent="0.25">
      <c r="A4119">
        <v>4118</v>
      </c>
      <c r="J4119">
        <v>21</v>
      </c>
      <c r="K4119" t="s">
        <v>4860</v>
      </c>
      <c r="L4119">
        <v>4115002</v>
      </c>
      <c r="M4119">
        <v>1</v>
      </c>
    </row>
    <row r="4120" spans="1:13" x14ac:dyDescent="0.25">
      <c r="A4120">
        <v>4119</v>
      </c>
      <c r="J4120">
        <v>21</v>
      </c>
      <c r="K4120" t="s">
        <v>4861</v>
      </c>
      <c r="L4120">
        <v>4115101</v>
      </c>
      <c r="M4120">
        <v>1</v>
      </c>
    </row>
    <row r="4121" spans="1:13" x14ac:dyDescent="0.25">
      <c r="A4121">
        <v>4120</v>
      </c>
      <c r="J4121">
        <v>21</v>
      </c>
      <c r="K4121" t="s">
        <v>4862</v>
      </c>
      <c r="L4121">
        <v>4115200</v>
      </c>
      <c r="M4121">
        <v>1</v>
      </c>
    </row>
    <row r="4122" spans="1:13" x14ac:dyDescent="0.25">
      <c r="A4122">
        <v>4121</v>
      </c>
      <c r="J4122">
        <v>21</v>
      </c>
      <c r="K4122" t="s">
        <v>4863</v>
      </c>
      <c r="L4122">
        <v>4115309</v>
      </c>
      <c r="M4122">
        <v>1</v>
      </c>
    </row>
    <row r="4123" spans="1:13" x14ac:dyDescent="0.25">
      <c r="A4123">
        <v>4122</v>
      </c>
      <c r="J4123">
        <v>21</v>
      </c>
      <c r="K4123" t="s">
        <v>4864</v>
      </c>
      <c r="L4123">
        <v>4115358</v>
      </c>
      <c r="M4123">
        <v>1</v>
      </c>
    </row>
    <row r="4124" spans="1:13" x14ac:dyDescent="0.25">
      <c r="A4124">
        <v>4123</v>
      </c>
      <c r="J4124">
        <v>21</v>
      </c>
      <c r="K4124" t="s">
        <v>4865</v>
      </c>
      <c r="L4124">
        <v>4115408</v>
      </c>
      <c r="M4124">
        <v>1</v>
      </c>
    </row>
    <row r="4125" spans="1:13" x14ac:dyDescent="0.25">
      <c r="A4125">
        <v>4124</v>
      </c>
      <c r="J4125">
        <v>21</v>
      </c>
      <c r="K4125" t="s">
        <v>4866</v>
      </c>
      <c r="L4125">
        <v>4115457</v>
      </c>
      <c r="M4125">
        <v>1</v>
      </c>
    </row>
    <row r="4126" spans="1:13" x14ac:dyDescent="0.25">
      <c r="A4126">
        <v>4125</v>
      </c>
      <c r="J4126">
        <v>21</v>
      </c>
      <c r="K4126" t="s">
        <v>4867</v>
      </c>
      <c r="L4126">
        <v>4115507</v>
      </c>
      <c r="M4126">
        <v>1</v>
      </c>
    </row>
    <row r="4127" spans="1:13" x14ac:dyDescent="0.25">
      <c r="A4127">
        <v>4126</v>
      </c>
      <c r="J4127">
        <v>21</v>
      </c>
      <c r="K4127" t="s">
        <v>4868</v>
      </c>
      <c r="L4127">
        <v>4115606</v>
      </c>
      <c r="M4127">
        <v>1</v>
      </c>
    </row>
    <row r="4128" spans="1:13" x14ac:dyDescent="0.25">
      <c r="A4128">
        <v>4127</v>
      </c>
      <c r="J4128">
        <v>21</v>
      </c>
      <c r="K4128" t="s">
        <v>4869</v>
      </c>
      <c r="L4128">
        <v>4115705</v>
      </c>
      <c r="M4128">
        <v>1</v>
      </c>
    </row>
    <row r="4129" spans="1:13" x14ac:dyDescent="0.25">
      <c r="A4129">
        <v>4128</v>
      </c>
      <c r="J4129">
        <v>21</v>
      </c>
      <c r="K4129" t="s">
        <v>4870</v>
      </c>
      <c r="L4129">
        <v>4115739</v>
      </c>
      <c r="M4129">
        <v>1</v>
      </c>
    </row>
    <row r="4130" spans="1:13" x14ac:dyDescent="0.25">
      <c r="A4130">
        <v>4129</v>
      </c>
      <c r="J4130">
        <v>21</v>
      </c>
      <c r="K4130" t="s">
        <v>4871</v>
      </c>
      <c r="L4130">
        <v>4115754</v>
      </c>
      <c r="M4130">
        <v>1</v>
      </c>
    </row>
    <row r="4131" spans="1:13" x14ac:dyDescent="0.25">
      <c r="A4131">
        <v>4130</v>
      </c>
      <c r="J4131">
        <v>21</v>
      </c>
      <c r="K4131" t="s">
        <v>4872</v>
      </c>
      <c r="L4131">
        <v>4115804</v>
      </c>
      <c r="M4131">
        <v>1</v>
      </c>
    </row>
    <row r="4132" spans="1:13" x14ac:dyDescent="0.25">
      <c r="A4132">
        <v>4131</v>
      </c>
      <c r="J4132">
        <v>21</v>
      </c>
      <c r="K4132" t="s">
        <v>4873</v>
      </c>
      <c r="L4132">
        <v>4115853</v>
      </c>
      <c r="M4132">
        <v>1</v>
      </c>
    </row>
    <row r="4133" spans="1:13" x14ac:dyDescent="0.25">
      <c r="A4133">
        <v>4132</v>
      </c>
      <c r="J4133">
        <v>21</v>
      </c>
      <c r="K4133" t="s">
        <v>1471</v>
      </c>
      <c r="L4133">
        <v>4115903</v>
      </c>
      <c r="M4133">
        <v>1</v>
      </c>
    </row>
    <row r="4134" spans="1:13" x14ac:dyDescent="0.25">
      <c r="A4134">
        <v>4133</v>
      </c>
      <c r="J4134">
        <v>21</v>
      </c>
      <c r="K4134" t="s">
        <v>4874</v>
      </c>
      <c r="L4134">
        <v>4116000</v>
      </c>
      <c r="M4134">
        <v>1</v>
      </c>
    </row>
    <row r="4135" spans="1:13" x14ac:dyDescent="0.25">
      <c r="A4135">
        <v>4134</v>
      </c>
      <c r="J4135">
        <v>21</v>
      </c>
      <c r="K4135" t="s">
        <v>4875</v>
      </c>
      <c r="L4135">
        <v>4116059</v>
      </c>
      <c r="M4135">
        <v>1</v>
      </c>
    </row>
    <row r="4136" spans="1:13" x14ac:dyDescent="0.25">
      <c r="A4136">
        <v>4135</v>
      </c>
      <c r="J4136">
        <v>21</v>
      </c>
      <c r="K4136" t="s">
        <v>4876</v>
      </c>
      <c r="L4136">
        <v>4116109</v>
      </c>
      <c r="M4136">
        <v>1</v>
      </c>
    </row>
    <row r="4137" spans="1:13" x14ac:dyDescent="0.25">
      <c r="A4137">
        <v>4136</v>
      </c>
      <c r="J4137">
        <v>21</v>
      </c>
      <c r="K4137" t="s">
        <v>4877</v>
      </c>
      <c r="L4137">
        <v>4116208</v>
      </c>
      <c r="M4137">
        <v>1</v>
      </c>
    </row>
    <row r="4138" spans="1:13" x14ac:dyDescent="0.25">
      <c r="A4138">
        <v>4137</v>
      </c>
      <c r="J4138">
        <v>21</v>
      </c>
      <c r="K4138" t="s">
        <v>4878</v>
      </c>
      <c r="L4138">
        <v>4116307</v>
      </c>
      <c r="M4138">
        <v>1</v>
      </c>
    </row>
    <row r="4139" spans="1:13" x14ac:dyDescent="0.25">
      <c r="A4139">
        <v>4138</v>
      </c>
      <c r="J4139">
        <v>21</v>
      </c>
      <c r="K4139" t="s">
        <v>4879</v>
      </c>
      <c r="L4139">
        <v>4116406</v>
      </c>
      <c r="M4139">
        <v>1</v>
      </c>
    </row>
    <row r="4140" spans="1:13" x14ac:dyDescent="0.25">
      <c r="A4140">
        <v>4139</v>
      </c>
      <c r="J4140">
        <v>21</v>
      </c>
      <c r="K4140" t="s">
        <v>4880</v>
      </c>
      <c r="L4140">
        <v>4116505</v>
      </c>
      <c r="M4140">
        <v>1</v>
      </c>
    </row>
    <row r="4141" spans="1:13" x14ac:dyDescent="0.25">
      <c r="A4141">
        <v>4140</v>
      </c>
      <c r="J4141">
        <v>21</v>
      </c>
      <c r="K4141" t="s">
        <v>4881</v>
      </c>
      <c r="L4141">
        <v>4116604</v>
      </c>
      <c r="M4141">
        <v>1</v>
      </c>
    </row>
    <row r="4142" spans="1:13" x14ac:dyDescent="0.25">
      <c r="A4142">
        <v>4141</v>
      </c>
      <c r="J4142">
        <v>21</v>
      </c>
      <c r="K4142" t="s">
        <v>4882</v>
      </c>
      <c r="L4142">
        <v>4116703</v>
      </c>
      <c r="M4142">
        <v>1</v>
      </c>
    </row>
    <row r="4143" spans="1:13" x14ac:dyDescent="0.25">
      <c r="A4143">
        <v>4142</v>
      </c>
      <c r="J4143">
        <v>21</v>
      </c>
      <c r="K4143" t="s">
        <v>4883</v>
      </c>
      <c r="L4143">
        <v>4116802</v>
      </c>
      <c r="M4143">
        <v>1</v>
      </c>
    </row>
    <row r="4144" spans="1:13" x14ac:dyDescent="0.25">
      <c r="A4144">
        <v>4143</v>
      </c>
      <c r="J4144">
        <v>21</v>
      </c>
      <c r="K4144" t="s">
        <v>4884</v>
      </c>
      <c r="L4144">
        <v>4116901</v>
      </c>
      <c r="M4144">
        <v>1</v>
      </c>
    </row>
    <row r="4145" spans="1:13" x14ac:dyDescent="0.25">
      <c r="A4145">
        <v>4144</v>
      </c>
      <c r="J4145">
        <v>21</v>
      </c>
      <c r="K4145" t="s">
        <v>4885</v>
      </c>
      <c r="L4145">
        <v>4116950</v>
      </c>
      <c r="M4145">
        <v>1</v>
      </c>
    </row>
    <row r="4146" spans="1:13" x14ac:dyDescent="0.25">
      <c r="A4146">
        <v>4145</v>
      </c>
      <c r="J4146">
        <v>21</v>
      </c>
      <c r="K4146" t="s">
        <v>2931</v>
      </c>
      <c r="L4146">
        <v>4117008</v>
      </c>
      <c r="M4146">
        <v>1</v>
      </c>
    </row>
    <row r="4147" spans="1:13" x14ac:dyDescent="0.25">
      <c r="A4147">
        <v>4146</v>
      </c>
      <c r="J4147">
        <v>21</v>
      </c>
      <c r="K4147" t="s">
        <v>4886</v>
      </c>
      <c r="L4147">
        <v>4117057</v>
      </c>
      <c r="M4147">
        <v>1</v>
      </c>
    </row>
    <row r="4148" spans="1:13" x14ac:dyDescent="0.25">
      <c r="A4148">
        <v>4147</v>
      </c>
      <c r="J4148">
        <v>21</v>
      </c>
      <c r="K4148" t="s">
        <v>4887</v>
      </c>
      <c r="L4148">
        <v>4117107</v>
      </c>
      <c r="M4148">
        <v>1</v>
      </c>
    </row>
    <row r="4149" spans="1:13" x14ac:dyDescent="0.25">
      <c r="A4149">
        <v>4148</v>
      </c>
      <c r="J4149">
        <v>21</v>
      </c>
      <c r="K4149" t="s">
        <v>4888</v>
      </c>
      <c r="L4149">
        <v>4117206</v>
      </c>
      <c r="M4149">
        <v>1</v>
      </c>
    </row>
    <row r="4150" spans="1:13" x14ac:dyDescent="0.25">
      <c r="A4150">
        <v>4149</v>
      </c>
      <c r="J4150">
        <v>21</v>
      </c>
      <c r="K4150" t="s">
        <v>4889</v>
      </c>
      <c r="L4150">
        <v>4117214</v>
      </c>
      <c r="M4150">
        <v>1</v>
      </c>
    </row>
    <row r="4151" spans="1:13" x14ac:dyDescent="0.25">
      <c r="A4151">
        <v>4150</v>
      </c>
      <c r="J4151">
        <v>21</v>
      </c>
      <c r="K4151" t="s">
        <v>4890</v>
      </c>
      <c r="L4151">
        <v>4117222</v>
      </c>
      <c r="M4151">
        <v>1</v>
      </c>
    </row>
    <row r="4152" spans="1:13" x14ac:dyDescent="0.25">
      <c r="A4152">
        <v>4151</v>
      </c>
      <c r="J4152">
        <v>21</v>
      </c>
      <c r="K4152" t="s">
        <v>4891</v>
      </c>
      <c r="L4152">
        <v>4117255</v>
      </c>
      <c r="M4152">
        <v>1</v>
      </c>
    </row>
    <row r="4153" spans="1:13" x14ac:dyDescent="0.25">
      <c r="A4153">
        <v>4152</v>
      </c>
      <c r="J4153">
        <v>21</v>
      </c>
      <c r="K4153" t="s">
        <v>4892</v>
      </c>
      <c r="L4153">
        <v>4117271</v>
      </c>
      <c r="M4153">
        <v>1</v>
      </c>
    </row>
    <row r="4154" spans="1:13" x14ac:dyDescent="0.25">
      <c r="A4154">
        <v>4153</v>
      </c>
      <c r="J4154">
        <v>21</v>
      </c>
      <c r="K4154" t="s">
        <v>4893</v>
      </c>
      <c r="L4154">
        <v>4117297</v>
      </c>
      <c r="M4154">
        <v>1</v>
      </c>
    </row>
    <row r="4155" spans="1:13" x14ac:dyDescent="0.25">
      <c r="A4155">
        <v>4154</v>
      </c>
      <c r="J4155">
        <v>21</v>
      </c>
      <c r="K4155" t="s">
        <v>4894</v>
      </c>
      <c r="L4155">
        <v>4117305</v>
      </c>
      <c r="M4155">
        <v>1</v>
      </c>
    </row>
    <row r="4156" spans="1:13" x14ac:dyDescent="0.25">
      <c r="A4156">
        <v>4155</v>
      </c>
      <c r="J4156">
        <v>21</v>
      </c>
      <c r="K4156" t="s">
        <v>4895</v>
      </c>
      <c r="L4156">
        <v>4117404</v>
      </c>
      <c r="M4156">
        <v>1</v>
      </c>
    </row>
    <row r="4157" spans="1:13" x14ac:dyDescent="0.25">
      <c r="A4157">
        <v>4156</v>
      </c>
      <c r="J4157">
        <v>21</v>
      </c>
      <c r="K4157" t="s">
        <v>4896</v>
      </c>
      <c r="L4157">
        <v>4117453</v>
      </c>
      <c r="M4157">
        <v>1</v>
      </c>
    </row>
    <row r="4158" spans="1:13" x14ac:dyDescent="0.25">
      <c r="A4158">
        <v>4157</v>
      </c>
      <c r="J4158">
        <v>21</v>
      </c>
      <c r="K4158" t="s">
        <v>4897</v>
      </c>
      <c r="L4158">
        <v>4117503</v>
      </c>
      <c r="M4158">
        <v>1</v>
      </c>
    </row>
    <row r="4159" spans="1:13" x14ac:dyDescent="0.25">
      <c r="A4159">
        <v>4158</v>
      </c>
      <c r="J4159">
        <v>21</v>
      </c>
      <c r="K4159" t="s">
        <v>1348</v>
      </c>
      <c r="L4159">
        <v>4117602</v>
      </c>
      <c r="M4159">
        <v>1</v>
      </c>
    </row>
    <row r="4160" spans="1:13" x14ac:dyDescent="0.25">
      <c r="A4160">
        <v>4159</v>
      </c>
      <c r="J4160">
        <v>21</v>
      </c>
      <c r="K4160" t="s">
        <v>4898</v>
      </c>
      <c r="L4160">
        <v>4117701</v>
      </c>
      <c r="M4160">
        <v>1</v>
      </c>
    </row>
    <row r="4161" spans="1:13" x14ac:dyDescent="0.25">
      <c r="A4161">
        <v>4160</v>
      </c>
      <c r="J4161">
        <v>21</v>
      </c>
      <c r="K4161" t="s">
        <v>4440</v>
      </c>
      <c r="L4161">
        <v>4117800</v>
      </c>
      <c r="M4161">
        <v>1</v>
      </c>
    </row>
    <row r="4162" spans="1:13" x14ac:dyDescent="0.25">
      <c r="A4162">
        <v>4161</v>
      </c>
      <c r="J4162">
        <v>21</v>
      </c>
      <c r="K4162" t="s">
        <v>4899</v>
      </c>
      <c r="L4162">
        <v>4117909</v>
      </c>
      <c r="M4162">
        <v>1</v>
      </c>
    </row>
    <row r="4163" spans="1:13" x14ac:dyDescent="0.25">
      <c r="A4163">
        <v>4162</v>
      </c>
      <c r="J4163">
        <v>21</v>
      </c>
      <c r="K4163" t="s">
        <v>4900</v>
      </c>
      <c r="L4163">
        <v>4118006</v>
      </c>
      <c r="M4163">
        <v>1</v>
      </c>
    </row>
    <row r="4164" spans="1:13" x14ac:dyDescent="0.25">
      <c r="A4164">
        <v>4163</v>
      </c>
      <c r="J4164">
        <v>21</v>
      </c>
      <c r="K4164" t="s">
        <v>4901</v>
      </c>
      <c r="L4164">
        <v>4118105</v>
      </c>
      <c r="M4164">
        <v>1</v>
      </c>
    </row>
    <row r="4165" spans="1:13" x14ac:dyDescent="0.25">
      <c r="A4165">
        <v>4164</v>
      </c>
      <c r="J4165">
        <v>21</v>
      </c>
      <c r="K4165" t="s">
        <v>4902</v>
      </c>
      <c r="L4165">
        <v>4118204</v>
      </c>
      <c r="M4165">
        <v>1</v>
      </c>
    </row>
    <row r="4166" spans="1:13" x14ac:dyDescent="0.25">
      <c r="A4166">
        <v>4165</v>
      </c>
      <c r="J4166">
        <v>21</v>
      </c>
      <c r="K4166" t="s">
        <v>4903</v>
      </c>
      <c r="L4166">
        <v>4118303</v>
      </c>
      <c r="M4166">
        <v>1</v>
      </c>
    </row>
    <row r="4167" spans="1:13" x14ac:dyDescent="0.25">
      <c r="A4167">
        <v>4166</v>
      </c>
      <c r="J4167">
        <v>21</v>
      </c>
      <c r="K4167" t="s">
        <v>4904</v>
      </c>
      <c r="L4167">
        <v>4118402</v>
      </c>
      <c r="M4167">
        <v>1</v>
      </c>
    </row>
    <row r="4168" spans="1:13" x14ac:dyDescent="0.25">
      <c r="A4168">
        <v>4167</v>
      </c>
      <c r="J4168">
        <v>21</v>
      </c>
      <c r="K4168" t="s">
        <v>4905</v>
      </c>
      <c r="L4168">
        <v>4118451</v>
      </c>
      <c r="M4168">
        <v>1</v>
      </c>
    </row>
    <row r="4169" spans="1:13" x14ac:dyDescent="0.25">
      <c r="A4169">
        <v>4168</v>
      </c>
      <c r="J4169">
        <v>21</v>
      </c>
      <c r="K4169" t="s">
        <v>4906</v>
      </c>
      <c r="L4169">
        <v>4118501</v>
      </c>
      <c r="M4169">
        <v>1</v>
      </c>
    </row>
    <row r="4170" spans="1:13" x14ac:dyDescent="0.25">
      <c r="A4170">
        <v>4169</v>
      </c>
      <c r="J4170">
        <v>21</v>
      </c>
      <c r="K4170" t="s">
        <v>4907</v>
      </c>
      <c r="L4170">
        <v>4118600</v>
      </c>
      <c r="M4170">
        <v>1</v>
      </c>
    </row>
    <row r="4171" spans="1:13" x14ac:dyDescent="0.25">
      <c r="A4171">
        <v>4170</v>
      </c>
      <c r="J4171">
        <v>21</v>
      </c>
      <c r="K4171" t="s">
        <v>4908</v>
      </c>
      <c r="L4171">
        <v>4118709</v>
      </c>
      <c r="M4171">
        <v>1</v>
      </c>
    </row>
    <row r="4172" spans="1:13" x14ac:dyDescent="0.25">
      <c r="A4172">
        <v>4171</v>
      </c>
      <c r="J4172">
        <v>21</v>
      </c>
      <c r="K4172" t="s">
        <v>4909</v>
      </c>
      <c r="L4172">
        <v>4118808</v>
      </c>
      <c r="M4172">
        <v>1</v>
      </c>
    </row>
    <row r="4173" spans="1:13" x14ac:dyDescent="0.25">
      <c r="A4173">
        <v>4172</v>
      </c>
      <c r="J4173">
        <v>21</v>
      </c>
      <c r="K4173" t="s">
        <v>4910</v>
      </c>
      <c r="L4173">
        <v>4118857</v>
      </c>
      <c r="M4173">
        <v>1</v>
      </c>
    </row>
    <row r="4174" spans="1:13" x14ac:dyDescent="0.25">
      <c r="A4174">
        <v>4173</v>
      </c>
      <c r="J4174">
        <v>21</v>
      </c>
      <c r="K4174" t="s">
        <v>4911</v>
      </c>
      <c r="L4174">
        <v>4118907</v>
      </c>
      <c r="M4174">
        <v>1</v>
      </c>
    </row>
    <row r="4175" spans="1:13" x14ac:dyDescent="0.25">
      <c r="A4175">
        <v>4174</v>
      </c>
      <c r="J4175">
        <v>21</v>
      </c>
      <c r="K4175" t="s">
        <v>4912</v>
      </c>
      <c r="L4175">
        <v>4119004</v>
      </c>
      <c r="M4175">
        <v>1</v>
      </c>
    </row>
    <row r="4176" spans="1:13" x14ac:dyDescent="0.25">
      <c r="A4176">
        <v>4175</v>
      </c>
      <c r="J4176">
        <v>21</v>
      </c>
      <c r="K4176" t="s">
        <v>4913</v>
      </c>
      <c r="L4176">
        <v>4119103</v>
      </c>
      <c r="M4176">
        <v>1</v>
      </c>
    </row>
    <row r="4177" spans="1:13" x14ac:dyDescent="0.25">
      <c r="A4177">
        <v>4176</v>
      </c>
      <c r="J4177">
        <v>21</v>
      </c>
      <c r="K4177" t="s">
        <v>4914</v>
      </c>
      <c r="L4177">
        <v>4119152</v>
      </c>
      <c r="M4177">
        <v>1</v>
      </c>
    </row>
    <row r="4178" spans="1:13" x14ac:dyDescent="0.25">
      <c r="A4178">
        <v>4177</v>
      </c>
      <c r="J4178">
        <v>21</v>
      </c>
      <c r="K4178" t="s">
        <v>4915</v>
      </c>
      <c r="L4178">
        <v>4119202</v>
      </c>
      <c r="M4178">
        <v>1</v>
      </c>
    </row>
    <row r="4179" spans="1:13" x14ac:dyDescent="0.25">
      <c r="A4179">
        <v>4178</v>
      </c>
      <c r="J4179">
        <v>21</v>
      </c>
      <c r="K4179" t="s">
        <v>4916</v>
      </c>
      <c r="L4179">
        <v>4119251</v>
      </c>
      <c r="M4179">
        <v>1</v>
      </c>
    </row>
    <row r="4180" spans="1:13" x14ac:dyDescent="0.25">
      <c r="A4180">
        <v>4179</v>
      </c>
      <c r="J4180">
        <v>21</v>
      </c>
      <c r="K4180" t="s">
        <v>2642</v>
      </c>
      <c r="L4180">
        <v>4119301</v>
      </c>
      <c r="M4180">
        <v>1</v>
      </c>
    </row>
    <row r="4181" spans="1:13" x14ac:dyDescent="0.25">
      <c r="A4181">
        <v>4180</v>
      </c>
      <c r="J4181">
        <v>21</v>
      </c>
      <c r="K4181" t="s">
        <v>4917</v>
      </c>
      <c r="L4181">
        <v>4119400</v>
      </c>
      <c r="M4181">
        <v>1</v>
      </c>
    </row>
    <row r="4182" spans="1:13" x14ac:dyDescent="0.25">
      <c r="A4182">
        <v>4181</v>
      </c>
      <c r="J4182">
        <v>21</v>
      </c>
      <c r="K4182" t="s">
        <v>4918</v>
      </c>
      <c r="L4182">
        <v>4119509</v>
      </c>
      <c r="M4182">
        <v>1</v>
      </c>
    </row>
    <row r="4183" spans="1:13" x14ac:dyDescent="0.25">
      <c r="A4183">
        <v>4182</v>
      </c>
      <c r="J4183">
        <v>21</v>
      </c>
      <c r="K4183" t="s">
        <v>4919</v>
      </c>
      <c r="L4183">
        <v>4119608</v>
      </c>
      <c r="M4183">
        <v>1</v>
      </c>
    </row>
    <row r="4184" spans="1:13" x14ac:dyDescent="0.25">
      <c r="A4184">
        <v>4183</v>
      </c>
      <c r="J4184">
        <v>21</v>
      </c>
      <c r="K4184" t="s">
        <v>4484</v>
      </c>
      <c r="L4184">
        <v>4119657</v>
      </c>
      <c r="M4184">
        <v>1</v>
      </c>
    </row>
    <row r="4185" spans="1:13" x14ac:dyDescent="0.25">
      <c r="A4185">
        <v>4184</v>
      </c>
      <c r="J4185">
        <v>21</v>
      </c>
      <c r="K4185" t="s">
        <v>4920</v>
      </c>
      <c r="L4185">
        <v>4119707</v>
      </c>
      <c r="M4185">
        <v>1</v>
      </c>
    </row>
    <row r="4186" spans="1:13" x14ac:dyDescent="0.25">
      <c r="A4186">
        <v>4185</v>
      </c>
      <c r="J4186">
        <v>21</v>
      </c>
      <c r="K4186" t="s">
        <v>2962</v>
      </c>
      <c r="L4186">
        <v>4119806</v>
      </c>
      <c r="M4186">
        <v>1</v>
      </c>
    </row>
    <row r="4187" spans="1:13" x14ac:dyDescent="0.25">
      <c r="A4187">
        <v>4186</v>
      </c>
      <c r="J4187">
        <v>21</v>
      </c>
      <c r="K4187" t="s">
        <v>4921</v>
      </c>
      <c r="L4187">
        <v>4119905</v>
      </c>
      <c r="M4187">
        <v>1</v>
      </c>
    </row>
    <row r="4188" spans="1:13" x14ac:dyDescent="0.25">
      <c r="A4188">
        <v>4187</v>
      </c>
      <c r="J4188">
        <v>21</v>
      </c>
      <c r="K4188" t="s">
        <v>4922</v>
      </c>
      <c r="L4188">
        <v>4119954</v>
      </c>
      <c r="M4188">
        <v>1</v>
      </c>
    </row>
    <row r="4189" spans="1:13" x14ac:dyDescent="0.25">
      <c r="A4189">
        <v>4188</v>
      </c>
      <c r="J4189">
        <v>21</v>
      </c>
      <c r="K4189" t="s">
        <v>4923</v>
      </c>
      <c r="L4189">
        <v>4120002</v>
      </c>
      <c r="M4189">
        <v>1</v>
      </c>
    </row>
    <row r="4190" spans="1:13" x14ac:dyDescent="0.25">
      <c r="A4190">
        <v>4189</v>
      </c>
      <c r="J4190">
        <v>21</v>
      </c>
      <c r="K4190" t="s">
        <v>4924</v>
      </c>
      <c r="L4190">
        <v>4120101</v>
      </c>
      <c r="M4190">
        <v>1</v>
      </c>
    </row>
    <row r="4191" spans="1:13" x14ac:dyDescent="0.25">
      <c r="A4191">
        <v>4190</v>
      </c>
      <c r="J4191">
        <v>21</v>
      </c>
      <c r="K4191" t="s">
        <v>4925</v>
      </c>
      <c r="L4191">
        <v>4120150</v>
      </c>
      <c r="M4191">
        <v>1</v>
      </c>
    </row>
    <row r="4192" spans="1:13" x14ac:dyDescent="0.25">
      <c r="A4192">
        <v>4191</v>
      </c>
      <c r="J4192">
        <v>21</v>
      </c>
      <c r="K4192" t="s">
        <v>4926</v>
      </c>
      <c r="L4192">
        <v>4120200</v>
      </c>
      <c r="M4192">
        <v>1</v>
      </c>
    </row>
    <row r="4193" spans="1:13" x14ac:dyDescent="0.25">
      <c r="A4193">
        <v>4192</v>
      </c>
      <c r="J4193">
        <v>21</v>
      </c>
      <c r="K4193" t="s">
        <v>4927</v>
      </c>
      <c r="L4193">
        <v>4120309</v>
      </c>
      <c r="M4193">
        <v>1</v>
      </c>
    </row>
    <row r="4194" spans="1:13" x14ac:dyDescent="0.25">
      <c r="A4194">
        <v>4193</v>
      </c>
      <c r="J4194">
        <v>21</v>
      </c>
      <c r="K4194" t="s">
        <v>4928</v>
      </c>
      <c r="L4194">
        <v>4120333</v>
      </c>
      <c r="M4194">
        <v>1</v>
      </c>
    </row>
    <row r="4195" spans="1:13" x14ac:dyDescent="0.25">
      <c r="A4195">
        <v>4194</v>
      </c>
      <c r="J4195">
        <v>21</v>
      </c>
      <c r="K4195" t="s">
        <v>4929</v>
      </c>
      <c r="L4195">
        <v>4120358</v>
      </c>
      <c r="M4195">
        <v>1</v>
      </c>
    </row>
    <row r="4196" spans="1:13" x14ac:dyDescent="0.25">
      <c r="A4196">
        <v>4195</v>
      </c>
      <c r="J4196">
        <v>21</v>
      </c>
      <c r="K4196" t="s">
        <v>4930</v>
      </c>
      <c r="L4196">
        <v>4120408</v>
      </c>
      <c r="M4196">
        <v>1</v>
      </c>
    </row>
    <row r="4197" spans="1:13" x14ac:dyDescent="0.25">
      <c r="A4197">
        <v>4196</v>
      </c>
      <c r="J4197">
        <v>21</v>
      </c>
      <c r="K4197" t="s">
        <v>4931</v>
      </c>
      <c r="L4197">
        <v>4120507</v>
      </c>
      <c r="M4197">
        <v>1</v>
      </c>
    </row>
    <row r="4198" spans="1:13" x14ac:dyDescent="0.25">
      <c r="A4198">
        <v>4197</v>
      </c>
      <c r="J4198">
        <v>21</v>
      </c>
      <c r="K4198" t="s">
        <v>4932</v>
      </c>
      <c r="L4198">
        <v>4120606</v>
      </c>
      <c r="M4198">
        <v>1</v>
      </c>
    </row>
    <row r="4199" spans="1:13" x14ac:dyDescent="0.25">
      <c r="A4199">
        <v>4198</v>
      </c>
      <c r="J4199">
        <v>21</v>
      </c>
      <c r="K4199" t="s">
        <v>4933</v>
      </c>
      <c r="L4199">
        <v>4120655</v>
      </c>
      <c r="M4199">
        <v>1</v>
      </c>
    </row>
    <row r="4200" spans="1:13" x14ac:dyDescent="0.25">
      <c r="A4200">
        <v>4199</v>
      </c>
      <c r="J4200">
        <v>21</v>
      </c>
      <c r="K4200" t="s">
        <v>4934</v>
      </c>
      <c r="L4200">
        <v>4120705</v>
      </c>
      <c r="M4200">
        <v>1</v>
      </c>
    </row>
    <row r="4201" spans="1:13" x14ac:dyDescent="0.25">
      <c r="A4201">
        <v>4200</v>
      </c>
      <c r="J4201">
        <v>21</v>
      </c>
      <c r="K4201" t="s">
        <v>4935</v>
      </c>
      <c r="L4201">
        <v>4120804</v>
      </c>
      <c r="M4201">
        <v>1</v>
      </c>
    </row>
    <row r="4202" spans="1:13" x14ac:dyDescent="0.25">
      <c r="A4202">
        <v>4201</v>
      </c>
      <c r="J4202">
        <v>21</v>
      </c>
      <c r="K4202" t="s">
        <v>4936</v>
      </c>
      <c r="L4202">
        <v>4120853</v>
      </c>
      <c r="M4202">
        <v>1</v>
      </c>
    </row>
    <row r="4203" spans="1:13" x14ac:dyDescent="0.25">
      <c r="A4203">
        <v>4202</v>
      </c>
      <c r="J4203">
        <v>21</v>
      </c>
      <c r="K4203" t="s">
        <v>4937</v>
      </c>
      <c r="L4203">
        <v>4120903</v>
      </c>
      <c r="M4203">
        <v>1</v>
      </c>
    </row>
    <row r="4204" spans="1:13" x14ac:dyDescent="0.25">
      <c r="A4204">
        <v>4203</v>
      </c>
      <c r="J4204">
        <v>21</v>
      </c>
      <c r="K4204" t="s">
        <v>4938</v>
      </c>
      <c r="L4204">
        <v>4121000</v>
      </c>
      <c r="M4204">
        <v>1</v>
      </c>
    </row>
    <row r="4205" spans="1:13" x14ac:dyDescent="0.25">
      <c r="A4205">
        <v>4204</v>
      </c>
      <c r="J4205">
        <v>21</v>
      </c>
      <c r="K4205" t="s">
        <v>4939</v>
      </c>
      <c r="L4205">
        <v>4121109</v>
      </c>
      <c r="M4205">
        <v>1</v>
      </c>
    </row>
    <row r="4206" spans="1:13" x14ac:dyDescent="0.25">
      <c r="A4206">
        <v>4205</v>
      </c>
      <c r="J4206">
        <v>21</v>
      </c>
      <c r="K4206" t="s">
        <v>4940</v>
      </c>
      <c r="L4206">
        <v>4121208</v>
      </c>
      <c r="M4206">
        <v>1</v>
      </c>
    </row>
    <row r="4207" spans="1:13" x14ac:dyDescent="0.25">
      <c r="A4207">
        <v>4206</v>
      </c>
      <c r="J4207">
        <v>21</v>
      </c>
      <c r="K4207" t="s">
        <v>4941</v>
      </c>
      <c r="L4207">
        <v>4121257</v>
      </c>
      <c r="M4207">
        <v>1</v>
      </c>
    </row>
    <row r="4208" spans="1:13" x14ac:dyDescent="0.25">
      <c r="A4208">
        <v>4207</v>
      </c>
      <c r="J4208">
        <v>21</v>
      </c>
      <c r="K4208" t="s">
        <v>4942</v>
      </c>
      <c r="L4208">
        <v>4121307</v>
      </c>
      <c r="M4208">
        <v>1</v>
      </c>
    </row>
    <row r="4209" spans="1:13" x14ac:dyDescent="0.25">
      <c r="A4209">
        <v>4208</v>
      </c>
      <c r="J4209">
        <v>21</v>
      </c>
      <c r="K4209" t="s">
        <v>4943</v>
      </c>
      <c r="L4209">
        <v>4121356</v>
      </c>
      <c r="M4209">
        <v>1</v>
      </c>
    </row>
    <row r="4210" spans="1:13" x14ac:dyDescent="0.25">
      <c r="A4210">
        <v>4209</v>
      </c>
      <c r="J4210">
        <v>21</v>
      </c>
      <c r="K4210" t="s">
        <v>4944</v>
      </c>
      <c r="L4210">
        <v>4121406</v>
      </c>
      <c r="M4210">
        <v>1</v>
      </c>
    </row>
    <row r="4211" spans="1:13" x14ac:dyDescent="0.25">
      <c r="A4211">
        <v>4210</v>
      </c>
      <c r="J4211">
        <v>21</v>
      </c>
      <c r="K4211" t="s">
        <v>4945</v>
      </c>
      <c r="L4211">
        <v>4121505</v>
      </c>
      <c r="M4211">
        <v>1</v>
      </c>
    </row>
    <row r="4212" spans="1:13" x14ac:dyDescent="0.25">
      <c r="A4212">
        <v>4211</v>
      </c>
      <c r="J4212">
        <v>21</v>
      </c>
      <c r="K4212" t="s">
        <v>4946</v>
      </c>
      <c r="L4212">
        <v>4121604</v>
      </c>
      <c r="M4212">
        <v>1</v>
      </c>
    </row>
    <row r="4213" spans="1:13" x14ac:dyDescent="0.25">
      <c r="A4213">
        <v>4212</v>
      </c>
      <c r="J4213">
        <v>21</v>
      </c>
      <c r="K4213" t="s">
        <v>4947</v>
      </c>
      <c r="L4213">
        <v>4121703</v>
      </c>
      <c r="M4213">
        <v>1</v>
      </c>
    </row>
    <row r="4214" spans="1:13" x14ac:dyDescent="0.25">
      <c r="A4214">
        <v>4213</v>
      </c>
      <c r="J4214">
        <v>21</v>
      </c>
      <c r="K4214" t="s">
        <v>4948</v>
      </c>
      <c r="L4214">
        <v>4121752</v>
      </c>
      <c r="M4214">
        <v>1</v>
      </c>
    </row>
    <row r="4215" spans="1:13" x14ac:dyDescent="0.25">
      <c r="A4215">
        <v>4214</v>
      </c>
      <c r="J4215">
        <v>21</v>
      </c>
      <c r="K4215" t="s">
        <v>4949</v>
      </c>
      <c r="L4215">
        <v>4121802</v>
      </c>
      <c r="M4215">
        <v>1</v>
      </c>
    </row>
    <row r="4216" spans="1:13" x14ac:dyDescent="0.25">
      <c r="A4216">
        <v>4215</v>
      </c>
      <c r="J4216">
        <v>21</v>
      </c>
      <c r="K4216" t="s">
        <v>4950</v>
      </c>
      <c r="L4216">
        <v>4121901</v>
      </c>
      <c r="M4216">
        <v>1</v>
      </c>
    </row>
    <row r="4217" spans="1:13" x14ac:dyDescent="0.25">
      <c r="A4217">
        <v>4216</v>
      </c>
      <c r="J4217">
        <v>21</v>
      </c>
      <c r="K4217" t="s">
        <v>4951</v>
      </c>
      <c r="L4217">
        <v>4122008</v>
      </c>
      <c r="M4217">
        <v>1</v>
      </c>
    </row>
    <row r="4218" spans="1:13" x14ac:dyDescent="0.25">
      <c r="A4218">
        <v>4217</v>
      </c>
      <c r="J4218">
        <v>21</v>
      </c>
      <c r="K4218" t="s">
        <v>4952</v>
      </c>
      <c r="L4218">
        <v>4122107</v>
      </c>
      <c r="M4218">
        <v>1</v>
      </c>
    </row>
    <row r="4219" spans="1:13" x14ac:dyDescent="0.25">
      <c r="A4219">
        <v>4218</v>
      </c>
      <c r="J4219">
        <v>21</v>
      </c>
      <c r="K4219" t="s">
        <v>4953</v>
      </c>
      <c r="L4219">
        <v>4122156</v>
      </c>
      <c r="M4219">
        <v>1</v>
      </c>
    </row>
    <row r="4220" spans="1:13" x14ac:dyDescent="0.25">
      <c r="A4220">
        <v>4219</v>
      </c>
      <c r="J4220">
        <v>21</v>
      </c>
      <c r="K4220" t="s">
        <v>4954</v>
      </c>
      <c r="L4220">
        <v>4122172</v>
      </c>
      <c r="M4220">
        <v>1</v>
      </c>
    </row>
    <row r="4221" spans="1:13" x14ac:dyDescent="0.25">
      <c r="A4221">
        <v>4220</v>
      </c>
      <c r="J4221">
        <v>21</v>
      </c>
      <c r="K4221" t="s">
        <v>4955</v>
      </c>
      <c r="L4221">
        <v>4122206</v>
      </c>
      <c r="M4221">
        <v>1</v>
      </c>
    </row>
    <row r="4222" spans="1:13" x14ac:dyDescent="0.25">
      <c r="A4222">
        <v>4221</v>
      </c>
      <c r="J4222">
        <v>21</v>
      </c>
      <c r="K4222" t="s">
        <v>4956</v>
      </c>
      <c r="L4222">
        <v>4122305</v>
      </c>
      <c r="M4222">
        <v>1</v>
      </c>
    </row>
    <row r="4223" spans="1:13" x14ac:dyDescent="0.25">
      <c r="A4223">
        <v>4222</v>
      </c>
      <c r="J4223">
        <v>21</v>
      </c>
      <c r="K4223" t="s">
        <v>4957</v>
      </c>
      <c r="L4223">
        <v>4122404</v>
      </c>
      <c r="M4223">
        <v>1</v>
      </c>
    </row>
    <row r="4224" spans="1:13" x14ac:dyDescent="0.25">
      <c r="A4224">
        <v>4223</v>
      </c>
      <c r="J4224">
        <v>21</v>
      </c>
      <c r="K4224" t="s">
        <v>4958</v>
      </c>
      <c r="L4224">
        <v>4122503</v>
      </c>
      <c r="M4224">
        <v>1</v>
      </c>
    </row>
    <row r="4225" spans="1:13" x14ac:dyDescent="0.25">
      <c r="A4225">
        <v>4224</v>
      </c>
      <c r="J4225">
        <v>21</v>
      </c>
      <c r="K4225" t="s">
        <v>4959</v>
      </c>
      <c r="L4225">
        <v>4122602</v>
      </c>
      <c r="M4225">
        <v>1</v>
      </c>
    </row>
    <row r="4226" spans="1:13" x14ac:dyDescent="0.25">
      <c r="A4226">
        <v>4225</v>
      </c>
      <c r="J4226">
        <v>21</v>
      </c>
      <c r="K4226" t="s">
        <v>4960</v>
      </c>
      <c r="L4226">
        <v>4122651</v>
      </c>
      <c r="M4226">
        <v>1</v>
      </c>
    </row>
    <row r="4227" spans="1:13" x14ac:dyDescent="0.25">
      <c r="A4227">
        <v>4226</v>
      </c>
      <c r="J4227">
        <v>21</v>
      </c>
      <c r="K4227" t="s">
        <v>4961</v>
      </c>
      <c r="L4227">
        <v>4122701</v>
      </c>
      <c r="M4227">
        <v>1</v>
      </c>
    </row>
    <row r="4228" spans="1:13" x14ac:dyDescent="0.25">
      <c r="A4228">
        <v>4227</v>
      </c>
      <c r="J4228">
        <v>21</v>
      </c>
      <c r="K4228" t="s">
        <v>4962</v>
      </c>
      <c r="L4228">
        <v>4122800</v>
      </c>
      <c r="M4228">
        <v>1</v>
      </c>
    </row>
    <row r="4229" spans="1:13" x14ac:dyDescent="0.25">
      <c r="A4229">
        <v>4228</v>
      </c>
      <c r="J4229">
        <v>21</v>
      </c>
      <c r="K4229" t="s">
        <v>4963</v>
      </c>
      <c r="L4229">
        <v>4122909</v>
      </c>
      <c r="M4229">
        <v>1</v>
      </c>
    </row>
    <row r="4230" spans="1:13" x14ac:dyDescent="0.25">
      <c r="A4230">
        <v>4229</v>
      </c>
      <c r="J4230">
        <v>21</v>
      </c>
      <c r="K4230" t="s">
        <v>4964</v>
      </c>
      <c r="L4230">
        <v>4123006</v>
      </c>
      <c r="M4230">
        <v>1</v>
      </c>
    </row>
    <row r="4231" spans="1:13" x14ac:dyDescent="0.25">
      <c r="A4231">
        <v>4230</v>
      </c>
      <c r="J4231">
        <v>21</v>
      </c>
      <c r="K4231" t="s">
        <v>4965</v>
      </c>
      <c r="L4231">
        <v>4123105</v>
      </c>
      <c r="M4231">
        <v>1</v>
      </c>
    </row>
    <row r="4232" spans="1:13" x14ac:dyDescent="0.25">
      <c r="A4232">
        <v>4231</v>
      </c>
      <c r="J4232">
        <v>21</v>
      </c>
      <c r="K4232" t="s">
        <v>4966</v>
      </c>
      <c r="L4232">
        <v>4123204</v>
      </c>
      <c r="M4232">
        <v>1</v>
      </c>
    </row>
    <row r="4233" spans="1:13" x14ac:dyDescent="0.25">
      <c r="A4233">
        <v>4232</v>
      </c>
      <c r="J4233">
        <v>21</v>
      </c>
      <c r="K4233" t="s">
        <v>4967</v>
      </c>
      <c r="L4233">
        <v>4123303</v>
      </c>
      <c r="M4233">
        <v>1</v>
      </c>
    </row>
    <row r="4234" spans="1:13" x14ac:dyDescent="0.25">
      <c r="A4234">
        <v>4233</v>
      </c>
      <c r="J4234">
        <v>21</v>
      </c>
      <c r="K4234" t="s">
        <v>4968</v>
      </c>
      <c r="L4234">
        <v>4123402</v>
      </c>
      <c r="M4234">
        <v>1</v>
      </c>
    </row>
    <row r="4235" spans="1:13" x14ac:dyDescent="0.25">
      <c r="A4235">
        <v>4234</v>
      </c>
      <c r="J4235">
        <v>21</v>
      </c>
      <c r="K4235" t="s">
        <v>1514</v>
      </c>
      <c r="L4235">
        <v>4123501</v>
      </c>
      <c r="M4235">
        <v>1</v>
      </c>
    </row>
    <row r="4236" spans="1:13" x14ac:dyDescent="0.25">
      <c r="A4236">
        <v>4235</v>
      </c>
      <c r="J4236">
        <v>21</v>
      </c>
      <c r="K4236" t="s">
        <v>1515</v>
      </c>
      <c r="L4236">
        <v>4123600</v>
      </c>
      <c r="M4236">
        <v>1</v>
      </c>
    </row>
    <row r="4237" spans="1:13" x14ac:dyDescent="0.25">
      <c r="A4237">
        <v>4236</v>
      </c>
      <c r="J4237">
        <v>21</v>
      </c>
      <c r="K4237" t="s">
        <v>4969</v>
      </c>
      <c r="L4237">
        <v>4123709</v>
      </c>
      <c r="M4237">
        <v>1</v>
      </c>
    </row>
    <row r="4238" spans="1:13" x14ac:dyDescent="0.25">
      <c r="A4238">
        <v>4237</v>
      </c>
      <c r="J4238">
        <v>21</v>
      </c>
      <c r="K4238" t="s">
        <v>4970</v>
      </c>
      <c r="L4238">
        <v>4123808</v>
      </c>
      <c r="M4238">
        <v>1</v>
      </c>
    </row>
    <row r="4239" spans="1:13" x14ac:dyDescent="0.25">
      <c r="A4239">
        <v>4238</v>
      </c>
      <c r="J4239">
        <v>21</v>
      </c>
      <c r="K4239" t="s">
        <v>4564</v>
      </c>
      <c r="L4239">
        <v>4123824</v>
      </c>
      <c r="M4239">
        <v>1</v>
      </c>
    </row>
    <row r="4240" spans="1:13" x14ac:dyDescent="0.25">
      <c r="A4240">
        <v>4239</v>
      </c>
      <c r="J4240">
        <v>21</v>
      </c>
      <c r="K4240" t="s">
        <v>4971</v>
      </c>
      <c r="L4240">
        <v>4123857</v>
      </c>
      <c r="M4240">
        <v>1</v>
      </c>
    </row>
    <row r="4241" spans="1:13" x14ac:dyDescent="0.25">
      <c r="A4241">
        <v>4240</v>
      </c>
      <c r="J4241">
        <v>21</v>
      </c>
      <c r="K4241" t="s">
        <v>4972</v>
      </c>
      <c r="L4241">
        <v>4123907</v>
      </c>
      <c r="M4241">
        <v>1</v>
      </c>
    </row>
    <row r="4242" spans="1:13" x14ac:dyDescent="0.25">
      <c r="A4242">
        <v>4241</v>
      </c>
      <c r="J4242">
        <v>21</v>
      </c>
      <c r="K4242" t="s">
        <v>4973</v>
      </c>
      <c r="L4242">
        <v>4123956</v>
      </c>
      <c r="M4242">
        <v>1</v>
      </c>
    </row>
    <row r="4243" spans="1:13" x14ac:dyDescent="0.25">
      <c r="A4243">
        <v>4242</v>
      </c>
      <c r="J4243">
        <v>21</v>
      </c>
      <c r="K4243" t="s">
        <v>4974</v>
      </c>
      <c r="L4243">
        <v>4124004</v>
      </c>
      <c r="M4243">
        <v>1</v>
      </c>
    </row>
    <row r="4244" spans="1:13" x14ac:dyDescent="0.25">
      <c r="A4244">
        <v>4243</v>
      </c>
      <c r="J4244">
        <v>21</v>
      </c>
      <c r="K4244" t="s">
        <v>4975</v>
      </c>
      <c r="L4244">
        <v>4124020</v>
      </c>
      <c r="M4244">
        <v>1</v>
      </c>
    </row>
    <row r="4245" spans="1:13" x14ac:dyDescent="0.25">
      <c r="A4245">
        <v>4244</v>
      </c>
      <c r="J4245">
        <v>21</v>
      </c>
      <c r="K4245" t="s">
        <v>4976</v>
      </c>
      <c r="L4245">
        <v>4124053</v>
      </c>
      <c r="M4245">
        <v>1</v>
      </c>
    </row>
    <row r="4246" spans="1:13" x14ac:dyDescent="0.25">
      <c r="A4246">
        <v>4245</v>
      </c>
      <c r="J4246">
        <v>21</v>
      </c>
      <c r="K4246" t="s">
        <v>4977</v>
      </c>
      <c r="L4246">
        <v>4124103</v>
      </c>
      <c r="M4246">
        <v>1</v>
      </c>
    </row>
    <row r="4247" spans="1:13" x14ac:dyDescent="0.25">
      <c r="A4247">
        <v>4246</v>
      </c>
      <c r="J4247">
        <v>21</v>
      </c>
      <c r="K4247" t="s">
        <v>4978</v>
      </c>
      <c r="L4247">
        <v>4124202</v>
      </c>
      <c r="M4247">
        <v>1</v>
      </c>
    </row>
    <row r="4248" spans="1:13" x14ac:dyDescent="0.25">
      <c r="A4248">
        <v>4247</v>
      </c>
      <c r="J4248">
        <v>21</v>
      </c>
      <c r="K4248" t="s">
        <v>4979</v>
      </c>
      <c r="L4248">
        <v>4124301</v>
      </c>
      <c r="M4248">
        <v>1</v>
      </c>
    </row>
    <row r="4249" spans="1:13" x14ac:dyDescent="0.25">
      <c r="A4249">
        <v>4248</v>
      </c>
      <c r="J4249">
        <v>21</v>
      </c>
      <c r="K4249" t="s">
        <v>4980</v>
      </c>
      <c r="L4249">
        <v>4124400</v>
      </c>
      <c r="M4249">
        <v>1</v>
      </c>
    </row>
    <row r="4250" spans="1:13" x14ac:dyDescent="0.25">
      <c r="A4250">
        <v>4249</v>
      </c>
      <c r="J4250">
        <v>21</v>
      </c>
      <c r="K4250" t="s">
        <v>4981</v>
      </c>
      <c r="L4250">
        <v>4124509</v>
      </c>
      <c r="M4250">
        <v>1</v>
      </c>
    </row>
    <row r="4251" spans="1:13" x14ac:dyDescent="0.25">
      <c r="A4251">
        <v>4250</v>
      </c>
      <c r="J4251">
        <v>21</v>
      </c>
      <c r="K4251" t="s">
        <v>4982</v>
      </c>
      <c r="L4251">
        <v>4124608</v>
      </c>
      <c r="M4251">
        <v>1</v>
      </c>
    </row>
    <row r="4252" spans="1:13" x14ac:dyDescent="0.25">
      <c r="A4252">
        <v>4251</v>
      </c>
      <c r="J4252">
        <v>21</v>
      </c>
      <c r="K4252" t="s">
        <v>4983</v>
      </c>
      <c r="L4252">
        <v>4124707</v>
      </c>
      <c r="M4252">
        <v>1</v>
      </c>
    </row>
    <row r="4253" spans="1:13" x14ac:dyDescent="0.25">
      <c r="A4253">
        <v>4252</v>
      </c>
      <c r="J4253">
        <v>21</v>
      </c>
      <c r="K4253" t="s">
        <v>2470</v>
      </c>
      <c r="L4253">
        <v>4124806</v>
      </c>
      <c r="M4253">
        <v>1</v>
      </c>
    </row>
    <row r="4254" spans="1:13" x14ac:dyDescent="0.25">
      <c r="A4254">
        <v>4253</v>
      </c>
      <c r="J4254">
        <v>21</v>
      </c>
      <c r="K4254" t="s">
        <v>4984</v>
      </c>
      <c r="L4254">
        <v>4124905</v>
      </c>
      <c r="M4254">
        <v>1</v>
      </c>
    </row>
    <row r="4255" spans="1:13" x14ac:dyDescent="0.25">
      <c r="A4255">
        <v>4254</v>
      </c>
      <c r="J4255">
        <v>21</v>
      </c>
      <c r="K4255" t="s">
        <v>4985</v>
      </c>
      <c r="L4255">
        <v>4125001</v>
      </c>
      <c r="M4255">
        <v>1</v>
      </c>
    </row>
    <row r="4256" spans="1:13" x14ac:dyDescent="0.25">
      <c r="A4256">
        <v>4255</v>
      </c>
      <c r="J4256">
        <v>21</v>
      </c>
      <c r="K4256" t="s">
        <v>4986</v>
      </c>
      <c r="L4256">
        <v>4125100</v>
      </c>
      <c r="M4256">
        <v>1</v>
      </c>
    </row>
    <row r="4257" spans="1:13" x14ac:dyDescent="0.25">
      <c r="A4257">
        <v>4256</v>
      </c>
      <c r="J4257">
        <v>21</v>
      </c>
      <c r="K4257" t="s">
        <v>4987</v>
      </c>
      <c r="L4257">
        <v>4125209</v>
      </c>
      <c r="M4257">
        <v>1</v>
      </c>
    </row>
    <row r="4258" spans="1:13" x14ac:dyDescent="0.25">
      <c r="A4258">
        <v>4257</v>
      </c>
      <c r="J4258">
        <v>21</v>
      </c>
      <c r="K4258" t="s">
        <v>4988</v>
      </c>
      <c r="L4258">
        <v>4125308</v>
      </c>
      <c r="M4258">
        <v>1</v>
      </c>
    </row>
    <row r="4259" spans="1:13" x14ac:dyDescent="0.25">
      <c r="A4259">
        <v>4258</v>
      </c>
      <c r="J4259">
        <v>21</v>
      </c>
      <c r="K4259" t="s">
        <v>4989</v>
      </c>
      <c r="L4259">
        <v>4125357</v>
      </c>
      <c r="M4259">
        <v>1</v>
      </c>
    </row>
    <row r="4260" spans="1:13" x14ac:dyDescent="0.25">
      <c r="A4260">
        <v>4259</v>
      </c>
      <c r="J4260">
        <v>21</v>
      </c>
      <c r="K4260" t="s">
        <v>4990</v>
      </c>
      <c r="L4260">
        <v>4125407</v>
      </c>
      <c r="M4260">
        <v>1</v>
      </c>
    </row>
    <row r="4261" spans="1:13" x14ac:dyDescent="0.25">
      <c r="A4261">
        <v>4260</v>
      </c>
      <c r="J4261">
        <v>21</v>
      </c>
      <c r="K4261" t="s">
        <v>4991</v>
      </c>
      <c r="L4261">
        <v>4125456</v>
      </c>
      <c r="M4261">
        <v>1</v>
      </c>
    </row>
    <row r="4262" spans="1:13" x14ac:dyDescent="0.25">
      <c r="A4262">
        <v>4261</v>
      </c>
      <c r="J4262">
        <v>21</v>
      </c>
      <c r="K4262" t="s">
        <v>4992</v>
      </c>
      <c r="L4262">
        <v>4125506</v>
      </c>
      <c r="M4262">
        <v>1</v>
      </c>
    </row>
    <row r="4263" spans="1:13" x14ac:dyDescent="0.25">
      <c r="A4263">
        <v>4262</v>
      </c>
      <c r="J4263">
        <v>21</v>
      </c>
      <c r="K4263" t="s">
        <v>4993</v>
      </c>
      <c r="L4263">
        <v>4125555</v>
      </c>
      <c r="M4263">
        <v>1</v>
      </c>
    </row>
    <row r="4264" spans="1:13" x14ac:dyDescent="0.25">
      <c r="A4264">
        <v>4263</v>
      </c>
      <c r="J4264">
        <v>21</v>
      </c>
      <c r="K4264" t="s">
        <v>4994</v>
      </c>
      <c r="L4264">
        <v>4125605</v>
      </c>
      <c r="M4264">
        <v>1</v>
      </c>
    </row>
    <row r="4265" spans="1:13" x14ac:dyDescent="0.25">
      <c r="A4265">
        <v>4264</v>
      </c>
      <c r="J4265">
        <v>21</v>
      </c>
      <c r="K4265" t="s">
        <v>4995</v>
      </c>
      <c r="L4265">
        <v>4125704</v>
      </c>
      <c r="M4265">
        <v>1</v>
      </c>
    </row>
    <row r="4266" spans="1:13" x14ac:dyDescent="0.25">
      <c r="A4266">
        <v>4265</v>
      </c>
      <c r="J4266">
        <v>21</v>
      </c>
      <c r="K4266" t="s">
        <v>4996</v>
      </c>
      <c r="L4266">
        <v>4125753</v>
      </c>
      <c r="M4266">
        <v>1</v>
      </c>
    </row>
    <row r="4267" spans="1:13" x14ac:dyDescent="0.25">
      <c r="A4267">
        <v>4266</v>
      </c>
      <c r="J4267">
        <v>21</v>
      </c>
      <c r="K4267" t="s">
        <v>4997</v>
      </c>
      <c r="L4267">
        <v>4125803</v>
      </c>
      <c r="M4267">
        <v>1</v>
      </c>
    </row>
    <row r="4268" spans="1:13" x14ac:dyDescent="0.25">
      <c r="A4268">
        <v>4267</v>
      </c>
      <c r="J4268">
        <v>21</v>
      </c>
      <c r="K4268" t="s">
        <v>4998</v>
      </c>
      <c r="L4268">
        <v>4125902</v>
      </c>
      <c r="M4268">
        <v>1</v>
      </c>
    </row>
    <row r="4269" spans="1:13" x14ac:dyDescent="0.25">
      <c r="A4269">
        <v>4268</v>
      </c>
      <c r="J4269">
        <v>21</v>
      </c>
      <c r="K4269" t="s">
        <v>4999</v>
      </c>
      <c r="L4269">
        <v>4126009</v>
      </c>
      <c r="M4269">
        <v>1</v>
      </c>
    </row>
    <row r="4270" spans="1:13" x14ac:dyDescent="0.25">
      <c r="A4270">
        <v>4269</v>
      </c>
      <c r="J4270">
        <v>21</v>
      </c>
      <c r="K4270" t="s">
        <v>2107</v>
      </c>
      <c r="L4270">
        <v>4126108</v>
      </c>
      <c r="M4270">
        <v>1</v>
      </c>
    </row>
    <row r="4271" spans="1:13" x14ac:dyDescent="0.25">
      <c r="A4271">
        <v>4270</v>
      </c>
      <c r="J4271">
        <v>21</v>
      </c>
      <c r="K4271" t="s">
        <v>5000</v>
      </c>
      <c r="L4271">
        <v>4126207</v>
      </c>
      <c r="M4271">
        <v>1</v>
      </c>
    </row>
    <row r="4272" spans="1:13" x14ac:dyDescent="0.25">
      <c r="A4272">
        <v>4271</v>
      </c>
      <c r="J4272">
        <v>21</v>
      </c>
      <c r="K4272" t="s">
        <v>5001</v>
      </c>
      <c r="L4272">
        <v>4126256</v>
      </c>
      <c r="M4272">
        <v>1</v>
      </c>
    </row>
    <row r="4273" spans="1:13" x14ac:dyDescent="0.25">
      <c r="A4273">
        <v>4272</v>
      </c>
      <c r="J4273">
        <v>21</v>
      </c>
      <c r="K4273" t="s">
        <v>5002</v>
      </c>
      <c r="L4273">
        <v>4126272</v>
      </c>
      <c r="M4273">
        <v>1</v>
      </c>
    </row>
    <row r="4274" spans="1:13" x14ac:dyDescent="0.25">
      <c r="A4274">
        <v>4273</v>
      </c>
      <c r="J4274">
        <v>21</v>
      </c>
      <c r="K4274" t="s">
        <v>5003</v>
      </c>
      <c r="L4274">
        <v>4126306</v>
      </c>
      <c r="M4274">
        <v>1</v>
      </c>
    </row>
    <row r="4275" spans="1:13" x14ac:dyDescent="0.25">
      <c r="A4275">
        <v>4274</v>
      </c>
      <c r="J4275">
        <v>21</v>
      </c>
      <c r="K4275" t="s">
        <v>5004</v>
      </c>
      <c r="L4275">
        <v>4126355</v>
      </c>
      <c r="M4275">
        <v>1</v>
      </c>
    </row>
    <row r="4276" spans="1:13" x14ac:dyDescent="0.25">
      <c r="A4276">
        <v>4275</v>
      </c>
      <c r="J4276">
        <v>21</v>
      </c>
      <c r="K4276" t="s">
        <v>5005</v>
      </c>
      <c r="L4276">
        <v>4126405</v>
      </c>
      <c r="M4276">
        <v>1</v>
      </c>
    </row>
    <row r="4277" spans="1:13" x14ac:dyDescent="0.25">
      <c r="A4277">
        <v>4276</v>
      </c>
      <c r="J4277">
        <v>21</v>
      </c>
      <c r="K4277" t="s">
        <v>5006</v>
      </c>
      <c r="L4277">
        <v>4126504</v>
      </c>
      <c r="M4277">
        <v>1</v>
      </c>
    </row>
    <row r="4278" spans="1:13" x14ac:dyDescent="0.25">
      <c r="A4278">
        <v>4277</v>
      </c>
      <c r="J4278">
        <v>21</v>
      </c>
      <c r="K4278" t="s">
        <v>5007</v>
      </c>
      <c r="L4278">
        <v>4126603</v>
      </c>
      <c r="M4278">
        <v>1</v>
      </c>
    </row>
    <row r="4279" spans="1:13" x14ac:dyDescent="0.25">
      <c r="A4279">
        <v>4278</v>
      </c>
      <c r="J4279">
        <v>21</v>
      </c>
      <c r="K4279" t="s">
        <v>5008</v>
      </c>
      <c r="L4279">
        <v>4126652</v>
      </c>
      <c r="M4279">
        <v>1</v>
      </c>
    </row>
    <row r="4280" spans="1:13" x14ac:dyDescent="0.25">
      <c r="A4280">
        <v>4279</v>
      </c>
      <c r="J4280">
        <v>21</v>
      </c>
      <c r="K4280" t="s">
        <v>5009</v>
      </c>
      <c r="L4280">
        <v>4126678</v>
      </c>
      <c r="M4280">
        <v>1</v>
      </c>
    </row>
    <row r="4281" spans="1:13" x14ac:dyDescent="0.25">
      <c r="A4281">
        <v>4280</v>
      </c>
      <c r="J4281">
        <v>21</v>
      </c>
      <c r="K4281" t="s">
        <v>5010</v>
      </c>
      <c r="L4281">
        <v>4126702</v>
      </c>
      <c r="M4281">
        <v>1</v>
      </c>
    </row>
    <row r="4282" spans="1:13" x14ac:dyDescent="0.25">
      <c r="A4282">
        <v>4281</v>
      </c>
      <c r="J4282">
        <v>21</v>
      </c>
      <c r="K4282" t="s">
        <v>5011</v>
      </c>
      <c r="L4282">
        <v>4126801</v>
      </c>
      <c r="M4282">
        <v>1</v>
      </c>
    </row>
    <row r="4283" spans="1:13" x14ac:dyDescent="0.25">
      <c r="A4283">
        <v>4282</v>
      </c>
      <c r="J4283">
        <v>21</v>
      </c>
      <c r="K4283" t="s">
        <v>3842</v>
      </c>
      <c r="L4283">
        <v>4126900</v>
      </c>
      <c r="M4283">
        <v>1</v>
      </c>
    </row>
    <row r="4284" spans="1:13" x14ac:dyDescent="0.25">
      <c r="A4284">
        <v>4283</v>
      </c>
      <c r="J4284">
        <v>21</v>
      </c>
      <c r="K4284" t="s">
        <v>5012</v>
      </c>
      <c r="L4284">
        <v>4127007</v>
      </c>
      <c r="M4284">
        <v>1</v>
      </c>
    </row>
    <row r="4285" spans="1:13" x14ac:dyDescent="0.25">
      <c r="A4285">
        <v>4284</v>
      </c>
      <c r="J4285">
        <v>21</v>
      </c>
      <c r="K4285" t="s">
        <v>5013</v>
      </c>
      <c r="L4285">
        <v>4127106</v>
      </c>
      <c r="M4285">
        <v>1</v>
      </c>
    </row>
    <row r="4286" spans="1:13" x14ac:dyDescent="0.25">
      <c r="A4286">
        <v>4285</v>
      </c>
      <c r="J4286">
        <v>21</v>
      </c>
      <c r="K4286" t="s">
        <v>5014</v>
      </c>
      <c r="L4286">
        <v>4127205</v>
      </c>
      <c r="M4286">
        <v>1</v>
      </c>
    </row>
    <row r="4287" spans="1:13" x14ac:dyDescent="0.25">
      <c r="A4287">
        <v>4286</v>
      </c>
      <c r="J4287">
        <v>21</v>
      </c>
      <c r="K4287" t="s">
        <v>5015</v>
      </c>
      <c r="L4287">
        <v>4127304</v>
      </c>
      <c r="M4287">
        <v>1</v>
      </c>
    </row>
    <row r="4288" spans="1:13" x14ac:dyDescent="0.25">
      <c r="A4288">
        <v>4287</v>
      </c>
      <c r="J4288">
        <v>21</v>
      </c>
      <c r="K4288" t="s">
        <v>4637</v>
      </c>
      <c r="L4288">
        <v>4127403</v>
      </c>
      <c r="M4288">
        <v>1</v>
      </c>
    </row>
    <row r="4289" spans="1:13" x14ac:dyDescent="0.25">
      <c r="A4289">
        <v>4288</v>
      </c>
      <c r="J4289">
        <v>21</v>
      </c>
      <c r="K4289" t="s">
        <v>5016</v>
      </c>
      <c r="L4289">
        <v>4127502</v>
      </c>
      <c r="M4289">
        <v>1</v>
      </c>
    </row>
    <row r="4290" spans="1:13" x14ac:dyDescent="0.25">
      <c r="A4290">
        <v>4289</v>
      </c>
      <c r="J4290">
        <v>21</v>
      </c>
      <c r="K4290" t="s">
        <v>5017</v>
      </c>
      <c r="L4290">
        <v>4127601</v>
      </c>
      <c r="M4290">
        <v>1</v>
      </c>
    </row>
    <row r="4291" spans="1:13" x14ac:dyDescent="0.25">
      <c r="A4291">
        <v>4290</v>
      </c>
      <c r="J4291">
        <v>21</v>
      </c>
      <c r="K4291" t="s">
        <v>3852</v>
      </c>
      <c r="L4291">
        <v>4127700</v>
      </c>
      <c r="M4291">
        <v>1</v>
      </c>
    </row>
    <row r="4292" spans="1:13" x14ac:dyDescent="0.25">
      <c r="A4292">
        <v>4291</v>
      </c>
      <c r="J4292">
        <v>21</v>
      </c>
      <c r="K4292" t="s">
        <v>5018</v>
      </c>
      <c r="L4292">
        <v>4127809</v>
      </c>
      <c r="M4292">
        <v>1</v>
      </c>
    </row>
    <row r="4293" spans="1:13" x14ac:dyDescent="0.25">
      <c r="A4293">
        <v>4292</v>
      </c>
      <c r="J4293">
        <v>21</v>
      </c>
      <c r="K4293" t="s">
        <v>5019</v>
      </c>
      <c r="L4293">
        <v>4127858</v>
      </c>
      <c r="M4293">
        <v>1</v>
      </c>
    </row>
    <row r="4294" spans="1:13" x14ac:dyDescent="0.25">
      <c r="A4294">
        <v>4293</v>
      </c>
      <c r="J4294">
        <v>21</v>
      </c>
      <c r="K4294" t="s">
        <v>5020</v>
      </c>
      <c r="L4294">
        <v>4127882</v>
      </c>
      <c r="M4294">
        <v>1</v>
      </c>
    </row>
    <row r="4295" spans="1:13" x14ac:dyDescent="0.25">
      <c r="A4295">
        <v>4294</v>
      </c>
      <c r="J4295">
        <v>21</v>
      </c>
      <c r="K4295" t="s">
        <v>5021</v>
      </c>
      <c r="L4295">
        <v>4127908</v>
      </c>
      <c r="M4295">
        <v>1</v>
      </c>
    </row>
    <row r="4296" spans="1:13" x14ac:dyDescent="0.25">
      <c r="A4296">
        <v>4295</v>
      </c>
      <c r="J4296">
        <v>21</v>
      </c>
      <c r="K4296" t="s">
        <v>5022</v>
      </c>
      <c r="L4296">
        <v>4127957</v>
      </c>
      <c r="M4296">
        <v>1</v>
      </c>
    </row>
    <row r="4297" spans="1:13" x14ac:dyDescent="0.25">
      <c r="A4297">
        <v>4296</v>
      </c>
      <c r="J4297">
        <v>21</v>
      </c>
      <c r="K4297" t="s">
        <v>5023</v>
      </c>
      <c r="L4297">
        <v>4127965</v>
      </c>
      <c r="M4297">
        <v>1</v>
      </c>
    </row>
    <row r="4298" spans="1:13" x14ac:dyDescent="0.25">
      <c r="A4298">
        <v>4297</v>
      </c>
      <c r="J4298">
        <v>21</v>
      </c>
      <c r="K4298" t="s">
        <v>5024</v>
      </c>
      <c r="L4298">
        <v>4128005</v>
      </c>
      <c r="M4298">
        <v>1</v>
      </c>
    </row>
    <row r="4299" spans="1:13" x14ac:dyDescent="0.25">
      <c r="A4299">
        <v>4298</v>
      </c>
      <c r="J4299">
        <v>21</v>
      </c>
      <c r="K4299" t="s">
        <v>5025</v>
      </c>
      <c r="L4299">
        <v>4128104</v>
      </c>
      <c r="M4299">
        <v>1</v>
      </c>
    </row>
    <row r="4300" spans="1:13" x14ac:dyDescent="0.25">
      <c r="A4300">
        <v>4299</v>
      </c>
      <c r="J4300">
        <v>21</v>
      </c>
      <c r="K4300" t="s">
        <v>5026</v>
      </c>
      <c r="L4300">
        <v>4128203</v>
      </c>
      <c r="M4300">
        <v>1</v>
      </c>
    </row>
    <row r="4301" spans="1:13" x14ac:dyDescent="0.25">
      <c r="A4301">
        <v>4300</v>
      </c>
      <c r="J4301">
        <v>21</v>
      </c>
      <c r="K4301" t="s">
        <v>5027</v>
      </c>
      <c r="L4301">
        <v>4128302</v>
      </c>
      <c r="M4301">
        <v>1</v>
      </c>
    </row>
    <row r="4302" spans="1:13" x14ac:dyDescent="0.25">
      <c r="A4302">
        <v>4301</v>
      </c>
      <c r="J4302">
        <v>21</v>
      </c>
      <c r="K4302" t="s">
        <v>5028</v>
      </c>
      <c r="L4302">
        <v>4128401</v>
      </c>
      <c r="M4302">
        <v>1</v>
      </c>
    </row>
    <row r="4303" spans="1:13" x14ac:dyDescent="0.25">
      <c r="A4303">
        <v>4302</v>
      </c>
      <c r="J4303">
        <v>21</v>
      </c>
      <c r="K4303" t="s">
        <v>3893</v>
      </c>
      <c r="L4303">
        <v>4128500</v>
      </c>
      <c r="M4303">
        <v>1</v>
      </c>
    </row>
    <row r="4304" spans="1:13" x14ac:dyDescent="0.25">
      <c r="A4304">
        <v>4303</v>
      </c>
      <c r="J4304">
        <v>21</v>
      </c>
      <c r="K4304" t="s">
        <v>5029</v>
      </c>
      <c r="L4304">
        <v>4128534</v>
      </c>
      <c r="M4304">
        <v>1</v>
      </c>
    </row>
    <row r="4305" spans="1:13" x14ac:dyDescent="0.25">
      <c r="A4305">
        <v>4304</v>
      </c>
      <c r="J4305">
        <v>21</v>
      </c>
      <c r="K4305" t="s">
        <v>5030</v>
      </c>
      <c r="L4305">
        <v>4128559</v>
      </c>
      <c r="M4305">
        <v>1</v>
      </c>
    </row>
    <row r="4306" spans="1:13" x14ac:dyDescent="0.25">
      <c r="A4306">
        <v>4305</v>
      </c>
      <c r="J4306">
        <v>21</v>
      </c>
      <c r="K4306" t="s">
        <v>5031</v>
      </c>
      <c r="L4306">
        <v>4128609</v>
      </c>
      <c r="M4306">
        <v>1</v>
      </c>
    </row>
    <row r="4307" spans="1:13" x14ac:dyDescent="0.25">
      <c r="A4307">
        <v>4306</v>
      </c>
      <c r="J4307">
        <v>21</v>
      </c>
      <c r="K4307" t="s">
        <v>935</v>
      </c>
      <c r="L4307">
        <v>4128625</v>
      </c>
      <c r="M4307">
        <v>1</v>
      </c>
    </row>
    <row r="4308" spans="1:13" x14ac:dyDescent="0.25">
      <c r="A4308">
        <v>4307</v>
      </c>
      <c r="J4308">
        <v>21</v>
      </c>
      <c r="K4308" t="s">
        <v>5032</v>
      </c>
      <c r="L4308">
        <v>4128633</v>
      </c>
      <c r="M4308">
        <v>1</v>
      </c>
    </row>
    <row r="4309" spans="1:13" x14ac:dyDescent="0.25">
      <c r="A4309">
        <v>4308</v>
      </c>
      <c r="J4309">
        <v>21</v>
      </c>
      <c r="K4309" t="s">
        <v>5033</v>
      </c>
      <c r="L4309">
        <v>4128658</v>
      </c>
      <c r="M4309">
        <v>1</v>
      </c>
    </row>
    <row r="4310" spans="1:13" x14ac:dyDescent="0.25">
      <c r="A4310">
        <v>4309</v>
      </c>
      <c r="J4310">
        <v>21</v>
      </c>
      <c r="K4310" t="s">
        <v>5034</v>
      </c>
      <c r="L4310">
        <v>4128708</v>
      </c>
      <c r="M4310">
        <v>1</v>
      </c>
    </row>
    <row r="4311" spans="1:13" x14ac:dyDescent="0.25">
      <c r="A4311">
        <v>4310</v>
      </c>
      <c r="J4311">
        <v>21</v>
      </c>
      <c r="K4311" t="s">
        <v>5035</v>
      </c>
      <c r="L4311">
        <v>4128807</v>
      </c>
      <c r="M4311">
        <v>1</v>
      </c>
    </row>
    <row r="4312" spans="1:13" x14ac:dyDescent="0.25">
      <c r="A4312">
        <v>4311</v>
      </c>
      <c r="J4312">
        <v>22</v>
      </c>
      <c r="K4312" t="s">
        <v>5036</v>
      </c>
      <c r="L4312">
        <v>4200051</v>
      </c>
      <c r="M4312">
        <v>1</v>
      </c>
    </row>
    <row r="4313" spans="1:13" x14ac:dyDescent="0.25">
      <c r="A4313">
        <v>4312</v>
      </c>
      <c r="J4313">
        <v>22</v>
      </c>
      <c r="K4313" t="s">
        <v>5037</v>
      </c>
      <c r="L4313">
        <v>4200101</v>
      </c>
      <c r="M4313">
        <v>1</v>
      </c>
    </row>
    <row r="4314" spans="1:13" x14ac:dyDescent="0.25">
      <c r="A4314">
        <v>4313</v>
      </c>
      <c r="J4314">
        <v>22</v>
      </c>
      <c r="K4314" t="s">
        <v>5038</v>
      </c>
      <c r="L4314">
        <v>4200200</v>
      </c>
      <c r="M4314">
        <v>1</v>
      </c>
    </row>
    <row r="4315" spans="1:13" x14ac:dyDescent="0.25">
      <c r="A4315">
        <v>4314</v>
      </c>
      <c r="J4315">
        <v>22</v>
      </c>
      <c r="K4315" t="s">
        <v>5039</v>
      </c>
      <c r="L4315">
        <v>4200309</v>
      </c>
      <c r="M4315">
        <v>1</v>
      </c>
    </row>
    <row r="4316" spans="1:13" x14ac:dyDescent="0.25">
      <c r="A4316">
        <v>4315</v>
      </c>
      <c r="J4316">
        <v>22</v>
      </c>
      <c r="K4316" t="s">
        <v>5040</v>
      </c>
      <c r="L4316">
        <v>4200408</v>
      </c>
      <c r="M4316">
        <v>1</v>
      </c>
    </row>
    <row r="4317" spans="1:13" x14ac:dyDescent="0.25">
      <c r="A4317">
        <v>4316</v>
      </c>
      <c r="J4317">
        <v>22</v>
      </c>
      <c r="K4317" t="s">
        <v>5041</v>
      </c>
      <c r="L4317">
        <v>4200507</v>
      </c>
      <c r="M4317">
        <v>1</v>
      </c>
    </row>
    <row r="4318" spans="1:13" x14ac:dyDescent="0.25">
      <c r="A4318">
        <v>4317</v>
      </c>
      <c r="J4318">
        <v>22</v>
      </c>
      <c r="K4318" t="s">
        <v>5042</v>
      </c>
      <c r="L4318">
        <v>4200556</v>
      </c>
      <c r="M4318">
        <v>1</v>
      </c>
    </row>
    <row r="4319" spans="1:13" x14ac:dyDescent="0.25">
      <c r="A4319">
        <v>4318</v>
      </c>
      <c r="J4319">
        <v>22</v>
      </c>
      <c r="K4319" t="s">
        <v>5043</v>
      </c>
      <c r="L4319">
        <v>4200606</v>
      </c>
      <c r="M4319">
        <v>1</v>
      </c>
    </row>
    <row r="4320" spans="1:13" x14ac:dyDescent="0.25">
      <c r="A4320">
        <v>4319</v>
      </c>
      <c r="J4320">
        <v>22</v>
      </c>
      <c r="K4320" t="s">
        <v>5044</v>
      </c>
      <c r="L4320">
        <v>4200705</v>
      </c>
      <c r="M4320">
        <v>1</v>
      </c>
    </row>
    <row r="4321" spans="1:13" x14ac:dyDescent="0.25">
      <c r="A4321">
        <v>4320</v>
      </c>
      <c r="J4321">
        <v>22</v>
      </c>
      <c r="K4321" t="s">
        <v>5045</v>
      </c>
      <c r="L4321">
        <v>4200754</v>
      </c>
      <c r="M4321">
        <v>1</v>
      </c>
    </row>
    <row r="4322" spans="1:13" x14ac:dyDescent="0.25">
      <c r="A4322">
        <v>4321</v>
      </c>
      <c r="J4322">
        <v>22</v>
      </c>
      <c r="K4322" t="s">
        <v>3900</v>
      </c>
      <c r="L4322">
        <v>4200804</v>
      </c>
      <c r="M4322">
        <v>1</v>
      </c>
    </row>
    <row r="4323" spans="1:13" x14ac:dyDescent="0.25">
      <c r="A4323">
        <v>4322</v>
      </c>
      <c r="J4323">
        <v>22</v>
      </c>
      <c r="K4323" t="s">
        <v>5046</v>
      </c>
      <c r="L4323">
        <v>4200903</v>
      </c>
      <c r="M4323">
        <v>1</v>
      </c>
    </row>
    <row r="4324" spans="1:13" x14ac:dyDescent="0.25">
      <c r="A4324">
        <v>4323</v>
      </c>
      <c r="J4324">
        <v>22</v>
      </c>
      <c r="K4324" t="s">
        <v>5047</v>
      </c>
      <c r="L4324">
        <v>4201000</v>
      </c>
      <c r="M4324">
        <v>1</v>
      </c>
    </row>
    <row r="4325" spans="1:13" x14ac:dyDescent="0.25">
      <c r="A4325">
        <v>4324</v>
      </c>
      <c r="J4325">
        <v>22</v>
      </c>
      <c r="K4325" t="s">
        <v>5048</v>
      </c>
      <c r="L4325">
        <v>4201109</v>
      </c>
      <c r="M4325">
        <v>1</v>
      </c>
    </row>
    <row r="4326" spans="1:13" x14ac:dyDescent="0.25">
      <c r="A4326">
        <v>4325</v>
      </c>
      <c r="J4326">
        <v>22</v>
      </c>
      <c r="K4326" t="s">
        <v>3091</v>
      </c>
      <c r="L4326">
        <v>4201208</v>
      </c>
      <c r="M4326">
        <v>1</v>
      </c>
    </row>
    <row r="4327" spans="1:13" x14ac:dyDescent="0.25">
      <c r="A4327">
        <v>4326</v>
      </c>
      <c r="J4327">
        <v>22</v>
      </c>
      <c r="K4327" t="s">
        <v>5049</v>
      </c>
      <c r="L4327">
        <v>4201257</v>
      </c>
      <c r="M4327">
        <v>1</v>
      </c>
    </row>
    <row r="4328" spans="1:13" x14ac:dyDescent="0.25">
      <c r="A4328">
        <v>4327</v>
      </c>
      <c r="J4328">
        <v>22</v>
      </c>
      <c r="K4328" t="s">
        <v>5050</v>
      </c>
      <c r="L4328">
        <v>4201273</v>
      </c>
      <c r="M4328">
        <v>1</v>
      </c>
    </row>
    <row r="4329" spans="1:13" x14ac:dyDescent="0.25">
      <c r="A4329">
        <v>4328</v>
      </c>
      <c r="J4329">
        <v>22</v>
      </c>
      <c r="K4329" t="s">
        <v>5051</v>
      </c>
      <c r="L4329">
        <v>4201307</v>
      </c>
      <c r="M4329">
        <v>1</v>
      </c>
    </row>
    <row r="4330" spans="1:13" x14ac:dyDescent="0.25">
      <c r="A4330">
        <v>4329</v>
      </c>
      <c r="J4330">
        <v>22</v>
      </c>
      <c r="K4330" t="s">
        <v>5052</v>
      </c>
      <c r="L4330">
        <v>4201406</v>
      </c>
      <c r="M4330">
        <v>1</v>
      </c>
    </row>
    <row r="4331" spans="1:13" x14ac:dyDescent="0.25">
      <c r="A4331">
        <v>4330</v>
      </c>
      <c r="J4331">
        <v>22</v>
      </c>
      <c r="K4331" t="s">
        <v>5053</v>
      </c>
      <c r="L4331">
        <v>4201505</v>
      </c>
      <c r="M4331">
        <v>1</v>
      </c>
    </row>
    <row r="4332" spans="1:13" x14ac:dyDescent="0.25">
      <c r="A4332">
        <v>4331</v>
      </c>
      <c r="J4332">
        <v>22</v>
      </c>
      <c r="K4332" t="s">
        <v>5054</v>
      </c>
      <c r="L4332">
        <v>4201604</v>
      </c>
      <c r="M4332">
        <v>1</v>
      </c>
    </row>
    <row r="4333" spans="1:13" x14ac:dyDescent="0.25">
      <c r="A4333">
        <v>4332</v>
      </c>
      <c r="J4333">
        <v>22</v>
      </c>
      <c r="K4333" t="s">
        <v>5055</v>
      </c>
      <c r="L4333">
        <v>4201653</v>
      </c>
      <c r="M4333">
        <v>1</v>
      </c>
    </row>
    <row r="4334" spans="1:13" x14ac:dyDescent="0.25">
      <c r="A4334">
        <v>4333</v>
      </c>
      <c r="J4334">
        <v>22</v>
      </c>
      <c r="K4334" t="s">
        <v>5056</v>
      </c>
      <c r="L4334">
        <v>4201703</v>
      </c>
      <c r="M4334">
        <v>1</v>
      </c>
    </row>
    <row r="4335" spans="1:13" x14ac:dyDescent="0.25">
      <c r="A4335">
        <v>4334</v>
      </c>
      <c r="J4335">
        <v>22</v>
      </c>
      <c r="K4335" t="s">
        <v>5057</v>
      </c>
      <c r="L4335">
        <v>4201802</v>
      </c>
      <c r="M4335">
        <v>1</v>
      </c>
    </row>
    <row r="4336" spans="1:13" x14ac:dyDescent="0.25">
      <c r="A4336">
        <v>4335</v>
      </c>
      <c r="J4336">
        <v>22</v>
      </c>
      <c r="K4336" t="s">
        <v>1812</v>
      </c>
      <c r="L4336">
        <v>4201901</v>
      </c>
      <c r="M4336">
        <v>1</v>
      </c>
    </row>
    <row r="4337" spans="1:13" x14ac:dyDescent="0.25">
      <c r="A4337">
        <v>4336</v>
      </c>
      <c r="J4337">
        <v>22</v>
      </c>
      <c r="K4337" t="s">
        <v>5058</v>
      </c>
      <c r="L4337">
        <v>4201950</v>
      </c>
      <c r="M4337">
        <v>1</v>
      </c>
    </row>
    <row r="4338" spans="1:13" x14ac:dyDescent="0.25">
      <c r="A4338">
        <v>4337</v>
      </c>
      <c r="J4338">
        <v>22</v>
      </c>
      <c r="K4338" t="s">
        <v>5059</v>
      </c>
      <c r="L4338">
        <v>4202008</v>
      </c>
      <c r="M4338">
        <v>1</v>
      </c>
    </row>
    <row r="4339" spans="1:13" x14ac:dyDescent="0.25">
      <c r="A4339">
        <v>4338</v>
      </c>
      <c r="J4339">
        <v>22</v>
      </c>
      <c r="K4339" t="s">
        <v>5060</v>
      </c>
      <c r="L4339">
        <v>4202057</v>
      </c>
      <c r="M4339">
        <v>1</v>
      </c>
    </row>
    <row r="4340" spans="1:13" x14ac:dyDescent="0.25">
      <c r="A4340">
        <v>4339</v>
      </c>
      <c r="J4340">
        <v>22</v>
      </c>
      <c r="K4340" t="s">
        <v>5061</v>
      </c>
      <c r="L4340">
        <v>4202073</v>
      </c>
      <c r="M4340">
        <v>1</v>
      </c>
    </row>
    <row r="4341" spans="1:13" x14ac:dyDescent="0.25">
      <c r="A4341">
        <v>4340</v>
      </c>
      <c r="J4341">
        <v>22</v>
      </c>
      <c r="K4341" t="s">
        <v>5062</v>
      </c>
      <c r="L4341">
        <v>4202081</v>
      </c>
      <c r="M4341">
        <v>1</v>
      </c>
    </row>
    <row r="4342" spans="1:13" x14ac:dyDescent="0.25">
      <c r="A4342">
        <v>4341</v>
      </c>
      <c r="J4342">
        <v>22</v>
      </c>
      <c r="K4342" t="s">
        <v>4110</v>
      </c>
      <c r="L4342">
        <v>4202099</v>
      </c>
      <c r="M4342">
        <v>1</v>
      </c>
    </row>
    <row r="4343" spans="1:13" x14ac:dyDescent="0.25">
      <c r="A4343">
        <v>4342</v>
      </c>
      <c r="J4343">
        <v>22</v>
      </c>
      <c r="K4343" t="s">
        <v>5063</v>
      </c>
      <c r="L4343">
        <v>4202107</v>
      </c>
      <c r="M4343">
        <v>1</v>
      </c>
    </row>
    <row r="4344" spans="1:13" x14ac:dyDescent="0.25">
      <c r="A4344">
        <v>4343</v>
      </c>
      <c r="J4344">
        <v>22</v>
      </c>
      <c r="K4344" t="s">
        <v>5064</v>
      </c>
      <c r="L4344">
        <v>4202131</v>
      </c>
      <c r="M4344">
        <v>1</v>
      </c>
    </row>
    <row r="4345" spans="1:13" x14ac:dyDescent="0.25">
      <c r="A4345">
        <v>4344</v>
      </c>
      <c r="J4345">
        <v>22</v>
      </c>
      <c r="K4345" t="s">
        <v>2706</v>
      </c>
      <c r="L4345">
        <v>4202156</v>
      </c>
      <c r="M4345">
        <v>1</v>
      </c>
    </row>
    <row r="4346" spans="1:13" x14ac:dyDescent="0.25">
      <c r="A4346">
        <v>4345</v>
      </c>
      <c r="J4346">
        <v>22</v>
      </c>
      <c r="K4346" t="s">
        <v>5065</v>
      </c>
      <c r="L4346">
        <v>4202206</v>
      </c>
      <c r="M4346">
        <v>1</v>
      </c>
    </row>
    <row r="4347" spans="1:13" x14ac:dyDescent="0.25">
      <c r="A4347">
        <v>4346</v>
      </c>
      <c r="J4347">
        <v>22</v>
      </c>
      <c r="K4347" t="s">
        <v>5066</v>
      </c>
      <c r="L4347">
        <v>4202305</v>
      </c>
      <c r="M4347">
        <v>1</v>
      </c>
    </row>
    <row r="4348" spans="1:13" x14ac:dyDescent="0.25">
      <c r="A4348">
        <v>4347</v>
      </c>
      <c r="J4348">
        <v>22</v>
      </c>
      <c r="K4348" t="s">
        <v>5067</v>
      </c>
      <c r="L4348">
        <v>4202404</v>
      </c>
      <c r="M4348">
        <v>1</v>
      </c>
    </row>
    <row r="4349" spans="1:13" x14ac:dyDescent="0.25">
      <c r="A4349">
        <v>4348</v>
      </c>
      <c r="J4349">
        <v>22</v>
      </c>
      <c r="K4349" t="s">
        <v>5068</v>
      </c>
      <c r="L4349">
        <v>4202438</v>
      </c>
      <c r="M4349">
        <v>1</v>
      </c>
    </row>
    <row r="4350" spans="1:13" x14ac:dyDescent="0.25">
      <c r="A4350">
        <v>4349</v>
      </c>
      <c r="J4350">
        <v>22</v>
      </c>
      <c r="K4350" t="s">
        <v>5069</v>
      </c>
      <c r="L4350">
        <v>4202453</v>
      </c>
      <c r="M4350">
        <v>1</v>
      </c>
    </row>
    <row r="4351" spans="1:13" x14ac:dyDescent="0.25">
      <c r="A4351">
        <v>4350</v>
      </c>
      <c r="J4351">
        <v>22</v>
      </c>
      <c r="K4351" t="s">
        <v>5070</v>
      </c>
      <c r="L4351">
        <v>4202503</v>
      </c>
      <c r="M4351">
        <v>1</v>
      </c>
    </row>
    <row r="4352" spans="1:13" x14ac:dyDescent="0.25">
      <c r="A4352">
        <v>4351</v>
      </c>
      <c r="J4352">
        <v>22</v>
      </c>
      <c r="K4352" t="s">
        <v>1600</v>
      </c>
      <c r="L4352">
        <v>4202537</v>
      </c>
      <c r="M4352">
        <v>1</v>
      </c>
    </row>
    <row r="4353" spans="1:13" x14ac:dyDescent="0.25">
      <c r="A4353">
        <v>4352</v>
      </c>
      <c r="J4353">
        <v>22</v>
      </c>
      <c r="K4353" t="s">
        <v>5071</v>
      </c>
      <c r="L4353">
        <v>4202578</v>
      </c>
      <c r="M4353">
        <v>1</v>
      </c>
    </row>
    <row r="4354" spans="1:13" x14ac:dyDescent="0.25">
      <c r="A4354">
        <v>4353</v>
      </c>
      <c r="J4354">
        <v>22</v>
      </c>
      <c r="K4354" t="s">
        <v>5072</v>
      </c>
      <c r="L4354">
        <v>4202602</v>
      </c>
      <c r="M4354">
        <v>1</v>
      </c>
    </row>
    <row r="4355" spans="1:13" x14ac:dyDescent="0.25">
      <c r="A4355">
        <v>4354</v>
      </c>
      <c r="J4355">
        <v>22</v>
      </c>
      <c r="K4355" t="s">
        <v>5073</v>
      </c>
      <c r="L4355">
        <v>4202701</v>
      </c>
      <c r="M4355">
        <v>1</v>
      </c>
    </row>
    <row r="4356" spans="1:13" x14ac:dyDescent="0.25">
      <c r="A4356">
        <v>4355</v>
      </c>
      <c r="J4356">
        <v>22</v>
      </c>
      <c r="K4356" t="s">
        <v>5074</v>
      </c>
      <c r="L4356">
        <v>4202800</v>
      </c>
      <c r="M4356">
        <v>1</v>
      </c>
    </row>
    <row r="4357" spans="1:13" x14ac:dyDescent="0.25">
      <c r="A4357">
        <v>4356</v>
      </c>
      <c r="J4357">
        <v>22</v>
      </c>
      <c r="K4357" t="s">
        <v>5075</v>
      </c>
      <c r="L4357">
        <v>4202859</v>
      </c>
      <c r="M4357">
        <v>1</v>
      </c>
    </row>
    <row r="4358" spans="1:13" x14ac:dyDescent="0.25">
      <c r="A4358">
        <v>4357</v>
      </c>
      <c r="J4358">
        <v>22</v>
      </c>
      <c r="K4358" t="s">
        <v>5076</v>
      </c>
      <c r="L4358">
        <v>4202875</v>
      </c>
      <c r="M4358">
        <v>1</v>
      </c>
    </row>
    <row r="4359" spans="1:13" x14ac:dyDescent="0.25">
      <c r="A4359">
        <v>4358</v>
      </c>
      <c r="J4359">
        <v>22</v>
      </c>
      <c r="K4359" t="s">
        <v>5077</v>
      </c>
      <c r="L4359">
        <v>4202909</v>
      </c>
      <c r="M4359">
        <v>1</v>
      </c>
    </row>
    <row r="4360" spans="1:13" x14ac:dyDescent="0.25">
      <c r="A4360">
        <v>4359</v>
      </c>
      <c r="J4360">
        <v>22</v>
      </c>
      <c r="K4360" t="s">
        <v>5078</v>
      </c>
      <c r="L4360">
        <v>4203006</v>
      </c>
      <c r="M4360">
        <v>1</v>
      </c>
    </row>
    <row r="4361" spans="1:13" x14ac:dyDescent="0.25">
      <c r="A4361">
        <v>4360</v>
      </c>
      <c r="J4361">
        <v>22</v>
      </c>
      <c r="K4361" t="s">
        <v>5079</v>
      </c>
      <c r="L4361">
        <v>4203105</v>
      </c>
      <c r="M4361">
        <v>1</v>
      </c>
    </row>
    <row r="4362" spans="1:13" x14ac:dyDescent="0.25">
      <c r="A4362">
        <v>4361</v>
      </c>
      <c r="J4362">
        <v>22</v>
      </c>
      <c r="K4362" t="s">
        <v>5080</v>
      </c>
      <c r="L4362">
        <v>4203154</v>
      </c>
      <c r="M4362">
        <v>1</v>
      </c>
    </row>
    <row r="4363" spans="1:13" x14ac:dyDescent="0.25">
      <c r="A4363">
        <v>4362</v>
      </c>
      <c r="J4363">
        <v>22</v>
      </c>
      <c r="K4363" t="s">
        <v>5081</v>
      </c>
      <c r="L4363">
        <v>4203204</v>
      </c>
      <c r="M4363">
        <v>1</v>
      </c>
    </row>
    <row r="4364" spans="1:13" x14ac:dyDescent="0.25">
      <c r="A4364">
        <v>4363</v>
      </c>
      <c r="J4364">
        <v>22</v>
      </c>
      <c r="K4364" t="s">
        <v>5082</v>
      </c>
      <c r="L4364">
        <v>4203253</v>
      </c>
      <c r="M4364">
        <v>1</v>
      </c>
    </row>
    <row r="4365" spans="1:13" x14ac:dyDescent="0.25">
      <c r="A4365">
        <v>4364</v>
      </c>
      <c r="J4365">
        <v>22</v>
      </c>
      <c r="K4365" t="s">
        <v>2513</v>
      </c>
      <c r="L4365">
        <v>4203303</v>
      </c>
      <c r="M4365">
        <v>1</v>
      </c>
    </row>
    <row r="4366" spans="1:13" x14ac:dyDescent="0.25">
      <c r="A4366">
        <v>4365</v>
      </c>
      <c r="J4366">
        <v>22</v>
      </c>
      <c r="K4366" t="s">
        <v>5083</v>
      </c>
      <c r="L4366">
        <v>4203402</v>
      </c>
      <c r="M4366">
        <v>1</v>
      </c>
    </row>
    <row r="4367" spans="1:13" x14ac:dyDescent="0.25">
      <c r="A4367">
        <v>4366</v>
      </c>
      <c r="J4367">
        <v>22</v>
      </c>
      <c r="K4367" t="s">
        <v>5084</v>
      </c>
      <c r="L4367">
        <v>4203501</v>
      </c>
      <c r="M4367">
        <v>1</v>
      </c>
    </row>
    <row r="4368" spans="1:13" x14ac:dyDescent="0.25">
      <c r="A4368">
        <v>4367</v>
      </c>
      <c r="J4368">
        <v>22</v>
      </c>
      <c r="K4368" t="s">
        <v>5085</v>
      </c>
      <c r="L4368">
        <v>4203600</v>
      </c>
      <c r="M4368">
        <v>1</v>
      </c>
    </row>
    <row r="4369" spans="1:13" x14ac:dyDescent="0.25">
      <c r="A4369">
        <v>4368</v>
      </c>
      <c r="J4369">
        <v>22</v>
      </c>
      <c r="K4369" t="s">
        <v>5086</v>
      </c>
      <c r="L4369">
        <v>4203709</v>
      </c>
      <c r="M4369">
        <v>1</v>
      </c>
    </row>
    <row r="4370" spans="1:13" x14ac:dyDescent="0.25">
      <c r="A4370">
        <v>4369</v>
      </c>
      <c r="J4370">
        <v>22</v>
      </c>
      <c r="K4370" t="s">
        <v>5087</v>
      </c>
      <c r="L4370">
        <v>4203808</v>
      </c>
      <c r="M4370">
        <v>1</v>
      </c>
    </row>
    <row r="4371" spans="1:13" x14ac:dyDescent="0.25">
      <c r="A4371">
        <v>4370</v>
      </c>
      <c r="J4371">
        <v>22</v>
      </c>
      <c r="K4371" t="s">
        <v>5088</v>
      </c>
      <c r="L4371">
        <v>4203907</v>
      </c>
      <c r="M4371">
        <v>1</v>
      </c>
    </row>
    <row r="4372" spans="1:13" x14ac:dyDescent="0.25">
      <c r="A4372">
        <v>4371</v>
      </c>
      <c r="J4372">
        <v>22</v>
      </c>
      <c r="K4372" t="s">
        <v>5089</v>
      </c>
      <c r="L4372">
        <v>4203956</v>
      </c>
      <c r="M4372">
        <v>1</v>
      </c>
    </row>
    <row r="4373" spans="1:13" x14ac:dyDescent="0.25">
      <c r="A4373">
        <v>4372</v>
      </c>
      <c r="J4373">
        <v>22</v>
      </c>
      <c r="K4373" t="s">
        <v>4735</v>
      </c>
      <c r="L4373">
        <v>4204004</v>
      </c>
      <c r="M4373">
        <v>1</v>
      </c>
    </row>
    <row r="4374" spans="1:13" x14ac:dyDescent="0.25">
      <c r="A4374">
        <v>4373</v>
      </c>
      <c r="J4374">
        <v>22</v>
      </c>
      <c r="K4374" t="s">
        <v>5090</v>
      </c>
      <c r="L4374">
        <v>4204103</v>
      </c>
      <c r="M4374">
        <v>1</v>
      </c>
    </row>
    <row r="4375" spans="1:13" x14ac:dyDescent="0.25">
      <c r="A4375">
        <v>4374</v>
      </c>
      <c r="J4375">
        <v>22</v>
      </c>
      <c r="K4375" t="s">
        <v>5091</v>
      </c>
      <c r="L4375">
        <v>4204152</v>
      </c>
      <c r="M4375">
        <v>1</v>
      </c>
    </row>
    <row r="4376" spans="1:13" x14ac:dyDescent="0.25">
      <c r="A4376">
        <v>4375</v>
      </c>
      <c r="J4376">
        <v>22</v>
      </c>
      <c r="K4376" t="s">
        <v>5092</v>
      </c>
      <c r="L4376">
        <v>4204178</v>
      </c>
      <c r="M4376">
        <v>1</v>
      </c>
    </row>
    <row r="4377" spans="1:13" x14ac:dyDescent="0.25">
      <c r="A4377">
        <v>4376</v>
      </c>
      <c r="J4377">
        <v>22</v>
      </c>
      <c r="K4377" t="s">
        <v>5093</v>
      </c>
      <c r="L4377">
        <v>4204194</v>
      </c>
      <c r="M4377">
        <v>1</v>
      </c>
    </row>
    <row r="4378" spans="1:13" x14ac:dyDescent="0.25">
      <c r="A4378">
        <v>4377</v>
      </c>
      <c r="J4378">
        <v>22</v>
      </c>
      <c r="K4378" t="s">
        <v>5094</v>
      </c>
      <c r="L4378">
        <v>4204202</v>
      </c>
      <c r="M4378">
        <v>1</v>
      </c>
    </row>
    <row r="4379" spans="1:13" x14ac:dyDescent="0.25">
      <c r="A4379">
        <v>4378</v>
      </c>
      <c r="J4379">
        <v>22</v>
      </c>
      <c r="K4379" t="s">
        <v>5095</v>
      </c>
      <c r="L4379">
        <v>4204251</v>
      </c>
      <c r="M4379">
        <v>1</v>
      </c>
    </row>
    <row r="4380" spans="1:13" x14ac:dyDescent="0.25">
      <c r="A4380">
        <v>4379</v>
      </c>
      <c r="J4380">
        <v>22</v>
      </c>
      <c r="K4380" t="s">
        <v>5096</v>
      </c>
      <c r="L4380">
        <v>4204301</v>
      </c>
      <c r="M4380">
        <v>1</v>
      </c>
    </row>
    <row r="4381" spans="1:13" x14ac:dyDescent="0.25">
      <c r="A4381">
        <v>4380</v>
      </c>
      <c r="J4381">
        <v>22</v>
      </c>
      <c r="K4381" t="s">
        <v>5097</v>
      </c>
      <c r="L4381">
        <v>4204350</v>
      </c>
      <c r="M4381">
        <v>1</v>
      </c>
    </row>
    <row r="4382" spans="1:13" x14ac:dyDescent="0.25">
      <c r="A4382">
        <v>4381</v>
      </c>
      <c r="J4382">
        <v>22</v>
      </c>
      <c r="K4382" t="s">
        <v>5098</v>
      </c>
      <c r="L4382">
        <v>4204400</v>
      </c>
      <c r="M4382">
        <v>1</v>
      </c>
    </row>
    <row r="4383" spans="1:13" x14ac:dyDescent="0.25">
      <c r="A4383">
        <v>4382</v>
      </c>
      <c r="J4383">
        <v>22</v>
      </c>
      <c r="K4383" t="s">
        <v>5099</v>
      </c>
      <c r="L4383">
        <v>4204459</v>
      </c>
      <c r="M4383">
        <v>1</v>
      </c>
    </row>
    <row r="4384" spans="1:13" x14ac:dyDescent="0.25">
      <c r="A4384">
        <v>4383</v>
      </c>
      <c r="J4384">
        <v>22</v>
      </c>
      <c r="K4384" t="s">
        <v>5100</v>
      </c>
      <c r="L4384">
        <v>4204509</v>
      </c>
      <c r="M4384">
        <v>1</v>
      </c>
    </row>
    <row r="4385" spans="1:13" x14ac:dyDescent="0.25">
      <c r="A4385">
        <v>4384</v>
      </c>
      <c r="J4385">
        <v>22</v>
      </c>
      <c r="K4385" t="s">
        <v>5101</v>
      </c>
      <c r="L4385">
        <v>4204558</v>
      </c>
      <c r="M4385">
        <v>1</v>
      </c>
    </row>
    <row r="4386" spans="1:13" x14ac:dyDescent="0.25">
      <c r="A4386">
        <v>4385</v>
      </c>
      <c r="J4386">
        <v>22</v>
      </c>
      <c r="K4386" t="s">
        <v>5102</v>
      </c>
      <c r="L4386">
        <v>4204608</v>
      </c>
      <c r="M4386">
        <v>1</v>
      </c>
    </row>
    <row r="4387" spans="1:13" x14ac:dyDescent="0.25">
      <c r="A4387">
        <v>4386</v>
      </c>
      <c r="J4387">
        <v>22</v>
      </c>
      <c r="K4387" t="s">
        <v>5103</v>
      </c>
      <c r="L4387">
        <v>4204707</v>
      </c>
      <c r="M4387">
        <v>1</v>
      </c>
    </row>
    <row r="4388" spans="1:13" x14ac:dyDescent="0.25">
      <c r="A4388">
        <v>4387</v>
      </c>
      <c r="J4388">
        <v>22</v>
      </c>
      <c r="K4388" t="s">
        <v>5104</v>
      </c>
      <c r="L4388">
        <v>4204756</v>
      </c>
      <c r="M4388">
        <v>1</v>
      </c>
    </row>
    <row r="4389" spans="1:13" x14ac:dyDescent="0.25">
      <c r="A4389">
        <v>4388</v>
      </c>
      <c r="J4389">
        <v>22</v>
      </c>
      <c r="K4389" t="s">
        <v>5105</v>
      </c>
      <c r="L4389">
        <v>4204806</v>
      </c>
      <c r="M4389">
        <v>1</v>
      </c>
    </row>
    <row r="4390" spans="1:13" x14ac:dyDescent="0.25">
      <c r="A4390">
        <v>4389</v>
      </c>
      <c r="J4390">
        <v>22</v>
      </c>
      <c r="K4390" t="s">
        <v>5106</v>
      </c>
      <c r="L4390">
        <v>4204905</v>
      </c>
      <c r="M4390">
        <v>1</v>
      </c>
    </row>
    <row r="4391" spans="1:13" x14ac:dyDescent="0.25">
      <c r="A4391">
        <v>4390</v>
      </c>
      <c r="J4391">
        <v>22</v>
      </c>
      <c r="K4391" t="s">
        <v>5107</v>
      </c>
      <c r="L4391">
        <v>4205001</v>
      </c>
      <c r="M4391">
        <v>1</v>
      </c>
    </row>
    <row r="4392" spans="1:13" x14ac:dyDescent="0.25">
      <c r="A4392">
        <v>4391</v>
      </c>
      <c r="J4392">
        <v>22</v>
      </c>
      <c r="K4392" t="s">
        <v>5108</v>
      </c>
      <c r="L4392">
        <v>4205100</v>
      </c>
      <c r="M4392">
        <v>1</v>
      </c>
    </row>
    <row r="4393" spans="1:13" x14ac:dyDescent="0.25">
      <c r="A4393">
        <v>4392</v>
      </c>
      <c r="J4393">
        <v>22</v>
      </c>
      <c r="K4393" t="s">
        <v>5109</v>
      </c>
      <c r="L4393">
        <v>4205159</v>
      </c>
      <c r="M4393">
        <v>1</v>
      </c>
    </row>
    <row r="4394" spans="1:13" x14ac:dyDescent="0.25">
      <c r="A4394">
        <v>4393</v>
      </c>
      <c r="J4394">
        <v>22</v>
      </c>
      <c r="K4394" t="s">
        <v>2786</v>
      </c>
      <c r="L4394">
        <v>4205175</v>
      </c>
      <c r="M4394">
        <v>1</v>
      </c>
    </row>
    <row r="4395" spans="1:13" x14ac:dyDescent="0.25">
      <c r="A4395">
        <v>4394</v>
      </c>
      <c r="J4395">
        <v>22</v>
      </c>
      <c r="K4395" t="s">
        <v>5110</v>
      </c>
      <c r="L4395">
        <v>4205191</v>
      </c>
      <c r="M4395">
        <v>1</v>
      </c>
    </row>
    <row r="4396" spans="1:13" x14ac:dyDescent="0.25">
      <c r="A4396">
        <v>4395</v>
      </c>
      <c r="J4396">
        <v>22</v>
      </c>
      <c r="K4396" t="s">
        <v>5111</v>
      </c>
      <c r="L4396">
        <v>4205209</v>
      </c>
      <c r="M4396">
        <v>1</v>
      </c>
    </row>
    <row r="4397" spans="1:13" x14ac:dyDescent="0.25">
      <c r="A4397">
        <v>4396</v>
      </c>
      <c r="J4397">
        <v>22</v>
      </c>
      <c r="K4397" t="s">
        <v>5112</v>
      </c>
      <c r="L4397">
        <v>4205308</v>
      </c>
      <c r="M4397">
        <v>1</v>
      </c>
    </row>
    <row r="4398" spans="1:13" x14ac:dyDescent="0.25">
      <c r="A4398">
        <v>4397</v>
      </c>
      <c r="J4398">
        <v>22</v>
      </c>
      <c r="K4398" t="s">
        <v>5113</v>
      </c>
      <c r="L4398">
        <v>4205357</v>
      </c>
      <c r="M4398">
        <v>1</v>
      </c>
    </row>
    <row r="4399" spans="1:13" x14ac:dyDescent="0.25">
      <c r="A4399">
        <v>4398</v>
      </c>
      <c r="J4399">
        <v>22</v>
      </c>
      <c r="K4399" t="s">
        <v>5114</v>
      </c>
      <c r="L4399">
        <v>4205407</v>
      </c>
      <c r="M4399">
        <v>1</v>
      </c>
    </row>
    <row r="4400" spans="1:13" x14ac:dyDescent="0.25">
      <c r="A4400">
        <v>4399</v>
      </c>
      <c r="J4400">
        <v>22</v>
      </c>
      <c r="K4400" t="s">
        <v>5115</v>
      </c>
      <c r="L4400">
        <v>4205431</v>
      </c>
      <c r="M4400">
        <v>1</v>
      </c>
    </row>
    <row r="4401" spans="1:13" x14ac:dyDescent="0.25">
      <c r="A4401">
        <v>4400</v>
      </c>
      <c r="J4401">
        <v>22</v>
      </c>
      <c r="K4401" t="s">
        <v>5116</v>
      </c>
      <c r="L4401">
        <v>4205456</v>
      </c>
      <c r="M4401">
        <v>1</v>
      </c>
    </row>
    <row r="4402" spans="1:13" x14ac:dyDescent="0.25">
      <c r="A4402">
        <v>4401</v>
      </c>
      <c r="J4402">
        <v>22</v>
      </c>
      <c r="K4402" t="s">
        <v>5117</v>
      </c>
      <c r="L4402">
        <v>4205506</v>
      </c>
      <c r="M4402">
        <v>1</v>
      </c>
    </row>
    <row r="4403" spans="1:13" x14ac:dyDescent="0.25">
      <c r="A4403">
        <v>4402</v>
      </c>
      <c r="J4403">
        <v>22</v>
      </c>
      <c r="K4403" t="s">
        <v>5118</v>
      </c>
      <c r="L4403">
        <v>4205555</v>
      </c>
      <c r="M4403">
        <v>1</v>
      </c>
    </row>
    <row r="4404" spans="1:13" x14ac:dyDescent="0.25">
      <c r="A4404">
        <v>4403</v>
      </c>
      <c r="J4404">
        <v>22</v>
      </c>
      <c r="K4404" t="s">
        <v>5119</v>
      </c>
      <c r="L4404">
        <v>4205605</v>
      </c>
      <c r="M4404">
        <v>1</v>
      </c>
    </row>
    <row r="4405" spans="1:13" x14ac:dyDescent="0.25">
      <c r="A4405">
        <v>4404</v>
      </c>
      <c r="J4405">
        <v>22</v>
      </c>
      <c r="K4405" t="s">
        <v>5120</v>
      </c>
      <c r="L4405">
        <v>4205704</v>
      </c>
      <c r="M4405">
        <v>1</v>
      </c>
    </row>
    <row r="4406" spans="1:13" x14ac:dyDescent="0.25">
      <c r="A4406">
        <v>4405</v>
      </c>
      <c r="J4406">
        <v>22</v>
      </c>
      <c r="K4406" t="s">
        <v>5121</v>
      </c>
      <c r="L4406">
        <v>4205803</v>
      </c>
      <c r="M4406">
        <v>1</v>
      </c>
    </row>
    <row r="4407" spans="1:13" x14ac:dyDescent="0.25">
      <c r="A4407">
        <v>4406</v>
      </c>
      <c r="J4407">
        <v>22</v>
      </c>
      <c r="K4407" t="s">
        <v>5122</v>
      </c>
      <c r="L4407">
        <v>4205902</v>
      </c>
      <c r="M4407">
        <v>1</v>
      </c>
    </row>
    <row r="4408" spans="1:13" x14ac:dyDescent="0.25">
      <c r="A4408">
        <v>4407</v>
      </c>
      <c r="J4408">
        <v>22</v>
      </c>
      <c r="K4408" t="s">
        <v>5123</v>
      </c>
      <c r="L4408">
        <v>4206009</v>
      </c>
      <c r="M4408">
        <v>1</v>
      </c>
    </row>
    <row r="4409" spans="1:13" x14ac:dyDescent="0.25">
      <c r="A4409">
        <v>4408</v>
      </c>
      <c r="J4409">
        <v>22</v>
      </c>
      <c r="K4409" t="s">
        <v>5124</v>
      </c>
      <c r="L4409">
        <v>4206108</v>
      </c>
      <c r="M4409">
        <v>1</v>
      </c>
    </row>
    <row r="4410" spans="1:13" x14ac:dyDescent="0.25">
      <c r="A4410">
        <v>4409</v>
      </c>
      <c r="J4410">
        <v>22</v>
      </c>
      <c r="K4410" t="s">
        <v>5125</v>
      </c>
      <c r="L4410">
        <v>4206207</v>
      </c>
      <c r="M4410">
        <v>1</v>
      </c>
    </row>
    <row r="4411" spans="1:13" x14ac:dyDescent="0.25">
      <c r="A4411">
        <v>4410</v>
      </c>
      <c r="J4411">
        <v>22</v>
      </c>
      <c r="K4411" t="s">
        <v>5126</v>
      </c>
      <c r="L4411">
        <v>4206306</v>
      </c>
      <c r="M4411">
        <v>1</v>
      </c>
    </row>
    <row r="4412" spans="1:13" x14ac:dyDescent="0.25">
      <c r="A4412">
        <v>4411</v>
      </c>
      <c r="J4412">
        <v>22</v>
      </c>
      <c r="K4412" t="s">
        <v>3373</v>
      </c>
      <c r="L4412">
        <v>4206405</v>
      </c>
      <c r="M4412">
        <v>1</v>
      </c>
    </row>
    <row r="4413" spans="1:13" x14ac:dyDescent="0.25">
      <c r="A4413">
        <v>4412</v>
      </c>
      <c r="J4413">
        <v>22</v>
      </c>
      <c r="K4413" t="s">
        <v>5127</v>
      </c>
      <c r="L4413">
        <v>4206504</v>
      </c>
      <c r="M4413">
        <v>1</v>
      </c>
    </row>
    <row r="4414" spans="1:13" x14ac:dyDescent="0.25">
      <c r="A4414">
        <v>4413</v>
      </c>
      <c r="J4414">
        <v>22</v>
      </c>
      <c r="K4414" t="s">
        <v>5128</v>
      </c>
      <c r="L4414">
        <v>4206603</v>
      </c>
      <c r="M4414">
        <v>1</v>
      </c>
    </row>
    <row r="4415" spans="1:13" x14ac:dyDescent="0.25">
      <c r="A4415">
        <v>4414</v>
      </c>
      <c r="J4415">
        <v>22</v>
      </c>
      <c r="K4415" t="s">
        <v>5129</v>
      </c>
      <c r="L4415">
        <v>4206652</v>
      </c>
      <c r="M4415">
        <v>1</v>
      </c>
    </row>
    <row r="4416" spans="1:13" x14ac:dyDescent="0.25">
      <c r="A4416">
        <v>4415</v>
      </c>
      <c r="J4416">
        <v>22</v>
      </c>
      <c r="K4416" t="s">
        <v>5130</v>
      </c>
      <c r="L4416">
        <v>4206702</v>
      </c>
      <c r="M4416">
        <v>1</v>
      </c>
    </row>
    <row r="4417" spans="1:13" x14ac:dyDescent="0.25">
      <c r="A4417">
        <v>4416</v>
      </c>
      <c r="J4417">
        <v>22</v>
      </c>
      <c r="K4417" t="s">
        <v>5131</v>
      </c>
      <c r="L4417">
        <v>4206751</v>
      </c>
      <c r="M4417">
        <v>1</v>
      </c>
    </row>
    <row r="4418" spans="1:13" x14ac:dyDescent="0.25">
      <c r="A4418">
        <v>4417</v>
      </c>
      <c r="J4418">
        <v>22</v>
      </c>
      <c r="K4418" t="s">
        <v>5132</v>
      </c>
      <c r="L4418">
        <v>4206801</v>
      </c>
      <c r="M4418">
        <v>1</v>
      </c>
    </row>
    <row r="4419" spans="1:13" x14ac:dyDescent="0.25">
      <c r="A4419">
        <v>4418</v>
      </c>
      <c r="J4419">
        <v>22</v>
      </c>
      <c r="K4419" t="s">
        <v>5133</v>
      </c>
      <c r="L4419">
        <v>4206900</v>
      </c>
      <c r="M4419">
        <v>1</v>
      </c>
    </row>
    <row r="4420" spans="1:13" x14ac:dyDescent="0.25">
      <c r="A4420">
        <v>4419</v>
      </c>
      <c r="J4420">
        <v>22</v>
      </c>
      <c r="K4420" t="s">
        <v>5134</v>
      </c>
      <c r="L4420">
        <v>4207007</v>
      </c>
      <c r="M4420">
        <v>1</v>
      </c>
    </row>
    <row r="4421" spans="1:13" x14ac:dyDescent="0.25">
      <c r="A4421">
        <v>4420</v>
      </c>
      <c r="J4421">
        <v>22</v>
      </c>
      <c r="K4421" t="s">
        <v>5135</v>
      </c>
      <c r="L4421">
        <v>4207106</v>
      </c>
      <c r="M4421">
        <v>1</v>
      </c>
    </row>
    <row r="4422" spans="1:13" x14ac:dyDescent="0.25">
      <c r="A4422">
        <v>4421</v>
      </c>
      <c r="J4422">
        <v>22</v>
      </c>
      <c r="K4422" t="s">
        <v>5136</v>
      </c>
      <c r="L4422">
        <v>4207205</v>
      </c>
      <c r="M4422">
        <v>1</v>
      </c>
    </row>
    <row r="4423" spans="1:13" x14ac:dyDescent="0.25">
      <c r="A4423">
        <v>4422</v>
      </c>
      <c r="J4423">
        <v>22</v>
      </c>
      <c r="K4423" t="s">
        <v>5137</v>
      </c>
      <c r="L4423">
        <v>4207304</v>
      </c>
      <c r="M4423">
        <v>1</v>
      </c>
    </row>
    <row r="4424" spans="1:13" x14ac:dyDescent="0.25">
      <c r="A4424">
        <v>4423</v>
      </c>
      <c r="J4424">
        <v>22</v>
      </c>
      <c r="K4424" t="s">
        <v>5138</v>
      </c>
      <c r="L4424">
        <v>4207403</v>
      </c>
      <c r="M4424">
        <v>1</v>
      </c>
    </row>
    <row r="4425" spans="1:13" x14ac:dyDescent="0.25">
      <c r="A4425">
        <v>4424</v>
      </c>
      <c r="J4425">
        <v>22</v>
      </c>
      <c r="K4425" t="s">
        <v>5139</v>
      </c>
      <c r="L4425">
        <v>4207502</v>
      </c>
      <c r="M4425">
        <v>1</v>
      </c>
    </row>
    <row r="4426" spans="1:13" x14ac:dyDescent="0.25">
      <c r="A4426">
        <v>4425</v>
      </c>
      <c r="J4426">
        <v>22</v>
      </c>
      <c r="K4426" t="s">
        <v>5140</v>
      </c>
      <c r="L4426">
        <v>4207577</v>
      </c>
      <c r="M4426">
        <v>1</v>
      </c>
    </row>
    <row r="4427" spans="1:13" x14ac:dyDescent="0.25">
      <c r="A4427">
        <v>4426</v>
      </c>
      <c r="J4427">
        <v>22</v>
      </c>
      <c r="K4427" t="s">
        <v>5141</v>
      </c>
      <c r="L4427">
        <v>4207601</v>
      </c>
      <c r="M4427">
        <v>1</v>
      </c>
    </row>
    <row r="4428" spans="1:13" x14ac:dyDescent="0.25">
      <c r="A4428">
        <v>4427</v>
      </c>
      <c r="J4428">
        <v>22</v>
      </c>
      <c r="K4428" t="s">
        <v>5142</v>
      </c>
      <c r="L4428">
        <v>4207650</v>
      </c>
      <c r="M4428">
        <v>1</v>
      </c>
    </row>
    <row r="4429" spans="1:13" x14ac:dyDescent="0.25">
      <c r="A4429">
        <v>4428</v>
      </c>
      <c r="J4429">
        <v>22</v>
      </c>
      <c r="K4429" t="s">
        <v>5143</v>
      </c>
      <c r="L4429">
        <v>4207684</v>
      </c>
      <c r="M4429">
        <v>1</v>
      </c>
    </row>
    <row r="4430" spans="1:13" x14ac:dyDescent="0.25">
      <c r="A4430">
        <v>4429</v>
      </c>
      <c r="J4430">
        <v>22</v>
      </c>
      <c r="K4430" t="s">
        <v>5144</v>
      </c>
      <c r="L4430">
        <v>4207700</v>
      </c>
      <c r="M4430">
        <v>1</v>
      </c>
    </row>
    <row r="4431" spans="1:13" x14ac:dyDescent="0.25">
      <c r="A4431">
        <v>4430</v>
      </c>
      <c r="J4431">
        <v>22</v>
      </c>
      <c r="K4431" t="s">
        <v>5145</v>
      </c>
      <c r="L4431">
        <v>4207759</v>
      </c>
      <c r="M4431">
        <v>1</v>
      </c>
    </row>
    <row r="4432" spans="1:13" x14ac:dyDescent="0.25">
      <c r="A4432">
        <v>4431</v>
      </c>
      <c r="J4432">
        <v>22</v>
      </c>
      <c r="K4432" t="s">
        <v>5146</v>
      </c>
      <c r="L4432">
        <v>4207809</v>
      </c>
      <c r="M4432">
        <v>1</v>
      </c>
    </row>
    <row r="4433" spans="1:13" x14ac:dyDescent="0.25">
      <c r="A4433">
        <v>4432</v>
      </c>
      <c r="J4433">
        <v>22</v>
      </c>
      <c r="K4433" t="s">
        <v>4810</v>
      </c>
      <c r="L4433">
        <v>4207858</v>
      </c>
      <c r="M4433">
        <v>1</v>
      </c>
    </row>
    <row r="4434" spans="1:13" x14ac:dyDescent="0.25">
      <c r="A4434">
        <v>4433</v>
      </c>
      <c r="J4434">
        <v>22</v>
      </c>
      <c r="K4434" t="s">
        <v>5147</v>
      </c>
      <c r="L4434">
        <v>4207908</v>
      </c>
      <c r="M4434">
        <v>1</v>
      </c>
    </row>
    <row r="4435" spans="1:13" x14ac:dyDescent="0.25">
      <c r="A4435">
        <v>4434</v>
      </c>
      <c r="J4435">
        <v>22</v>
      </c>
      <c r="K4435" t="s">
        <v>5148</v>
      </c>
      <c r="L4435">
        <v>4208005</v>
      </c>
      <c r="M4435">
        <v>1</v>
      </c>
    </row>
    <row r="4436" spans="1:13" x14ac:dyDescent="0.25">
      <c r="A4436">
        <v>4435</v>
      </c>
      <c r="J4436">
        <v>22</v>
      </c>
      <c r="K4436" t="s">
        <v>5149</v>
      </c>
      <c r="L4436">
        <v>4208104</v>
      </c>
      <c r="M4436">
        <v>1</v>
      </c>
    </row>
    <row r="4437" spans="1:13" x14ac:dyDescent="0.25">
      <c r="A4437">
        <v>4436</v>
      </c>
      <c r="J4437">
        <v>22</v>
      </c>
      <c r="K4437" t="s">
        <v>5150</v>
      </c>
      <c r="L4437">
        <v>4208203</v>
      </c>
      <c r="M4437">
        <v>1</v>
      </c>
    </row>
    <row r="4438" spans="1:13" x14ac:dyDescent="0.25">
      <c r="A4438">
        <v>4437</v>
      </c>
      <c r="J4438">
        <v>22</v>
      </c>
      <c r="K4438" t="s">
        <v>5151</v>
      </c>
      <c r="L4438">
        <v>4208302</v>
      </c>
      <c r="M4438">
        <v>1</v>
      </c>
    </row>
    <row r="4439" spans="1:13" x14ac:dyDescent="0.25">
      <c r="A4439">
        <v>4438</v>
      </c>
      <c r="J4439">
        <v>22</v>
      </c>
      <c r="K4439" t="s">
        <v>1013</v>
      </c>
      <c r="L4439">
        <v>4208401</v>
      </c>
      <c r="M4439">
        <v>1</v>
      </c>
    </row>
    <row r="4440" spans="1:13" x14ac:dyDescent="0.25">
      <c r="A4440">
        <v>4439</v>
      </c>
      <c r="J4440">
        <v>22</v>
      </c>
      <c r="K4440" t="s">
        <v>5152</v>
      </c>
      <c r="L4440">
        <v>4208450</v>
      </c>
      <c r="M4440">
        <v>1</v>
      </c>
    </row>
    <row r="4441" spans="1:13" x14ac:dyDescent="0.25">
      <c r="A4441">
        <v>4440</v>
      </c>
      <c r="J4441">
        <v>22</v>
      </c>
      <c r="K4441" t="s">
        <v>5153</v>
      </c>
      <c r="L4441">
        <v>4208500</v>
      </c>
      <c r="M4441">
        <v>1</v>
      </c>
    </row>
    <row r="4442" spans="1:13" x14ac:dyDescent="0.25">
      <c r="A4442">
        <v>4441</v>
      </c>
      <c r="J4442">
        <v>22</v>
      </c>
      <c r="K4442" t="s">
        <v>5154</v>
      </c>
      <c r="L4442">
        <v>4208609</v>
      </c>
      <c r="M4442">
        <v>1</v>
      </c>
    </row>
    <row r="4443" spans="1:13" x14ac:dyDescent="0.25">
      <c r="A4443">
        <v>4442</v>
      </c>
      <c r="J4443">
        <v>22</v>
      </c>
      <c r="K4443" t="s">
        <v>5155</v>
      </c>
      <c r="L4443">
        <v>4208708</v>
      </c>
      <c r="M4443">
        <v>1</v>
      </c>
    </row>
    <row r="4444" spans="1:13" x14ac:dyDescent="0.25">
      <c r="A4444">
        <v>4443</v>
      </c>
      <c r="J4444">
        <v>22</v>
      </c>
      <c r="K4444" t="s">
        <v>5156</v>
      </c>
      <c r="L4444">
        <v>4208807</v>
      </c>
      <c r="M4444">
        <v>1</v>
      </c>
    </row>
    <row r="4445" spans="1:13" x14ac:dyDescent="0.25">
      <c r="A4445">
        <v>4444</v>
      </c>
      <c r="J4445">
        <v>22</v>
      </c>
      <c r="K4445" t="s">
        <v>5157</v>
      </c>
      <c r="L4445">
        <v>4208906</v>
      </c>
      <c r="M4445">
        <v>1</v>
      </c>
    </row>
    <row r="4446" spans="1:13" x14ac:dyDescent="0.25">
      <c r="A4446">
        <v>4445</v>
      </c>
      <c r="J4446">
        <v>22</v>
      </c>
      <c r="K4446" t="s">
        <v>4329</v>
      </c>
      <c r="L4446">
        <v>4208955</v>
      </c>
      <c r="M4446">
        <v>1</v>
      </c>
    </row>
    <row r="4447" spans="1:13" x14ac:dyDescent="0.25">
      <c r="A4447">
        <v>4446</v>
      </c>
      <c r="J4447">
        <v>22</v>
      </c>
      <c r="K4447" t="s">
        <v>5158</v>
      </c>
      <c r="L4447">
        <v>4209003</v>
      </c>
      <c r="M4447">
        <v>1</v>
      </c>
    </row>
    <row r="4448" spans="1:13" x14ac:dyDescent="0.25">
      <c r="A4448">
        <v>4447</v>
      </c>
      <c r="J4448">
        <v>22</v>
      </c>
      <c r="K4448" t="s">
        <v>5159</v>
      </c>
      <c r="L4448">
        <v>4209102</v>
      </c>
      <c r="M4448">
        <v>1</v>
      </c>
    </row>
    <row r="4449" spans="1:13" x14ac:dyDescent="0.25">
      <c r="A4449">
        <v>4448</v>
      </c>
      <c r="J4449">
        <v>22</v>
      </c>
      <c r="K4449" t="s">
        <v>5160</v>
      </c>
      <c r="L4449">
        <v>4209151</v>
      </c>
      <c r="M4449">
        <v>1</v>
      </c>
    </row>
    <row r="4450" spans="1:13" x14ac:dyDescent="0.25">
      <c r="A4450">
        <v>4449</v>
      </c>
      <c r="J4450">
        <v>22</v>
      </c>
      <c r="K4450" t="s">
        <v>5161</v>
      </c>
      <c r="L4450">
        <v>4209177</v>
      </c>
      <c r="M4450">
        <v>1</v>
      </c>
    </row>
    <row r="4451" spans="1:13" x14ac:dyDescent="0.25">
      <c r="A4451">
        <v>4450</v>
      </c>
      <c r="J4451">
        <v>22</v>
      </c>
      <c r="K4451" t="s">
        <v>5162</v>
      </c>
      <c r="L4451">
        <v>4209201</v>
      </c>
      <c r="M4451">
        <v>1</v>
      </c>
    </row>
    <row r="4452" spans="1:13" x14ac:dyDescent="0.25">
      <c r="A4452">
        <v>4451</v>
      </c>
      <c r="J4452">
        <v>22</v>
      </c>
      <c r="K4452" t="s">
        <v>5163</v>
      </c>
      <c r="L4452">
        <v>4209300</v>
      </c>
      <c r="M4452">
        <v>1</v>
      </c>
    </row>
    <row r="4453" spans="1:13" x14ac:dyDescent="0.25">
      <c r="A4453">
        <v>4452</v>
      </c>
      <c r="J4453">
        <v>22</v>
      </c>
      <c r="K4453" t="s">
        <v>5164</v>
      </c>
      <c r="L4453">
        <v>4209409</v>
      </c>
      <c r="M4453">
        <v>1</v>
      </c>
    </row>
    <row r="4454" spans="1:13" x14ac:dyDescent="0.25">
      <c r="A4454">
        <v>4453</v>
      </c>
      <c r="J4454">
        <v>22</v>
      </c>
      <c r="K4454" t="s">
        <v>5165</v>
      </c>
      <c r="L4454">
        <v>4209458</v>
      </c>
      <c r="M4454">
        <v>1</v>
      </c>
    </row>
    <row r="4455" spans="1:13" x14ac:dyDescent="0.25">
      <c r="A4455">
        <v>4454</v>
      </c>
      <c r="J4455">
        <v>22</v>
      </c>
      <c r="K4455" t="s">
        <v>5166</v>
      </c>
      <c r="L4455">
        <v>4209508</v>
      </c>
      <c r="M4455">
        <v>1</v>
      </c>
    </row>
    <row r="4456" spans="1:13" x14ac:dyDescent="0.25">
      <c r="A4456">
        <v>4455</v>
      </c>
      <c r="J4456">
        <v>22</v>
      </c>
      <c r="K4456" t="s">
        <v>5167</v>
      </c>
      <c r="L4456">
        <v>4209607</v>
      </c>
      <c r="M4456">
        <v>1</v>
      </c>
    </row>
    <row r="4457" spans="1:13" x14ac:dyDescent="0.25">
      <c r="A4457">
        <v>4456</v>
      </c>
      <c r="J4457">
        <v>22</v>
      </c>
      <c r="K4457" t="s">
        <v>5168</v>
      </c>
      <c r="L4457">
        <v>4209706</v>
      </c>
      <c r="M4457">
        <v>1</v>
      </c>
    </row>
    <row r="4458" spans="1:13" x14ac:dyDescent="0.25">
      <c r="A4458">
        <v>4457</v>
      </c>
      <c r="J4458">
        <v>22</v>
      </c>
      <c r="K4458" t="s">
        <v>5169</v>
      </c>
      <c r="L4458">
        <v>4209805</v>
      </c>
      <c r="M4458">
        <v>1</v>
      </c>
    </row>
    <row r="4459" spans="1:13" x14ac:dyDescent="0.25">
      <c r="A4459">
        <v>4458</v>
      </c>
      <c r="J4459">
        <v>22</v>
      </c>
      <c r="K4459" t="s">
        <v>5170</v>
      </c>
      <c r="L4459">
        <v>4209854</v>
      </c>
      <c r="M4459">
        <v>1</v>
      </c>
    </row>
    <row r="4460" spans="1:13" x14ac:dyDescent="0.25">
      <c r="A4460">
        <v>4459</v>
      </c>
      <c r="J4460">
        <v>22</v>
      </c>
      <c r="K4460" t="s">
        <v>5171</v>
      </c>
      <c r="L4460">
        <v>4209904</v>
      </c>
      <c r="M4460">
        <v>1</v>
      </c>
    </row>
    <row r="4461" spans="1:13" x14ac:dyDescent="0.25">
      <c r="A4461">
        <v>4460</v>
      </c>
      <c r="J4461">
        <v>22</v>
      </c>
      <c r="K4461" t="s">
        <v>5172</v>
      </c>
      <c r="L4461">
        <v>4210001</v>
      </c>
      <c r="M4461">
        <v>1</v>
      </c>
    </row>
    <row r="4462" spans="1:13" x14ac:dyDescent="0.25">
      <c r="A4462">
        <v>4461</v>
      </c>
      <c r="J4462">
        <v>22</v>
      </c>
      <c r="K4462" t="s">
        <v>5173</v>
      </c>
      <c r="L4462">
        <v>4210035</v>
      </c>
      <c r="M4462">
        <v>1</v>
      </c>
    </row>
    <row r="4463" spans="1:13" x14ac:dyDescent="0.25">
      <c r="A4463">
        <v>4462</v>
      </c>
      <c r="J4463">
        <v>22</v>
      </c>
      <c r="K4463" t="s">
        <v>5174</v>
      </c>
      <c r="L4463">
        <v>4210050</v>
      </c>
      <c r="M4463">
        <v>1</v>
      </c>
    </row>
    <row r="4464" spans="1:13" x14ac:dyDescent="0.25">
      <c r="A4464">
        <v>4463</v>
      </c>
      <c r="J4464">
        <v>22</v>
      </c>
      <c r="K4464" t="s">
        <v>5175</v>
      </c>
      <c r="L4464">
        <v>4210100</v>
      </c>
      <c r="M4464">
        <v>1</v>
      </c>
    </row>
    <row r="4465" spans="1:13" x14ac:dyDescent="0.25">
      <c r="A4465">
        <v>4464</v>
      </c>
      <c r="J4465">
        <v>22</v>
      </c>
      <c r="K4465" t="s">
        <v>5176</v>
      </c>
      <c r="L4465">
        <v>4210209</v>
      </c>
      <c r="M4465">
        <v>1</v>
      </c>
    </row>
    <row r="4466" spans="1:13" x14ac:dyDescent="0.25">
      <c r="A4466">
        <v>4465</v>
      </c>
      <c r="J4466">
        <v>22</v>
      </c>
      <c r="K4466" t="s">
        <v>5177</v>
      </c>
      <c r="L4466">
        <v>4210308</v>
      </c>
      <c r="M4466">
        <v>1</v>
      </c>
    </row>
    <row r="4467" spans="1:13" x14ac:dyDescent="0.25">
      <c r="A4467">
        <v>4466</v>
      </c>
      <c r="J4467">
        <v>22</v>
      </c>
      <c r="K4467" t="s">
        <v>5178</v>
      </c>
      <c r="L4467">
        <v>4210407</v>
      </c>
      <c r="M4467">
        <v>1</v>
      </c>
    </row>
    <row r="4468" spans="1:13" x14ac:dyDescent="0.25">
      <c r="A4468">
        <v>4467</v>
      </c>
      <c r="J4468">
        <v>22</v>
      </c>
      <c r="K4468" t="s">
        <v>2547</v>
      </c>
      <c r="L4468">
        <v>4210506</v>
      </c>
      <c r="M4468">
        <v>1</v>
      </c>
    </row>
    <row r="4469" spans="1:13" x14ac:dyDescent="0.25">
      <c r="A4469">
        <v>4468</v>
      </c>
      <c r="J4469">
        <v>22</v>
      </c>
      <c r="K4469" t="s">
        <v>5179</v>
      </c>
      <c r="L4469">
        <v>4210555</v>
      </c>
      <c r="M4469">
        <v>1</v>
      </c>
    </row>
    <row r="4470" spans="1:13" x14ac:dyDescent="0.25">
      <c r="A4470">
        <v>4469</v>
      </c>
      <c r="J4470">
        <v>22</v>
      </c>
      <c r="K4470" t="s">
        <v>2242</v>
      </c>
      <c r="L4470">
        <v>4210605</v>
      </c>
      <c r="M4470">
        <v>1</v>
      </c>
    </row>
    <row r="4471" spans="1:13" x14ac:dyDescent="0.25">
      <c r="A4471">
        <v>4470</v>
      </c>
      <c r="J4471">
        <v>22</v>
      </c>
      <c r="K4471" t="s">
        <v>5180</v>
      </c>
      <c r="L4471">
        <v>4210704</v>
      </c>
      <c r="M4471">
        <v>1</v>
      </c>
    </row>
    <row r="4472" spans="1:13" x14ac:dyDescent="0.25">
      <c r="A4472">
        <v>4471</v>
      </c>
      <c r="J4472">
        <v>22</v>
      </c>
      <c r="K4472" t="s">
        <v>5181</v>
      </c>
      <c r="L4472">
        <v>4210803</v>
      </c>
      <c r="M4472">
        <v>1</v>
      </c>
    </row>
    <row r="4473" spans="1:13" x14ac:dyDescent="0.25">
      <c r="A4473">
        <v>4472</v>
      </c>
      <c r="J4473">
        <v>22</v>
      </c>
      <c r="K4473" t="s">
        <v>5182</v>
      </c>
      <c r="L4473">
        <v>4210852</v>
      </c>
      <c r="M4473">
        <v>1</v>
      </c>
    </row>
    <row r="4474" spans="1:13" x14ac:dyDescent="0.25">
      <c r="A4474">
        <v>4473</v>
      </c>
      <c r="J4474">
        <v>22</v>
      </c>
      <c r="K4474" t="s">
        <v>5183</v>
      </c>
      <c r="L4474">
        <v>4210902</v>
      </c>
      <c r="M4474">
        <v>1</v>
      </c>
    </row>
    <row r="4475" spans="1:13" x14ac:dyDescent="0.25">
      <c r="A4475">
        <v>4474</v>
      </c>
      <c r="J4475">
        <v>22</v>
      </c>
      <c r="K4475" t="s">
        <v>5184</v>
      </c>
      <c r="L4475">
        <v>4211009</v>
      </c>
      <c r="M4475">
        <v>1</v>
      </c>
    </row>
    <row r="4476" spans="1:13" x14ac:dyDescent="0.25">
      <c r="A4476">
        <v>4475</v>
      </c>
      <c r="J4476">
        <v>22</v>
      </c>
      <c r="K4476" t="s">
        <v>5185</v>
      </c>
      <c r="L4476">
        <v>4211058</v>
      </c>
      <c r="M4476">
        <v>1</v>
      </c>
    </row>
    <row r="4477" spans="1:13" x14ac:dyDescent="0.25">
      <c r="A4477">
        <v>4476</v>
      </c>
      <c r="J4477">
        <v>22</v>
      </c>
      <c r="K4477" t="s">
        <v>4398</v>
      </c>
      <c r="L4477">
        <v>4211108</v>
      </c>
      <c r="M4477">
        <v>1</v>
      </c>
    </row>
    <row r="4478" spans="1:13" x14ac:dyDescent="0.25">
      <c r="A4478">
        <v>4477</v>
      </c>
      <c r="J4478">
        <v>22</v>
      </c>
      <c r="K4478" t="s">
        <v>5186</v>
      </c>
      <c r="L4478">
        <v>4211207</v>
      </c>
      <c r="M4478">
        <v>1</v>
      </c>
    </row>
    <row r="4479" spans="1:13" x14ac:dyDescent="0.25">
      <c r="A4479">
        <v>4478</v>
      </c>
      <c r="J4479">
        <v>22</v>
      </c>
      <c r="K4479" t="s">
        <v>5187</v>
      </c>
      <c r="L4479">
        <v>4211256</v>
      </c>
      <c r="M4479">
        <v>1</v>
      </c>
    </row>
    <row r="4480" spans="1:13" x14ac:dyDescent="0.25">
      <c r="A4480">
        <v>4479</v>
      </c>
      <c r="J4480">
        <v>22</v>
      </c>
      <c r="K4480" t="s">
        <v>5188</v>
      </c>
      <c r="L4480">
        <v>4211306</v>
      </c>
      <c r="M4480">
        <v>1</v>
      </c>
    </row>
    <row r="4481" spans="1:13" x14ac:dyDescent="0.25">
      <c r="A4481">
        <v>4480</v>
      </c>
      <c r="J4481">
        <v>22</v>
      </c>
      <c r="K4481" t="s">
        <v>5189</v>
      </c>
      <c r="L4481">
        <v>4211405</v>
      </c>
      <c r="M4481">
        <v>1</v>
      </c>
    </row>
    <row r="4482" spans="1:13" x14ac:dyDescent="0.25">
      <c r="A4482">
        <v>4481</v>
      </c>
      <c r="J4482">
        <v>22</v>
      </c>
      <c r="K4482" t="s">
        <v>5190</v>
      </c>
      <c r="L4482">
        <v>4211454</v>
      </c>
      <c r="M4482">
        <v>1</v>
      </c>
    </row>
    <row r="4483" spans="1:13" x14ac:dyDescent="0.25">
      <c r="A4483">
        <v>4482</v>
      </c>
      <c r="J4483">
        <v>22</v>
      </c>
      <c r="K4483" t="s">
        <v>5191</v>
      </c>
      <c r="L4483">
        <v>4211504</v>
      </c>
      <c r="M4483">
        <v>1</v>
      </c>
    </row>
    <row r="4484" spans="1:13" x14ac:dyDescent="0.25">
      <c r="A4484">
        <v>4483</v>
      </c>
      <c r="J4484">
        <v>22</v>
      </c>
      <c r="K4484" t="s">
        <v>5192</v>
      </c>
      <c r="L4484">
        <v>4211603</v>
      </c>
      <c r="M4484">
        <v>1</v>
      </c>
    </row>
    <row r="4485" spans="1:13" x14ac:dyDescent="0.25">
      <c r="A4485">
        <v>4484</v>
      </c>
      <c r="J4485">
        <v>22</v>
      </c>
      <c r="K4485" t="s">
        <v>2937</v>
      </c>
      <c r="L4485">
        <v>4211652</v>
      </c>
      <c r="M4485">
        <v>1</v>
      </c>
    </row>
    <row r="4486" spans="1:13" x14ac:dyDescent="0.25">
      <c r="A4486">
        <v>4485</v>
      </c>
      <c r="J4486">
        <v>22</v>
      </c>
      <c r="K4486" t="s">
        <v>5193</v>
      </c>
      <c r="L4486">
        <v>4211702</v>
      </c>
      <c r="M4486">
        <v>1</v>
      </c>
    </row>
    <row r="4487" spans="1:13" x14ac:dyDescent="0.25">
      <c r="A4487">
        <v>4486</v>
      </c>
      <c r="J4487">
        <v>22</v>
      </c>
      <c r="K4487" t="s">
        <v>5194</v>
      </c>
      <c r="L4487">
        <v>4211751</v>
      </c>
      <c r="M4487">
        <v>1</v>
      </c>
    </row>
    <row r="4488" spans="1:13" x14ac:dyDescent="0.25">
      <c r="A4488">
        <v>4487</v>
      </c>
      <c r="J4488">
        <v>22</v>
      </c>
      <c r="K4488" t="s">
        <v>5195</v>
      </c>
      <c r="L4488">
        <v>4211801</v>
      </c>
      <c r="M4488">
        <v>1</v>
      </c>
    </row>
    <row r="4489" spans="1:13" x14ac:dyDescent="0.25">
      <c r="A4489">
        <v>4488</v>
      </c>
      <c r="J4489">
        <v>22</v>
      </c>
      <c r="K4489" t="s">
        <v>4436</v>
      </c>
      <c r="L4489">
        <v>4211850</v>
      </c>
      <c r="M4489">
        <v>1</v>
      </c>
    </row>
    <row r="4490" spans="1:13" x14ac:dyDescent="0.25">
      <c r="A4490">
        <v>4489</v>
      </c>
      <c r="J4490">
        <v>22</v>
      </c>
      <c r="K4490" t="s">
        <v>5196</v>
      </c>
      <c r="L4490">
        <v>4211876</v>
      </c>
      <c r="M4490">
        <v>1</v>
      </c>
    </row>
    <row r="4491" spans="1:13" x14ac:dyDescent="0.25">
      <c r="A4491">
        <v>4490</v>
      </c>
      <c r="J4491">
        <v>22</v>
      </c>
      <c r="K4491" t="s">
        <v>5197</v>
      </c>
      <c r="L4491">
        <v>4211892</v>
      </c>
      <c r="M4491">
        <v>1</v>
      </c>
    </row>
    <row r="4492" spans="1:13" x14ac:dyDescent="0.25">
      <c r="A4492">
        <v>4491</v>
      </c>
      <c r="J4492">
        <v>22</v>
      </c>
      <c r="K4492" t="s">
        <v>5198</v>
      </c>
      <c r="L4492">
        <v>4211900</v>
      </c>
      <c r="M4492">
        <v>1</v>
      </c>
    </row>
    <row r="4493" spans="1:13" x14ac:dyDescent="0.25">
      <c r="A4493">
        <v>4492</v>
      </c>
      <c r="J4493">
        <v>22</v>
      </c>
      <c r="K4493" t="s">
        <v>5199</v>
      </c>
      <c r="L4493">
        <v>4212007</v>
      </c>
      <c r="M4493">
        <v>1</v>
      </c>
    </row>
    <row r="4494" spans="1:13" x14ac:dyDescent="0.25">
      <c r="A4494">
        <v>4493</v>
      </c>
      <c r="J4494">
        <v>22</v>
      </c>
      <c r="K4494" t="s">
        <v>4898</v>
      </c>
      <c r="L4494">
        <v>4212056</v>
      </c>
      <c r="M4494">
        <v>1</v>
      </c>
    </row>
    <row r="4495" spans="1:13" x14ac:dyDescent="0.25">
      <c r="A4495">
        <v>4494</v>
      </c>
      <c r="J4495">
        <v>22</v>
      </c>
      <c r="K4495" t="s">
        <v>5200</v>
      </c>
      <c r="L4495">
        <v>4212106</v>
      </c>
      <c r="M4495">
        <v>1</v>
      </c>
    </row>
    <row r="4496" spans="1:13" x14ac:dyDescent="0.25">
      <c r="A4496">
        <v>4495</v>
      </c>
      <c r="J4496">
        <v>22</v>
      </c>
      <c r="K4496" t="s">
        <v>5201</v>
      </c>
      <c r="L4496">
        <v>4212205</v>
      </c>
      <c r="M4496">
        <v>1</v>
      </c>
    </row>
    <row r="4497" spans="1:13" x14ac:dyDescent="0.25">
      <c r="A4497">
        <v>4496</v>
      </c>
      <c r="J4497">
        <v>22</v>
      </c>
      <c r="K4497" t="s">
        <v>4444</v>
      </c>
      <c r="L4497">
        <v>4212239</v>
      </c>
      <c r="M4497">
        <v>1</v>
      </c>
    </row>
    <row r="4498" spans="1:13" x14ac:dyDescent="0.25">
      <c r="A4498">
        <v>4497</v>
      </c>
      <c r="J4498">
        <v>22</v>
      </c>
      <c r="K4498" t="s">
        <v>5202</v>
      </c>
      <c r="L4498">
        <v>4212254</v>
      </c>
      <c r="M4498">
        <v>1</v>
      </c>
    </row>
    <row r="4499" spans="1:13" x14ac:dyDescent="0.25">
      <c r="A4499">
        <v>4498</v>
      </c>
      <c r="J4499">
        <v>22</v>
      </c>
      <c r="K4499" t="s">
        <v>5203</v>
      </c>
      <c r="L4499">
        <v>4212270</v>
      </c>
      <c r="M4499">
        <v>1</v>
      </c>
    </row>
    <row r="4500" spans="1:13" x14ac:dyDescent="0.25">
      <c r="A4500">
        <v>4499</v>
      </c>
      <c r="J4500">
        <v>22</v>
      </c>
      <c r="K4500" t="s">
        <v>5204</v>
      </c>
      <c r="L4500">
        <v>4212304</v>
      </c>
      <c r="M4500">
        <v>1</v>
      </c>
    </row>
    <row r="4501" spans="1:13" x14ac:dyDescent="0.25">
      <c r="A4501">
        <v>4500</v>
      </c>
      <c r="J4501">
        <v>22</v>
      </c>
      <c r="K4501" t="s">
        <v>5205</v>
      </c>
      <c r="L4501">
        <v>4212403</v>
      </c>
      <c r="M4501">
        <v>1</v>
      </c>
    </row>
    <row r="4502" spans="1:13" x14ac:dyDescent="0.25">
      <c r="A4502">
        <v>4501</v>
      </c>
      <c r="J4502">
        <v>22</v>
      </c>
      <c r="K4502" t="s">
        <v>5206</v>
      </c>
      <c r="L4502">
        <v>4212502</v>
      </c>
      <c r="M4502">
        <v>1</v>
      </c>
    </row>
    <row r="4503" spans="1:13" x14ac:dyDescent="0.25">
      <c r="A4503">
        <v>4502</v>
      </c>
      <c r="J4503">
        <v>22</v>
      </c>
      <c r="K4503" t="s">
        <v>5207</v>
      </c>
      <c r="L4503">
        <v>4212601</v>
      </c>
      <c r="M4503">
        <v>1</v>
      </c>
    </row>
    <row r="4504" spans="1:13" x14ac:dyDescent="0.25">
      <c r="A4504">
        <v>4503</v>
      </c>
      <c r="J4504">
        <v>22</v>
      </c>
      <c r="K4504" t="s">
        <v>2448</v>
      </c>
      <c r="L4504">
        <v>4212700</v>
      </c>
      <c r="M4504">
        <v>1</v>
      </c>
    </row>
    <row r="4505" spans="1:13" x14ac:dyDescent="0.25">
      <c r="A4505">
        <v>4504</v>
      </c>
      <c r="J4505">
        <v>22</v>
      </c>
      <c r="K4505" t="s">
        <v>5208</v>
      </c>
      <c r="L4505">
        <v>4212809</v>
      </c>
      <c r="M4505">
        <v>1</v>
      </c>
    </row>
    <row r="4506" spans="1:13" x14ac:dyDescent="0.25">
      <c r="A4506">
        <v>4505</v>
      </c>
      <c r="J4506">
        <v>22</v>
      </c>
      <c r="K4506" t="s">
        <v>4472</v>
      </c>
      <c r="L4506">
        <v>4212908</v>
      </c>
      <c r="M4506">
        <v>1</v>
      </c>
    </row>
    <row r="4507" spans="1:13" x14ac:dyDescent="0.25">
      <c r="A4507">
        <v>4506</v>
      </c>
      <c r="J4507">
        <v>22</v>
      </c>
      <c r="K4507" t="s">
        <v>5209</v>
      </c>
      <c r="L4507">
        <v>4213005</v>
      </c>
      <c r="M4507">
        <v>1</v>
      </c>
    </row>
    <row r="4508" spans="1:13" x14ac:dyDescent="0.25">
      <c r="A4508">
        <v>4507</v>
      </c>
      <c r="J4508">
        <v>22</v>
      </c>
      <c r="K4508" t="s">
        <v>5210</v>
      </c>
      <c r="L4508">
        <v>4213104</v>
      </c>
      <c r="M4508">
        <v>1</v>
      </c>
    </row>
    <row r="4509" spans="1:13" x14ac:dyDescent="0.25">
      <c r="A4509">
        <v>4508</v>
      </c>
      <c r="J4509">
        <v>22</v>
      </c>
      <c r="K4509" t="s">
        <v>5211</v>
      </c>
      <c r="L4509">
        <v>4213153</v>
      </c>
      <c r="M4509">
        <v>1</v>
      </c>
    </row>
    <row r="4510" spans="1:13" x14ac:dyDescent="0.25">
      <c r="A4510">
        <v>4509</v>
      </c>
      <c r="J4510">
        <v>22</v>
      </c>
      <c r="K4510" t="s">
        <v>5212</v>
      </c>
      <c r="L4510">
        <v>4213203</v>
      </c>
      <c r="M4510">
        <v>1</v>
      </c>
    </row>
    <row r="4511" spans="1:13" x14ac:dyDescent="0.25">
      <c r="A4511">
        <v>4510</v>
      </c>
      <c r="J4511">
        <v>22</v>
      </c>
      <c r="K4511" t="s">
        <v>5213</v>
      </c>
      <c r="L4511">
        <v>4213302</v>
      </c>
      <c r="M4511">
        <v>1</v>
      </c>
    </row>
    <row r="4512" spans="1:13" x14ac:dyDescent="0.25">
      <c r="A4512">
        <v>4511</v>
      </c>
      <c r="J4512">
        <v>22</v>
      </c>
      <c r="K4512" t="s">
        <v>5214</v>
      </c>
      <c r="L4512">
        <v>4213351</v>
      </c>
      <c r="M4512">
        <v>1</v>
      </c>
    </row>
    <row r="4513" spans="1:13" x14ac:dyDescent="0.25">
      <c r="A4513">
        <v>4512</v>
      </c>
      <c r="J4513">
        <v>22</v>
      </c>
      <c r="K4513" t="s">
        <v>5215</v>
      </c>
      <c r="L4513">
        <v>4213401</v>
      </c>
      <c r="M4513">
        <v>1</v>
      </c>
    </row>
    <row r="4514" spans="1:13" x14ac:dyDescent="0.25">
      <c r="A4514">
        <v>4513</v>
      </c>
      <c r="J4514">
        <v>22</v>
      </c>
      <c r="K4514" t="s">
        <v>5216</v>
      </c>
      <c r="L4514">
        <v>4213500</v>
      </c>
      <c r="M4514">
        <v>1</v>
      </c>
    </row>
    <row r="4515" spans="1:13" x14ac:dyDescent="0.25">
      <c r="A4515">
        <v>4514</v>
      </c>
      <c r="J4515">
        <v>22</v>
      </c>
      <c r="K4515" t="s">
        <v>5217</v>
      </c>
      <c r="L4515">
        <v>4213609</v>
      </c>
      <c r="M4515">
        <v>1</v>
      </c>
    </row>
    <row r="4516" spans="1:13" x14ac:dyDescent="0.25">
      <c r="A4516">
        <v>4515</v>
      </c>
      <c r="J4516">
        <v>22</v>
      </c>
      <c r="K4516" t="s">
        <v>5218</v>
      </c>
      <c r="L4516">
        <v>4213708</v>
      </c>
      <c r="M4516">
        <v>1</v>
      </c>
    </row>
    <row r="4517" spans="1:13" x14ac:dyDescent="0.25">
      <c r="A4517">
        <v>4516</v>
      </c>
      <c r="J4517">
        <v>22</v>
      </c>
      <c r="K4517" t="s">
        <v>4501</v>
      </c>
      <c r="L4517">
        <v>4213807</v>
      </c>
      <c r="M4517">
        <v>1</v>
      </c>
    </row>
    <row r="4518" spans="1:13" x14ac:dyDescent="0.25">
      <c r="A4518">
        <v>4517</v>
      </c>
      <c r="J4518">
        <v>22</v>
      </c>
      <c r="K4518" t="s">
        <v>5219</v>
      </c>
      <c r="L4518">
        <v>4213906</v>
      </c>
      <c r="M4518">
        <v>1</v>
      </c>
    </row>
    <row r="4519" spans="1:13" x14ac:dyDescent="0.25">
      <c r="A4519">
        <v>4518</v>
      </c>
      <c r="J4519">
        <v>22</v>
      </c>
      <c r="K4519" t="s">
        <v>5220</v>
      </c>
      <c r="L4519">
        <v>4214003</v>
      </c>
      <c r="M4519">
        <v>1</v>
      </c>
    </row>
    <row r="4520" spans="1:13" x14ac:dyDescent="0.25">
      <c r="A4520">
        <v>4519</v>
      </c>
      <c r="J4520">
        <v>22</v>
      </c>
      <c r="K4520" t="s">
        <v>5221</v>
      </c>
      <c r="L4520">
        <v>4214102</v>
      </c>
      <c r="M4520">
        <v>1</v>
      </c>
    </row>
    <row r="4521" spans="1:13" x14ac:dyDescent="0.25">
      <c r="A4521">
        <v>4520</v>
      </c>
      <c r="J4521">
        <v>22</v>
      </c>
      <c r="K4521" t="s">
        <v>5222</v>
      </c>
      <c r="L4521">
        <v>4214151</v>
      </c>
      <c r="M4521">
        <v>1</v>
      </c>
    </row>
    <row r="4522" spans="1:13" x14ac:dyDescent="0.25">
      <c r="A4522">
        <v>4521</v>
      </c>
      <c r="J4522">
        <v>22</v>
      </c>
      <c r="K4522" t="s">
        <v>5223</v>
      </c>
      <c r="L4522">
        <v>4214201</v>
      </c>
      <c r="M4522">
        <v>1</v>
      </c>
    </row>
    <row r="4523" spans="1:13" x14ac:dyDescent="0.25">
      <c r="A4523">
        <v>4522</v>
      </c>
      <c r="J4523">
        <v>22</v>
      </c>
      <c r="K4523" t="s">
        <v>5224</v>
      </c>
      <c r="L4523">
        <v>4214300</v>
      </c>
      <c r="M4523">
        <v>1</v>
      </c>
    </row>
    <row r="4524" spans="1:13" x14ac:dyDescent="0.25">
      <c r="A4524">
        <v>4523</v>
      </c>
      <c r="J4524">
        <v>22</v>
      </c>
      <c r="K4524" t="s">
        <v>5225</v>
      </c>
      <c r="L4524">
        <v>4214409</v>
      </c>
      <c r="M4524">
        <v>1</v>
      </c>
    </row>
    <row r="4525" spans="1:13" x14ac:dyDescent="0.25">
      <c r="A4525">
        <v>4524</v>
      </c>
      <c r="J4525">
        <v>22</v>
      </c>
      <c r="K4525" t="s">
        <v>5226</v>
      </c>
      <c r="L4525">
        <v>4214508</v>
      </c>
      <c r="M4525">
        <v>1</v>
      </c>
    </row>
    <row r="4526" spans="1:13" x14ac:dyDescent="0.25">
      <c r="A4526">
        <v>4525</v>
      </c>
      <c r="J4526">
        <v>22</v>
      </c>
      <c r="K4526" t="s">
        <v>5227</v>
      </c>
      <c r="L4526">
        <v>4214607</v>
      </c>
      <c r="M4526">
        <v>1</v>
      </c>
    </row>
    <row r="4527" spans="1:13" x14ac:dyDescent="0.25">
      <c r="A4527">
        <v>4526</v>
      </c>
      <c r="J4527">
        <v>22</v>
      </c>
      <c r="K4527" t="s">
        <v>5228</v>
      </c>
      <c r="L4527">
        <v>4214706</v>
      </c>
      <c r="M4527">
        <v>1</v>
      </c>
    </row>
    <row r="4528" spans="1:13" x14ac:dyDescent="0.25">
      <c r="A4528">
        <v>4527</v>
      </c>
      <c r="J4528">
        <v>22</v>
      </c>
      <c r="K4528" t="s">
        <v>5229</v>
      </c>
      <c r="L4528">
        <v>4214805</v>
      </c>
      <c r="M4528">
        <v>1</v>
      </c>
    </row>
    <row r="4529" spans="1:13" x14ac:dyDescent="0.25">
      <c r="A4529">
        <v>4528</v>
      </c>
      <c r="J4529">
        <v>22</v>
      </c>
      <c r="K4529" t="s">
        <v>5230</v>
      </c>
      <c r="L4529">
        <v>4214904</v>
      </c>
      <c r="M4529">
        <v>1</v>
      </c>
    </row>
    <row r="4530" spans="1:13" x14ac:dyDescent="0.25">
      <c r="A4530">
        <v>4529</v>
      </c>
      <c r="J4530">
        <v>22</v>
      </c>
      <c r="K4530" t="s">
        <v>5231</v>
      </c>
      <c r="L4530">
        <v>4215000</v>
      </c>
      <c r="M4530">
        <v>1</v>
      </c>
    </row>
    <row r="4531" spans="1:13" x14ac:dyDescent="0.25">
      <c r="A4531">
        <v>4530</v>
      </c>
      <c r="J4531">
        <v>22</v>
      </c>
      <c r="K4531" t="s">
        <v>5232</v>
      </c>
      <c r="L4531">
        <v>4215059</v>
      </c>
      <c r="M4531">
        <v>1</v>
      </c>
    </row>
    <row r="4532" spans="1:13" x14ac:dyDescent="0.25">
      <c r="A4532">
        <v>4531</v>
      </c>
      <c r="J4532">
        <v>22</v>
      </c>
      <c r="K4532" t="s">
        <v>5233</v>
      </c>
      <c r="L4532">
        <v>4215075</v>
      </c>
      <c r="M4532">
        <v>1</v>
      </c>
    </row>
    <row r="4533" spans="1:13" x14ac:dyDescent="0.25">
      <c r="A4533">
        <v>4532</v>
      </c>
      <c r="J4533">
        <v>22</v>
      </c>
      <c r="K4533" t="s">
        <v>5234</v>
      </c>
      <c r="L4533">
        <v>4215109</v>
      </c>
      <c r="M4533">
        <v>1</v>
      </c>
    </row>
    <row r="4534" spans="1:13" x14ac:dyDescent="0.25">
      <c r="A4534">
        <v>4533</v>
      </c>
      <c r="J4534">
        <v>22</v>
      </c>
      <c r="K4534" t="s">
        <v>5235</v>
      </c>
      <c r="L4534">
        <v>4215208</v>
      </c>
      <c r="M4534">
        <v>1</v>
      </c>
    </row>
    <row r="4535" spans="1:13" x14ac:dyDescent="0.25">
      <c r="A4535">
        <v>4534</v>
      </c>
      <c r="J4535">
        <v>22</v>
      </c>
      <c r="K4535" t="s">
        <v>5236</v>
      </c>
      <c r="L4535">
        <v>4215307</v>
      </c>
      <c r="M4535">
        <v>1</v>
      </c>
    </row>
    <row r="4536" spans="1:13" x14ac:dyDescent="0.25">
      <c r="A4536">
        <v>4535</v>
      </c>
      <c r="J4536">
        <v>22</v>
      </c>
      <c r="K4536" t="s">
        <v>4546</v>
      </c>
      <c r="L4536">
        <v>4215356</v>
      </c>
      <c r="M4536">
        <v>1</v>
      </c>
    </row>
    <row r="4537" spans="1:13" x14ac:dyDescent="0.25">
      <c r="A4537">
        <v>4536</v>
      </c>
      <c r="J4537">
        <v>22</v>
      </c>
      <c r="K4537" t="s">
        <v>5237</v>
      </c>
      <c r="L4537">
        <v>4215406</v>
      </c>
      <c r="M4537">
        <v>1</v>
      </c>
    </row>
    <row r="4538" spans="1:13" x14ac:dyDescent="0.25">
      <c r="A4538">
        <v>4537</v>
      </c>
      <c r="J4538">
        <v>22</v>
      </c>
      <c r="K4538" t="s">
        <v>5238</v>
      </c>
      <c r="L4538">
        <v>4215455</v>
      </c>
      <c r="M4538">
        <v>1</v>
      </c>
    </row>
    <row r="4539" spans="1:13" x14ac:dyDescent="0.25">
      <c r="A4539">
        <v>4538</v>
      </c>
      <c r="J4539">
        <v>22</v>
      </c>
      <c r="K4539" t="s">
        <v>2286</v>
      </c>
      <c r="L4539">
        <v>4215505</v>
      </c>
      <c r="M4539">
        <v>1</v>
      </c>
    </row>
    <row r="4540" spans="1:13" x14ac:dyDescent="0.25">
      <c r="A4540">
        <v>4539</v>
      </c>
      <c r="J4540">
        <v>22</v>
      </c>
      <c r="K4540" t="s">
        <v>1514</v>
      </c>
      <c r="L4540">
        <v>4215554</v>
      </c>
      <c r="M4540">
        <v>1</v>
      </c>
    </row>
    <row r="4541" spans="1:13" x14ac:dyDescent="0.25">
      <c r="A4541">
        <v>4540</v>
      </c>
      <c r="J4541">
        <v>22</v>
      </c>
      <c r="K4541" t="s">
        <v>2654</v>
      </c>
      <c r="L4541">
        <v>4215604</v>
      </c>
      <c r="M4541">
        <v>1</v>
      </c>
    </row>
    <row r="4542" spans="1:13" x14ac:dyDescent="0.25">
      <c r="A4542">
        <v>4541</v>
      </c>
      <c r="J4542">
        <v>22</v>
      </c>
      <c r="K4542" t="s">
        <v>5239</v>
      </c>
      <c r="L4542">
        <v>4215653</v>
      </c>
      <c r="M4542">
        <v>1</v>
      </c>
    </row>
    <row r="4543" spans="1:13" x14ac:dyDescent="0.25">
      <c r="A4543">
        <v>4542</v>
      </c>
      <c r="J4543">
        <v>22</v>
      </c>
      <c r="K4543" t="s">
        <v>2466</v>
      </c>
      <c r="L4543">
        <v>4215679</v>
      </c>
      <c r="M4543">
        <v>1</v>
      </c>
    </row>
    <row r="4544" spans="1:13" x14ac:dyDescent="0.25">
      <c r="A4544">
        <v>4543</v>
      </c>
      <c r="J4544">
        <v>22</v>
      </c>
      <c r="K4544" t="s">
        <v>5240</v>
      </c>
      <c r="L4544">
        <v>4215687</v>
      </c>
      <c r="M4544">
        <v>1</v>
      </c>
    </row>
    <row r="4545" spans="1:13" x14ac:dyDescent="0.25">
      <c r="A4545">
        <v>4544</v>
      </c>
      <c r="J4545">
        <v>22</v>
      </c>
      <c r="K4545" t="s">
        <v>5241</v>
      </c>
      <c r="L4545">
        <v>4215695</v>
      </c>
      <c r="M4545">
        <v>1</v>
      </c>
    </row>
    <row r="4546" spans="1:13" x14ac:dyDescent="0.25">
      <c r="A4546">
        <v>4545</v>
      </c>
      <c r="J4546">
        <v>22</v>
      </c>
      <c r="K4546" t="s">
        <v>5242</v>
      </c>
      <c r="L4546">
        <v>4215703</v>
      </c>
      <c r="M4546">
        <v>1</v>
      </c>
    </row>
    <row r="4547" spans="1:13" x14ac:dyDescent="0.25">
      <c r="A4547">
        <v>4546</v>
      </c>
      <c r="J4547">
        <v>22</v>
      </c>
      <c r="K4547" t="s">
        <v>5243</v>
      </c>
      <c r="L4547">
        <v>4215752</v>
      </c>
      <c r="M4547">
        <v>1</v>
      </c>
    </row>
    <row r="4548" spans="1:13" x14ac:dyDescent="0.25">
      <c r="A4548">
        <v>4547</v>
      </c>
      <c r="J4548">
        <v>22</v>
      </c>
      <c r="K4548" t="s">
        <v>5244</v>
      </c>
      <c r="L4548">
        <v>4215802</v>
      </c>
      <c r="M4548">
        <v>1</v>
      </c>
    </row>
    <row r="4549" spans="1:13" x14ac:dyDescent="0.25">
      <c r="A4549">
        <v>4548</v>
      </c>
      <c r="J4549">
        <v>22</v>
      </c>
      <c r="K4549" t="s">
        <v>5245</v>
      </c>
      <c r="L4549">
        <v>4215901</v>
      </c>
      <c r="M4549">
        <v>1</v>
      </c>
    </row>
    <row r="4550" spans="1:13" x14ac:dyDescent="0.25">
      <c r="A4550">
        <v>4549</v>
      </c>
      <c r="J4550">
        <v>22</v>
      </c>
      <c r="K4550" t="s">
        <v>4585</v>
      </c>
      <c r="L4550">
        <v>4216008</v>
      </c>
      <c r="M4550">
        <v>1</v>
      </c>
    </row>
    <row r="4551" spans="1:13" x14ac:dyDescent="0.25">
      <c r="A4551">
        <v>4550</v>
      </c>
      <c r="J4551">
        <v>22</v>
      </c>
      <c r="K4551" t="s">
        <v>5246</v>
      </c>
      <c r="L4551">
        <v>4216057</v>
      </c>
      <c r="M4551">
        <v>1</v>
      </c>
    </row>
    <row r="4552" spans="1:13" x14ac:dyDescent="0.25">
      <c r="A4552">
        <v>4551</v>
      </c>
      <c r="J4552">
        <v>22</v>
      </c>
      <c r="K4552" t="s">
        <v>2293</v>
      </c>
      <c r="L4552">
        <v>4216107</v>
      </c>
      <c r="M4552">
        <v>1</v>
      </c>
    </row>
    <row r="4553" spans="1:13" x14ac:dyDescent="0.25">
      <c r="A4553">
        <v>4552</v>
      </c>
      <c r="J4553">
        <v>22</v>
      </c>
      <c r="K4553" t="s">
        <v>5247</v>
      </c>
      <c r="L4553">
        <v>4216206</v>
      </c>
      <c r="M4553">
        <v>1</v>
      </c>
    </row>
    <row r="4554" spans="1:13" x14ac:dyDescent="0.25">
      <c r="A4554">
        <v>4553</v>
      </c>
      <c r="J4554">
        <v>22</v>
      </c>
      <c r="K4554" t="s">
        <v>5248</v>
      </c>
      <c r="L4554">
        <v>4216255</v>
      </c>
      <c r="M4554">
        <v>1</v>
      </c>
    </row>
    <row r="4555" spans="1:13" x14ac:dyDescent="0.25">
      <c r="A4555">
        <v>4554</v>
      </c>
      <c r="J4555">
        <v>22</v>
      </c>
      <c r="K4555" t="s">
        <v>1531</v>
      </c>
      <c r="L4555">
        <v>4216305</v>
      </c>
      <c r="M4555">
        <v>1</v>
      </c>
    </row>
    <row r="4556" spans="1:13" x14ac:dyDescent="0.25">
      <c r="A4556">
        <v>4555</v>
      </c>
      <c r="J4556">
        <v>22</v>
      </c>
      <c r="K4556" t="s">
        <v>5249</v>
      </c>
      <c r="L4556">
        <v>4216354</v>
      </c>
      <c r="M4556">
        <v>1</v>
      </c>
    </row>
    <row r="4557" spans="1:13" x14ac:dyDescent="0.25">
      <c r="A4557">
        <v>4556</v>
      </c>
      <c r="J4557">
        <v>22</v>
      </c>
      <c r="K4557" t="s">
        <v>5250</v>
      </c>
      <c r="L4557">
        <v>4216404</v>
      </c>
      <c r="M4557">
        <v>1</v>
      </c>
    </row>
    <row r="4558" spans="1:13" x14ac:dyDescent="0.25">
      <c r="A4558">
        <v>4557</v>
      </c>
      <c r="J4558">
        <v>22</v>
      </c>
      <c r="K4558" t="s">
        <v>5251</v>
      </c>
      <c r="L4558">
        <v>4216503</v>
      </c>
      <c r="M4558">
        <v>1</v>
      </c>
    </row>
    <row r="4559" spans="1:13" x14ac:dyDescent="0.25">
      <c r="A4559">
        <v>4558</v>
      </c>
      <c r="J4559">
        <v>22</v>
      </c>
      <c r="K4559" t="s">
        <v>5252</v>
      </c>
      <c r="L4559">
        <v>4216602</v>
      </c>
      <c r="M4559">
        <v>1</v>
      </c>
    </row>
    <row r="4560" spans="1:13" x14ac:dyDescent="0.25">
      <c r="A4560">
        <v>4559</v>
      </c>
      <c r="J4560">
        <v>22</v>
      </c>
      <c r="K4560" t="s">
        <v>5253</v>
      </c>
      <c r="L4560">
        <v>4216701</v>
      </c>
      <c r="M4560">
        <v>1</v>
      </c>
    </row>
    <row r="4561" spans="1:13" x14ac:dyDescent="0.25">
      <c r="A4561">
        <v>4560</v>
      </c>
      <c r="J4561">
        <v>22</v>
      </c>
      <c r="K4561" t="s">
        <v>5254</v>
      </c>
      <c r="L4561">
        <v>4216800</v>
      </c>
      <c r="M4561">
        <v>1</v>
      </c>
    </row>
    <row r="4562" spans="1:13" x14ac:dyDescent="0.25">
      <c r="A4562">
        <v>4561</v>
      </c>
      <c r="J4562">
        <v>22</v>
      </c>
      <c r="K4562" t="s">
        <v>5255</v>
      </c>
      <c r="L4562">
        <v>4216909</v>
      </c>
      <c r="M4562">
        <v>1</v>
      </c>
    </row>
    <row r="4563" spans="1:13" x14ac:dyDescent="0.25">
      <c r="A4563">
        <v>4562</v>
      </c>
      <c r="J4563">
        <v>22</v>
      </c>
      <c r="K4563" t="s">
        <v>5256</v>
      </c>
      <c r="L4563">
        <v>4217006</v>
      </c>
      <c r="M4563">
        <v>1</v>
      </c>
    </row>
    <row r="4564" spans="1:13" x14ac:dyDescent="0.25">
      <c r="A4564">
        <v>4563</v>
      </c>
      <c r="J4564">
        <v>22</v>
      </c>
      <c r="K4564" t="s">
        <v>5257</v>
      </c>
      <c r="L4564">
        <v>4217105</v>
      </c>
      <c r="M4564">
        <v>1</v>
      </c>
    </row>
    <row r="4565" spans="1:13" x14ac:dyDescent="0.25">
      <c r="A4565">
        <v>4564</v>
      </c>
      <c r="J4565">
        <v>22</v>
      </c>
      <c r="K4565" t="s">
        <v>5258</v>
      </c>
      <c r="L4565">
        <v>4217154</v>
      </c>
      <c r="M4565">
        <v>1</v>
      </c>
    </row>
    <row r="4566" spans="1:13" x14ac:dyDescent="0.25">
      <c r="A4566">
        <v>4565</v>
      </c>
      <c r="J4566">
        <v>22</v>
      </c>
      <c r="K4566" t="s">
        <v>5259</v>
      </c>
      <c r="L4566">
        <v>4217204</v>
      </c>
      <c r="M4566">
        <v>1</v>
      </c>
    </row>
    <row r="4567" spans="1:13" x14ac:dyDescent="0.25">
      <c r="A4567">
        <v>4566</v>
      </c>
      <c r="J4567">
        <v>22</v>
      </c>
      <c r="K4567" t="s">
        <v>5260</v>
      </c>
      <c r="L4567">
        <v>4217253</v>
      </c>
      <c r="M4567">
        <v>1</v>
      </c>
    </row>
    <row r="4568" spans="1:13" x14ac:dyDescent="0.25">
      <c r="A4568">
        <v>4567</v>
      </c>
      <c r="J4568">
        <v>22</v>
      </c>
      <c r="K4568" t="s">
        <v>5261</v>
      </c>
      <c r="L4568">
        <v>4217303</v>
      </c>
      <c r="M4568">
        <v>1</v>
      </c>
    </row>
    <row r="4569" spans="1:13" x14ac:dyDescent="0.25">
      <c r="A4569">
        <v>4568</v>
      </c>
      <c r="J4569">
        <v>22</v>
      </c>
      <c r="K4569" t="s">
        <v>5262</v>
      </c>
      <c r="L4569">
        <v>4217402</v>
      </c>
      <c r="M4569">
        <v>1</v>
      </c>
    </row>
    <row r="4570" spans="1:13" x14ac:dyDescent="0.25">
      <c r="A4570">
        <v>4569</v>
      </c>
      <c r="J4570">
        <v>22</v>
      </c>
      <c r="K4570" t="s">
        <v>5263</v>
      </c>
      <c r="L4570">
        <v>4217501</v>
      </c>
      <c r="M4570">
        <v>1</v>
      </c>
    </row>
    <row r="4571" spans="1:13" x14ac:dyDescent="0.25">
      <c r="A4571">
        <v>4570</v>
      </c>
      <c r="J4571">
        <v>22</v>
      </c>
      <c r="K4571" t="s">
        <v>5264</v>
      </c>
      <c r="L4571">
        <v>4217550</v>
      </c>
      <c r="M4571">
        <v>1</v>
      </c>
    </row>
    <row r="4572" spans="1:13" x14ac:dyDescent="0.25">
      <c r="A4572">
        <v>4571</v>
      </c>
      <c r="J4572">
        <v>22</v>
      </c>
      <c r="K4572" t="s">
        <v>5265</v>
      </c>
      <c r="L4572">
        <v>4217600</v>
      </c>
      <c r="M4572">
        <v>1</v>
      </c>
    </row>
    <row r="4573" spans="1:13" x14ac:dyDescent="0.25">
      <c r="A4573">
        <v>4572</v>
      </c>
      <c r="J4573">
        <v>22</v>
      </c>
      <c r="K4573" t="s">
        <v>5266</v>
      </c>
      <c r="L4573">
        <v>4217709</v>
      </c>
      <c r="M4573">
        <v>1</v>
      </c>
    </row>
    <row r="4574" spans="1:13" x14ac:dyDescent="0.25">
      <c r="A4574">
        <v>4573</v>
      </c>
      <c r="J4574">
        <v>22</v>
      </c>
      <c r="K4574" t="s">
        <v>5267</v>
      </c>
      <c r="L4574">
        <v>4217758</v>
      </c>
      <c r="M4574">
        <v>1</v>
      </c>
    </row>
    <row r="4575" spans="1:13" x14ac:dyDescent="0.25">
      <c r="A4575">
        <v>4574</v>
      </c>
      <c r="J4575">
        <v>22</v>
      </c>
      <c r="K4575" t="s">
        <v>5268</v>
      </c>
      <c r="L4575">
        <v>4217808</v>
      </c>
      <c r="M4575">
        <v>1</v>
      </c>
    </row>
    <row r="4576" spans="1:13" x14ac:dyDescent="0.25">
      <c r="A4576">
        <v>4575</v>
      </c>
      <c r="J4576">
        <v>22</v>
      </c>
      <c r="K4576" t="s">
        <v>2119</v>
      </c>
      <c r="L4576">
        <v>4217907</v>
      </c>
      <c r="M4576">
        <v>1</v>
      </c>
    </row>
    <row r="4577" spans="1:13" x14ac:dyDescent="0.25">
      <c r="A4577">
        <v>4576</v>
      </c>
      <c r="J4577">
        <v>22</v>
      </c>
      <c r="K4577" t="s">
        <v>5269</v>
      </c>
      <c r="L4577">
        <v>4217956</v>
      </c>
      <c r="M4577">
        <v>1</v>
      </c>
    </row>
    <row r="4578" spans="1:13" x14ac:dyDescent="0.25">
      <c r="A4578">
        <v>4577</v>
      </c>
      <c r="J4578">
        <v>22</v>
      </c>
      <c r="K4578" t="s">
        <v>5270</v>
      </c>
      <c r="L4578">
        <v>4218004</v>
      </c>
      <c r="M4578">
        <v>1</v>
      </c>
    </row>
    <row r="4579" spans="1:13" x14ac:dyDescent="0.25">
      <c r="A4579">
        <v>4578</v>
      </c>
      <c r="J4579">
        <v>22</v>
      </c>
      <c r="K4579" t="s">
        <v>5271</v>
      </c>
      <c r="L4579">
        <v>4218103</v>
      </c>
      <c r="M4579">
        <v>1</v>
      </c>
    </row>
    <row r="4580" spans="1:13" x14ac:dyDescent="0.25">
      <c r="A4580">
        <v>4579</v>
      </c>
      <c r="J4580">
        <v>22</v>
      </c>
      <c r="K4580" t="s">
        <v>5272</v>
      </c>
      <c r="L4580">
        <v>4218202</v>
      </c>
      <c r="M4580">
        <v>1</v>
      </c>
    </row>
    <row r="4581" spans="1:13" x14ac:dyDescent="0.25">
      <c r="A4581">
        <v>4580</v>
      </c>
      <c r="J4581">
        <v>22</v>
      </c>
      <c r="K4581" t="s">
        <v>5273</v>
      </c>
      <c r="L4581">
        <v>4218251</v>
      </c>
      <c r="M4581">
        <v>1</v>
      </c>
    </row>
    <row r="4582" spans="1:13" x14ac:dyDescent="0.25">
      <c r="A4582">
        <v>4581</v>
      </c>
      <c r="J4582">
        <v>22</v>
      </c>
      <c r="K4582" t="s">
        <v>5274</v>
      </c>
      <c r="L4582">
        <v>4218301</v>
      </c>
      <c r="M4582">
        <v>1</v>
      </c>
    </row>
    <row r="4583" spans="1:13" x14ac:dyDescent="0.25">
      <c r="A4583">
        <v>4582</v>
      </c>
      <c r="J4583">
        <v>22</v>
      </c>
      <c r="K4583" t="s">
        <v>5275</v>
      </c>
      <c r="L4583">
        <v>4218350</v>
      </c>
      <c r="M4583">
        <v>1</v>
      </c>
    </row>
    <row r="4584" spans="1:13" x14ac:dyDescent="0.25">
      <c r="A4584">
        <v>4583</v>
      </c>
      <c r="J4584">
        <v>22</v>
      </c>
      <c r="K4584" t="s">
        <v>5276</v>
      </c>
      <c r="L4584">
        <v>4218400</v>
      </c>
      <c r="M4584">
        <v>1</v>
      </c>
    </row>
    <row r="4585" spans="1:13" x14ac:dyDescent="0.25">
      <c r="A4585">
        <v>4584</v>
      </c>
      <c r="J4585">
        <v>22</v>
      </c>
      <c r="K4585" t="s">
        <v>5277</v>
      </c>
      <c r="L4585">
        <v>4218509</v>
      </c>
      <c r="M4585">
        <v>1</v>
      </c>
    </row>
    <row r="4586" spans="1:13" x14ac:dyDescent="0.25">
      <c r="A4586">
        <v>4585</v>
      </c>
      <c r="J4586">
        <v>22</v>
      </c>
      <c r="K4586" t="s">
        <v>5278</v>
      </c>
      <c r="L4586">
        <v>4218608</v>
      </c>
      <c r="M4586">
        <v>1</v>
      </c>
    </row>
    <row r="4587" spans="1:13" x14ac:dyDescent="0.25">
      <c r="A4587">
        <v>4586</v>
      </c>
      <c r="J4587">
        <v>22</v>
      </c>
      <c r="K4587" t="s">
        <v>5279</v>
      </c>
      <c r="L4587">
        <v>4218707</v>
      </c>
      <c r="M4587">
        <v>1</v>
      </c>
    </row>
    <row r="4588" spans="1:13" x14ac:dyDescent="0.25">
      <c r="A4588">
        <v>4587</v>
      </c>
      <c r="J4588">
        <v>22</v>
      </c>
      <c r="K4588" t="s">
        <v>5280</v>
      </c>
      <c r="L4588">
        <v>4218756</v>
      </c>
      <c r="M4588">
        <v>1</v>
      </c>
    </row>
    <row r="4589" spans="1:13" x14ac:dyDescent="0.25">
      <c r="A4589">
        <v>4588</v>
      </c>
      <c r="J4589">
        <v>22</v>
      </c>
      <c r="K4589" t="s">
        <v>5023</v>
      </c>
      <c r="L4589">
        <v>4218806</v>
      </c>
      <c r="M4589">
        <v>1</v>
      </c>
    </row>
    <row r="4590" spans="1:13" x14ac:dyDescent="0.25">
      <c r="A4590">
        <v>4589</v>
      </c>
      <c r="J4590">
        <v>22</v>
      </c>
      <c r="K4590" t="s">
        <v>5281</v>
      </c>
      <c r="L4590">
        <v>4218855</v>
      </c>
      <c r="M4590">
        <v>1</v>
      </c>
    </row>
    <row r="4591" spans="1:13" x14ac:dyDescent="0.25">
      <c r="A4591">
        <v>4590</v>
      </c>
      <c r="J4591">
        <v>22</v>
      </c>
      <c r="K4591" t="s">
        <v>5282</v>
      </c>
      <c r="L4591">
        <v>4218905</v>
      </c>
      <c r="M4591">
        <v>1</v>
      </c>
    </row>
    <row r="4592" spans="1:13" x14ac:dyDescent="0.25">
      <c r="A4592">
        <v>4591</v>
      </c>
      <c r="J4592">
        <v>22</v>
      </c>
      <c r="K4592" t="s">
        <v>5283</v>
      </c>
      <c r="L4592">
        <v>4218954</v>
      </c>
      <c r="M4592">
        <v>1</v>
      </c>
    </row>
    <row r="4593" spans="1:13" x14ac:dyDescent="0.25">
      <c r="A4593">
        <v>4592</v>
      </c>
      <c r="J4593">
        <v>22</v>
      </c>
      <c r="K4593" t="s">
        <v>5284</v>
      </c>
      <c r="L4593">
        <v>4219002</v>
      </c>
      <c r="M4593">
        <v>1</v>
      </c>
    </row>
    <row r="4594" spans="1:13" x14ac:dyDescent="0.25">
      <c r="A4594">
        <v>4593</v>
      </c>
      <c r="J4594">
        <v>22</v>
      </c>
      <c r="K4594" t="s">
        <v>5285</v>
      </c>
      <c r="L4594">
        <v>4219101</v>
      </c>
      <c r="M4594">
        <v>1</v>
      </c>
    </row>
    <row r="4595" spans="1:13" x14ac:dyDescent="0.25">
      <c r="A4595">
        <v>4594</v>
      </c>
      <c r="J4595">
        <v>22</v>
      </c>
      <c r="K4595" t="s">
        <v>4660</v>
      </c>
      <c r="L4595">
        <v>4219150</v>
      </c>
      <c r="M4595">
        <v>1</v>
      </c>
    </row>
    <row r="4596" spans="1:13" x14ac:dyDescent="0.25">
      <c r="A4596">
        <v>4595</v>
      </c>
      <c r="J4596">
        <v>22</v>
      </c>
      <c r="K4596" t="s">
        <v>3873</v>
      </c>
      <c r="L4596">
        <v>4219176</v>
      </c>
      <c r="M4596">
        <v>1</v>
      </c>
    </row>
    <row r="4597" spans="1:13" x14ac:dyDescent="0.25">
      <c r="A4597">
        <v>4596</v>
      </c>
      <c r="J4597">
        <v>22</v>
      </c>
      <c r="K4597" t="s">
        <v>5286</v>
      </c>
      <c r="L4597">
        <v>4219200</v>
      </c>
      <c r="M4597">
        <v>1</v>
      </c>
    </row>
    <row r="4598" spans="1:13" x14ac:dyDescent="0.25">
      <c r="A4598">
        <v>4597</v>
      </c>
      <c r="J4598">
        <v>22</v>
      </c>
      <c r="K4598" t="s">
        <v>5287</v>
      </c>
      <c r="L4598">
        <v>4219309</v>
      </c>
      <c r="M4598">
        <v>1</v>
      </c>
    </row>
    <row r="4599" spans="1:13" x14ac:dyDescent="0.25">
      <c r="A4599">
        <v>4598</v>
      </c>
      <c r="J4599">
        <v>22</v>
      </c>
      <c r="K4599" t="s">
        <v>5288</v>
      </c>
      <c r="L4599">
        <v>4219358</v>
      </c>
      <c r="M4599">
        <v>1</v>
      </c>
    </row>
    <row r="4600" spans="1:13" x14ac:dyDescent="0.25">
      <c r="A4600">
        <v>4599</v>
      </c>
      <c r="J4600">
        <v>22</v>
      </c>
      <c r="K4600" t="s">
        <v>5289</v>
      </c>
      <c r="L4600">
        <v>4219408</v>
      </c>
      <c r="M4600">
        <v>1</v>
      </c>
    </row>
    <row r="4601" spans="1:13" x14ac:dyDescent="0.25">
      <c r="A4601">
        <v>4600</v>
      </c>
      <c r="J4601">
        <v>22</v>
      </c>
      <c r="K4601" t="s">
        <v>5290</v>
      </c>
      <c r="L4601">
        <v>4219507</v>
      </c>
      <c r="M4601">
        <v>1</v>
      </c>
    </row>
    <row r="4602" spans="1:13" x14ac:dyDescent="0.25">
      <c r="A4602">
        <v>4601</v>
      </c>
      <c r="J4602">
        <v>22</v>
      </c>
      <c r="K4602" t="s">
        <v>5291</v>
      </c>
      <c r="L4602">
        <v>4219606</v>
      </c>
      <c r="M4602">
        <v>1</v>
      </c>
    </row>
    <row r="4603" spans="1:13" x14ac:dyDescent="0.25">
      <c r="A4603">
        <v>4602</v>
      </c>
      <c r="J4603">
        <v>22</v>
      </c>
      <c r="K4603" t="s">
        <v>5292</v>
      </c>
      <c r="L4603">
        <v>4219705</v>
      </c>
      <c r="M4603">
        <v>1</v>
      </c>
    </row>
    <row r="4604" spans="1:13" x14ac:dyDescent="0.25">
      <c r="A4604">
        <v>4603</v>
      </c>
      <c r="J4604">
        <v>22</v>
      </c>
      <c r="K4604" t="s">
        <v>5293</v>
      </c>
      <c r="L4604">
        <v>4219853</v>
      </c>
      <c r="M4604">
        <v>1</v>
      </c>
    </row>
    <row r="4605" spans="1:13" x14ac:dyDescent="0.25">
      <c r="A4605">
        <v>4604</v>
      </c>
      <c r="J4605">
        <v>23</v>
      </c>
      <c r="K4605" t="s">
        <v>5294</v>
      </c>
      <c r="L4605">
        <v>4300034</v>
      </c>
      <c r="M4605">
        <v>1</v>
      </c>
    </row>
    <row r="4606" spans="1:13" x14ac:dyDescent="0.25">
      <c r="A4606">
        <v>4605</v>
      </c>
      <c r="J4606">
        <v>23</v>
      </c>
      <c r="K4606" t="s">
        <v>5295</v>
      </c>
      <c r="L4606">
        <v>4300059</v>
      </c>
      <c r="M4606">
        <v>1</v>
      </c>
    </row>
    <row r="4607" spans="1:13" x14ac:dyDescent="0.25">
      <c r="A4607">
        <v>4606</v>
      </c>
      <c r="J4607">
        <v>23</v>
      </c>
      <c r="K4607" t="s">
        <v>5296</v>
      </c>
      <c r="L4607">
        <v>4300109</v>
      </c>
      <c r="M4607">
        <v>1</v>
      </c>
    </row>
    <row r="4608" spans="1:13" x14ac:dyDescent="0.25">
      <c r="A4608">
        <v>4607</v>
      </c>
      <c r="J4608">
        <v>23</v>
      </c>
      <c r="K4608" t="s">
        <v>5297</v>
      </c>
      <c r="L4608">
        <v>4300208</v>
      </c>
      <c r="M4608">
        <v>1</v>
      </c>
    </row>
    <row r="4609" spans="1:13" x14ac:dyDescent="0.25">
      <c r="A4609">
        <v>4608</v>
      </c>
      <c r="J4609">
        <v>23</v>
      </c>
      <c r="K4609" t="s">
        <v>5298</v>
      </c>
      <c r="L4609">
        <v>4300307</v>
      </c>
      <c r="M4609">
        <v>1</v>
      </c>
    </row>
    <row r="4610" spans="1:13" x14ac:dyDescent="0.25">
      <c r="A4610">
        <v>4609</v>
      </c>
      <c r="J4610">
        <v>23</v>
      </c>
      <c r="K4610" t="s">
        <v>5299</v>
      </c>
      <c r="L4610">
        <v>4300406</v>
      </c>
      <c r="M4610">
        <v>1</v>
      </c>
    </row>
    <row r="4611" spans="1:13" x14ac:dyDescent="0.25">
      <c r="A4611">
        <v>4610</v>
      </c>
      <c r="J4611">
        <v>23</v>
      </c>
      <c r="K4611" t="s">
        <v>5300</v>
      </c>
      <c r="L4611">
        <v>4300455</v>
      </c>
      <c r="M4611">
        <v>1</v>
      </c>
    </row>
    <row r="4612" spans="1:13" x14ac:dyDescent="0.25">
      <c r="A4612">
        <v>4611</v>
      </c>
      <c r="J4612">
        <v>23</v>
      </c>
      <c r="K4612" t="s">
        <v>5301</v>
      </c>
      <c r="L4612">
        <v>4300471</v>
      </c>
      <c r="M4612">
        <v>1</v>
      </c>
    </row>
    <row r="4613" spans="1:13" x14ac:dyDescent="0.25">
      <c r="A4613">
        <v>4612</v>
      </c>
      <c r="J4613">
        <v>23</v>
      </c>
      <c r="K4613" t="s">
        <v>5302</v>
      </c>
      <c r="L4613">
        <v>4300505</v>
      </c>
      <c r="M4613">
        <v>1</v>
      </c>
    </row>
    <row r="4614" spans="1:13" x14ac:dyDescent="0.25">
      <c r="A4614">
        <v>4613</v>
      </c>
      <c r="J4614">
        <v>23</v>
      </c>
      <c r="K4614" t="s">
        <v>1046</v>
      </c>
      <c r="L4614">
        <v>4300554</v>
      </c>
      <c r="M4614">
        <v>1</v>
      </c>
    </row>
    <row r="4615" spans="1:13" x14ac:dyDescent="0.25">
      <c r="A4615">
        <v>4614</v>
      </c>
      <c r="J4615">
        <v>23</v>
      </c>
      <c r="K4615" t="s">
        <v>5303</v>
      </c>
      <c r="L4615">
        <v>4300570</v>
      </c>
      <c r="M4615">
        <v>1</v>
      </c>
    </row>
    <row r="4616" spans="1:13" x14ac:dyDescent="0.25">
      <c r="A4616">
        <v>4615</v>
      </c>
      <c r="J4616">
        <v>23</v>
      </c>
      <c r="K4616" t="s">
        <v>1222</v>
      </c>
      <c r="L4616">
        <v>4300604</v>
      </c>
      <c r="M4616">
        <v>1</v>
      </c>
    </row>
    <row r="4617" spans="1:13" x14ac:dyDescent="0.25">
      <c r="A4617">
        <v>4616</v>
      </c>
      <c r="J4617">
        <v>23</v>
      </c>
      <c r="K4617" t="s">
        <v>5304</v>
      </c>
      <c r="L4617">
        <v>4300638</v>
      </c>
      <c r="M4617">
        <v>1</v>
      </c>
    </row>
    <row r="4618" spans="1:13" x14ac:dyDescent="0.25">
      <c r="A4618">
        <v>4617</v>
      </c>
      <c r="J4618">
        <v>23</v>
      </c>
      <c r="K4618" t="s">
        <v>5305</v>
      </c>
      <c r="L4618">
        <v>4300646</v>
      </c>
      <c r="M4618">
        <v>1</v>
      </c>
    </row>
    <row r="4619" spans="1:13" x14ac:dyDescent="0.25">
      <c r="A4619">
        <v>4618</v>
      </c>
      <c r="J4619">
        <v>23</v>
      </c>
      <c r="K4619" t="s">
        <v>5306</v>
      </c>
      <c r="L4619">
        <v>4300661</v>
      </c>
      <c r="M4619">
        <v>1</v>
      </c>
    </row>
    <row r="4620" spans="1:13" x14ac:dyDescent="0.25">
      <c r="A4620">
        <v>4619</v>
      </c>
      <c r="J4620">
        <v>23</v>
      </c>
      <c r="K4620" t="s">
        <v>5307</v>
      </c>
      <c r="L4620">
        <v>4300703</v>
      </c>
      <c r="M4620">
        <v>1</v>
      </c>
    </row>
    <row r="4621" spans="1:13" x14ac:dyDescent="0.25">
      <c r="A4621">
        <v>4620</v>
      </c>
      <c r="J4621">
        <v>23</v>
      </c>
      <c r="K4621" t="s">
        <v>5308</v>
      </c>
      <c r="L4621">
        <v>4300802</v>
      </c>
      <c r="M4621">
        <v>1</v>
      </c>
    </row>
    <row r="4622" spans="1:13" x14ac:dyDescent="0.25">
      <c r="A4622">
        <v>4621</v>
      </c>
      <c r="J4622">
        <v>23</v>
      </c>
      <c r="K4622" t="s">
        <v>5309</v>
      </c>
      <c r="L4622">
        <v>4300851</v>
      </c>
      <c r="M4622">
        <v>1</v>
      </c>
    </row>
    <row r="4623" spans="1:13" x14ac:dyDescent="0.25">
      <c r="A4623">
        <v>4622</v>
      </c>
      <c r="J4623">
        <v>23</v>
      </c>
      <c r="K4623" t="s">
        <v>5310</v>
      </c>
      <c r="L4623">
        <v>4300877</v>
      </c>
      <c r="M4623">
        <v>1</v>
      </c>
    </row>
    <row r="4624" spans="1:13" x14ac:dyDescent="0.25">
      <c r="A4624">
        <v>4623</v>
      </c>
      <c r="J4624">
        <v>23</v>
      </c>
      <c r="K4624" t="s">
        <v>5311</v>
      </c>
      <c r="L4624">
        <v>4300901</v>
      </c>
      <c r="M4624">
        <v>1</v>
      </c>
    </row>
    <row r="4625" spans="1:13" x14ac:dyDescent="0.25">
      <c r="A4625">
        <v>4624</v>
      </c>
      <c r="J4625">
        <v>23</v>
      </c>
      <c r="K4625" t="s">
        <v>5312</v>
      </c>
      <c r="L4625">
        <v>4301008</v>
      </c>
      <c r="M4625">
        <v>1</v>
      </c>
    </row>
    <row r="4626" spans="1:13" x14ac:dyDescent="0.25">
      <c r="A4626">
        <v>4625</v>
      </c>
      <c r="J4626">
        <v>23</v>
      </c>
      <c r="K4626" t="s">
        <v>5313</v>
      </c>
      <c r="L4626">
        <v>4301057</v>
      </c>
      <c r="M4626">
        <v>1</v>
      </c>
    </row>
    <row r="4627" spans="1:13" x14ac:dyDescent="0.25">
      <c r="A4627">
        <v>4626</v>
      </c>
      <c r="J4627">
        <v>23</v>
      </c>
      <c r="K4627" t="s">
        <v>5314</v>
      </c>
      <c r="L4627">
        <v>4301073</v>
      </c>
      <c r="M4627">
        <v>1</v>
      </c>
    </row>
    <row r="4628" spans="1:13" x14ac:dyDescent="0.25">
      <c r="A4628">
        <v>4627</v>
      </c>
      <c r="J4628">
        <v>23</v>
      </c>
      <c r="K4628" t="s">
        <v>5315</v>
      </c>
      <c r="L4628">
        <v>4301107</v>
      </c>
      <c r="M4628">
        <v>1</v>
      </c>
    </row>
    <row r="4629" spans="1:13" x14ac:dyDescent="0.25">
      <c r="A4629">
        <v>4628</v>
      </c>
      <c r="J4629">
        <v>23</v>
      </c>
      <c r="K4629" t="s">
        <v>5316</v>
      </c>
      <c r="L4629">
        <v>4301206</v>
      </c>
      <c r="M4629">
        <v>1</v>
      </c>
    </row>
    <row r="4630" spans="1:13" x14ac:dyDescent="0.25">
      <c r="A4630">
        <v>4629</v>
      </c>
      <c r="J4630">
        <v>23</v>
      </c>
      <c r="K4630" t="s">
        <v>5317</v>
      </c>
      <c r="L4630">
        <v>4301305</v>
      </c>
      <c r="M4630">
        <v>1</v>
      </c>
    </row>
    <row r="4631" spans="1:13" x14ac:dyDescent="0.25">
      <c r="A4631">
        <v>4630</v>
      </c>
      <c r="J4631">
        <v>23</v>
      </c>
      <c r="K4631" t="s">
        <v>5318</v>
      </c>
      <c r="L4631">
        <v>4301404</v>
      </c>
      <c r="M4631">
        <v>1</v>
      </c>
    </row>
    <row r="4632" spans="1:13" x14ac:dyDescent="0.25">
      <c r="A4632">
        <v>4631</v>
      </c>
      <c r="J4632">
        <v>23</v>
      </c>
      <c r="K4632" t="s">
        <v>5319</v>
      </c>
      <c r="L4632">
        <v>4301503</v>
      </c>
      <c r="M4632">
        <v>1</v>
      </c>
    </row>
    <row r="4633" spans="1:13" x14ac:dyDescent="0.25">
      <c r="A4633">
        <v>4632</v>
      </c>
      <c r="J4633">
        <v>23</v>
      </c>
      <c r="K4633" t="s">
        <v>5320</v>
      </c>
      <c r="L4633">
        <v>4301552</v>
      </c>
      <c r="M4633">
        <v>1</v>
      </c>
    </row>
    <row r="4634" spans="1:13" x14ac:dyDescent="0.25">
      <c r="A4634">
        <v>4633</v>
      </c>
      <c r="J4634">
        <v>23</v>
      </c>
      <c r="K4634" t="s">
        <v>5321</v>
      </c>
      <c r="L4634">
        <v>4301602</v>
      </c>
      <c r="M4634">
        <v>1</v>
      </c>
    </row>
    <row r="4635" spans="1:13" x14ac:dyDescent="0.25">
      <c r="A4635">
        <v>4634</v>
      </c>
      <c r="J4635">
        <v>23</v>
      </c>
      <c r="K4635" t="s">
        <v>5322</v>
      </c>
      <c r="L4635">
        <v>4301636</v>
      </c>
      <c r="M4635">
        <v>1</v>
      </c>
    </row>
    <row r="4636" spans="1:13" x14ac:dyDescent="0.25">
      <c r="A4636">
        <v>4635</v>
      </c>
      <c r="J4636">
        <v>23</v>
      </c>
      <c r="K4636" t="s">
        <v>5323</v>
      </c>
      <c r="L4636">
        <v>4301651</v>
      </c>
      <c r="M4636">
        <v>1</v>
      </c>
    </row>
    <row r="4637" spans="1:13" x14ac:dyDescent="0.25">
      <c r="A4637">
        <v>4636</v>
      </c>
      <c r="J4637">
        <v>23</v>
      </c>
      <c r="K4637" t="s">
        <v>5324</v>
      </c>
      <c r="L4637">
        <v>4301701</v>
      </c>
      <c r="M4637">
        <v>1</v>
      </c>
    </row>
    <row r="4638" spans="1:13" x14ac:dyDescent="0.25">
      <c r="A4638">
        <v>4637</v>
      </c>
      <c r="J4638">
        <v>23</v>
      </c>
      <c r="K4638" t="s">
        <v>5325</v>
      </c>
      <c r="L4638">
        <v>4301750</v>
      </c>
      <c r="M4638">
        <v>1</v>
      </c>
    </row>
    <row r="4639" spans="1:13" x14ac:dyDescent="0.25">
      <c r="A4639">
        <v>4638</v>
      </c>
      <c r="J4639">
        <v>23</v>
      </c>
      <c r="K4639" t="s">
        <v>4701</v>
      </c>
      <c r="L4639">
        <v>4301800</v>
      </c>
      <c r="M4639">
        <v>1</v>
      </c>
    </row>
    <row r="4640" spans="1:13" x14ac:dyDescent="0.25">
      <c r="A4640">
        <v>4639</v>
      </c>
      <c r="J4640">
        <v>23</v>
      </c>
      <c r="K4640" t="s">
        <v>5326</v>
      </c>
      <c r="L4640">
        <v>4301859</v>
      </c>
      <c r="M4640">
        <v>1</v>
      </c>
    </row>
    <row r="4641" spans="1:13" x14ac:dyDescent="0.25">
      <c r="A4641">
        <v>4640</v>
      </c>
      <c r="J4641">
        <v>23</v>
      </c>
      <c r="K4641" t="s">
        <v>5327</v>
      </c>
      <c r="L4641">
        <v>4301875</v>
      </c>
      <c r="M4641">
        <v>1</v>
      </c>
    </row>
    <row r="4642" spans="1:13" x14ac:dyDescent="0.25">
      <c r="A4642">
        <v>4641</v>
      </c>
      <c r="J4642">
        <v>23</v>
      </c>
      <c r="K4642" t="s">
        <v>5328</v>
      </c>
      <c r="L4642">
        <v>4301909</v>
      </c>
      <c r="M4642">
        <v>1</v>
      </c>
    </row>
    <row r="4643" spans="1:13" x14ac:dyDescent="0.25">
      <c r="A4643">
        <v>4642</v>
      </c>
      <c r="J4643">
        <v>23</v>
      </c>
      <c r="K4643" t="s">
        <v>5329</v>
      </c>
      <c r="L4643">
        <v>4301925</v>
      </c>
      <c r="M4643">
        <v>1</v>
      </c>
    </row>
    <row r="4644" spans="1:13" x14ac:dyDescent="0.25">
      <c r="A4644">
        <v>4643</v>
      </c>
      <c r="J4644">
        <v>23</v>
      </c>
      <c r="K4644" t="s">
        <v>5330</v>
      </c>
      <c r="L4644">
        <v>4301958</v>
      </c>
      <c r="M4644">
        <v>1</v>
      </c>
    </row>
    <row r="4645" spans="1:13" x14ac:dyDescent="0.25">
      <c r="A4645">
        <v>4644</v>
      </c>
      <c r="J4645">
        <v>23</v>
      </c>
      <c r="K4645" t="s">
        <v>5331</v>
      </c>
      <c r="L4645">
        <v>4302006</v>
      </c>
      <c r="M4645">
        <v>1</v>
      </c>
    </row>
    <row r="4646" spans="1:13" x14ac:dyDescent="0.25">
      <c r="A4646">
        <v>4645</v>
      </c>
      <c r="J4646">
        <v>23</v>
      </c>
      <c r="K4646" t="s">
        <v>5332</v>
      </c>
      <c r="L4646">
        <v>4302055</v>
      </c>
      <c r="M4646">
        <v>1</v>
      </c>
    </row>
    <row r="4647" spans="1:13" x14ac:dyDescent="0.25">
      <c r="A4647">
        <v>4646</v>
      </c>
      <c r="J4647">
        <v>23</v>
      </c>
      <c r="K4647" t="s">
        <v>5333</v>
      </c>
      <c r="L4647">
        <v>4302105</v>
      </c>
      <c r="M4647">
        <v>1</v>
      </c>
    </row>
    <row r="4648" spans="1:13" x14ac:dyDescent="0.25">
      <c r="A4648">
        <v>4647</v>
      </c>
      <c r="J4648">
        <v>23</v>
      </c>
      <c r="K4648" t="s">
        <v>5334</v>
      </c>
      <c r="L4648">
        <v>4302154</v>
      </c>
      <c r="M4648">
        <v>1</v>
      </c>
    </row>
    <row r="4649" spans="1:13" x14ac:dyDescent="0.25">
      <c r="A4649">
        <v>4648</v>
      </c>
      <c r="J4649">
        <v>23</v>
      </c>
      <c r="K4649" t="s">
        <v>5335</v>
      </c>
      <c r="L4649">
        <v>4302204</v>
      </c>
      <c r="M4649">
        <v>1</v>
      </c>
    </row>
    <row r="4650" spans="1:13" x14ac:dyDescent="0.25">
      <c r="A4650">
        <v>4649</v>
      </c>
      <c r="J4650">
        <v>23</v>
      </c>
      <c r="K4650" t="s">
        <v>5336</v>
      </c>
      <c r="L4650">
        <v>4302220</v>
      </c>
      <c r="M4650">
        <v>1</v>
      </c>
    </row>
    <row r="4651" spans="1:13" x14ac:dyDescent="0.25">
      <c r="A4651">
        <v>4650</v>
      </c>
      <c r="J4651">
        <v>23</v>
      </c>
      <c r="K4651" t="s">
        <v>5337</v>
      </c>
      <c r="L4651">
        <v>4302238</v>
      </c>
      <c r="M4651">
        <v>1</v>
      </c>
    </row>
    <row r="4652" spans="1:13" x14ac:dyDescent="0.25">
      <c r="A4652">
        <v>4651</v>
      </c>
      <c r="J4652">
        <v>23</v>
      </c>
      <c r="K4652" t="s">
        <v>5338</v>
      </c>
      <c r="L4652">
        <v>4302253</v>
      </c>
      <c r="M4652">
        <v>1</v>
      </c>
    </row>
    <row r="4653" spans="1:13" x14ac:dyDescent="0.25">
      <c r="A4653">
        <v>4652</v>
      </c>
      <c r="J4653">
        <v>23</v>
      </c>
      <c r="K4653" t="s">
        <v>1600</v>
      </c>
      <c r="L4653">
        <v>4302303</v>
      </c>
      <c r="M4653">
        <v>1</v>
      </c>
    </row>
    <row r="4654" spans="1:13" x14ac:dyDescent="0.25">
      <c r="A4654">
        <v>4653</v>
      </c>
      <c r="J4654">
        <v>23</v>
      </c>
      <c r="K4654" t="s">
        <v>5339</v>
      </c>
      <c r="L4654">
        <v>4302352</v>
      </c>
      <c r="M4654">
        <v>1</v>
      </c>
    </row>
    <row r="4655" spans="1:13" x14ac:dyDescent="0.25">
      <c r="A4655">
        <v>4654</v>
      </c>
      <c r="J4655">
        <v>23</v>
      </c>
      <c r="K4655" t="s">
        <v>5340</v>
      </c>
      <c r="L4655">
        <v>4302378</v>
      </c>
      <c r="M4655">
        <v>1</v>
      </c>
    </row>
    <row r="4656" spans="1:13" x14ac:dyDescent="0.25">
      <c r="A4656">
        <v>4655</v>
      </c>
      <c r="J4656">
        <v>23</v>
      </c>
      <c r="K4656" t="s">
        <v>5341</v>
      </c>
      <c r="L4656">
        <v>4302402</v>
      </c>
      <c r="M4656">
        <v>1</v>
      </c>
    </row>
    <row r="4657" spans="1:13" x14ac:dyDescent="0.25">
      <c r="A4657">
        <v>4656</v>
      </c>
      <c r="J4657">
        <v>23</v>
      </c>
      <c r="K4657" t="s">
        <v>5342</v>
      </c>
      <c r="L4657">
        <v>4302451</v>
      </c>
      <c r="M4657">
        <v>1</v>
      </c>
    </row>
    <row r="4658" spans="1:13" x14ac:dyDescent="0.25">
      <c r="A4658">
        <v>4657</v>
      </c>
      <c r="J4658">
        <v>23</v>
      </c>
      <c r="K4658" t="s">
        <v>5343</v>
      </c>
      <c r="L4658">
        <v>4302501</v>
      </c>
      <c r="M4658">
        <v>1</v>
      </c>
    </row>
    <row r="4659" spans="1:13" x14ac:dyDescent="0.25">
      <c r="A4659">
        <v>4658</v>
      </c>
      <c r="J4659">
        <v>23</v>
      </c>
      <c r="K4659" t="s">
        <v>5344</v>
      </c>
      <c r="L4659">
        <v>4302584</v>
      </c>
      <c r="M4659">
        <v>1</v>
      </c>
    </row>
    <row r="4660" spans="1:13" x14ac:dyDescent="0.25">
      <c r="A4660">
        <v>4659</v>
      </c>
      <c r="J4660">
        <v>23</v>
      </c>
      <c r="K4660" t="s">
        <v>5345</v>
      </c>
      <c r="L4660">
        <v>4302600</v>
      </c>
      <c r="M4660">
        <v>1</v>
      </c>
    </row>
    <row r="4661" spans="1:13" x14ac:dyDescent="0.25">
      <c r="A4661">
        <v>4660</v>
      </c>
      <c r="J4661">
        <v>23</v>
      </c>
      <c r="K4661" t="s">
        <v>5346</v>
      </c>
      <c r="L4661">
        <v>4302659</v>
      </c>
      <c r="M4661">
        <v>1</v>
      </c>
    </row>
    <row r="4662" spans="1:13" x14ac:dyDescent="0.25">
      <c r="A4662">
        <v>4661</v>
      </c>
      <c r="J4662">
        <v>23</v>
      </c>
      <c r="K4662" t="s">
        <v>5347</v>
      </c>
      <c r="L4662">
        <v>4302709</v>
      </c>
      <c r="M4662">
        <v>1</v>
      </c>
    </row>
    <row r="4663" spans="1:13" x14ac:dyDescent="0.25">
      <c r="A4663">
        <v>4662</v>
      </c>
      <c r="J4663">
        <v>23</v>
      </c>
      <c r="K4663" t="s">
        <v>5348</v>
      </c>
      <c r="L4663">
        <v>4302808</v>
      </c>
      <c r="M4663">
        <v>1</v>
      </c>
    </row>
    <row r="4664" spans="1:13" x14ac:dyDescent="0.25">
      <c r="A4664">
        <v>4663</v>
      </c>
      <c r="J4664">
        <v>23</v>
      </c>
      <c r="K4664" t="s">
        <v>5349</v>
      </c>
      <c r="L4664">
        <v>4302907</v>
      </c>
      <c r="M4664">
        <v>1</v>
      </c>
    </row>
    <row r="4665" spans="1:13" x14ac:dyDescent="0.25">
      <c r="A4665">
        <v>4664</v>
      </c>
      <c r="J4665">
        <v>23</v>
      </c>
      <c r="K4665" t="s">
        <v>5350</v>
      </c>
      <c r="L4665">
        <v>4303004</v>
      </c>
      <c r="M4665">
        <v>1</v>
      </c>
    </row>
    <row r="4666" spans="1:13" x14ac:dyDescent="0.25">
      <c r="A4666">
        <v>4665</v>
      </c>
      <c r="J4666">
        <v>23</v>
      </c>
      <c r="K4666" t="s">
        <v>1245</v>
      </c>
      <c r="L4666">
        <v>4303103</v>
      </c>
      <c r="M4666">
        <v>1</v>
      </c>
    </row>
    <row r="4667" spans="1:13" x14ac:dyDescent="0.25">
      <c r="A4667">
        <v>4666</v>
      </c>
      <c r="J4667">
        <v>23</v>
      </c>
      <c r="K4667" t="s">
        <v>5351</v>
      </c>
      <c r="L4667">
        <v>4303202</v>
      </c>
      <c r="M4667">
        <v>1</v>
      </c>
    </row>
    <row r="4668" spans="1:13" x14ac:dyDescent="0.25">
      <c r="A4668">
        <v>4667</v>
      </c>
      <c r="J4668">
        <v>23</v>
      </c>
      <c r="K4668" t="s">
        <v>5352</v>
      </c>
      <c r="L4668">
        <v>4303301</v>
      </c>
      <c r="M4668">
        <v>1</v>
      </c>
    </row>
    <row r="4669" spans="1:13" x14ac:dyDescent="0.25">
      <c r="A4669">
        <v>4668</v>
      </c>
      <c r="J4669">
        <v>23</v>
      </c>
      <c r="K4669" t="s">
        <v>2174</v>
      </c>
      <c r="L4669">
        <v>4303400</v>
      </c>
      <c r="M4669">
        <v>1</v>
      </c>
    </row>
    <row r="4670" spans="1:13" x14ac:dyDescent="0.25">
      <c r="A4670">
        <v>4669</v>
      </c>
      <c r="J4670">
        <v>23</v>
      </c>
      <c r="K4670" t="s">
        <v>5353</v>
      </c>
      <c r="L4670">
        <v>4303509</v>
      </c>
      <c r="M4670">
        <v>1</v>
      </c>
    </row>
    <row r="4671" spans="1:13" x14ac:dyDescent="0.25">
      <c r="A4671">
        <v>4670</v>
      </c>
      <c r="J4671">
        <v>23</v>
      </c>
      <c r="K4671" t="s">
        <v>5354</v>
      </c>
      <c r="L4671">
        <v>4303558</v>
      </c>
      <c r="M4671">
        <v>1</v>
      </c>
    </row>
    <row r="4672" spans="1:13" x14ac:dyDescent="0.25">
      <c r="A4672">
        <v>4671</v>
      </c>
      <c r="J4672">
        <v>23</v>
      </c>
      <c r="K4672" t="s">
        <v>5355</v>
      </c>
      <c r="L4672">
        <v>4303608</v>
      </c>
      <c r="M4672">
        <v>1</v>
      </c>
    </row>
    <row r="4673" spans="1:13" x14ac:dyDescent="0.25">
      <c r="A4673">
        <v>4672</v>
      </c>
      <c r="J4673">
        <v>23</v>
      </c>
      <c r="K4673" t="s">
        <v>5356</v>
      </c>
      <c r="L4673">
        <v>4303673</v>
      </c>
      <c r="M4673">
        <v>1</v>
      </c>
    </row>
    <row r="4674" spans="1:13" x14ac:dyDescent="0.25">
      <c r="A4674">
        <v>4673</v>
      </c>
      <c r="J4674">
        <v>23</v>
      </c>
      <c r="K4674" t="s">
        <v>5357</v>
      </c>
      <c r="L4674">
        <v>4303707</v>
      </c>
      <c r="M4674">
        <v>1</v>
      </c>
    </row>
    <row r="4675" spans="1:13" x14ac:dyDescent="0.25">
      <c r="A4675">
        <v>4674</v>
      </c>
      <c r="J4675">
        <v>23</v>
      </c>
      <c r="K4675" t="s">
        <v>5358</v>
      </c>
      <c r="L4675">
        <v>4303806</v>
      </c>
      <c r="M4675">
        <v>1</v>
      </c>
    </row>
    <row r="4676" spans="1:13" x14ac:dyDescent="0.25">
      <c r="A4676">
        <v>4675</v>
      </c>
      <c r="J4676">
        <v>23</v>
      </c>
      <c r="K4676" t="s">
        <v>5359</v>
      </c>
      <c r="L4676">
        <v>4303905</v>
      </c>
      <c r="M4676">
        <v>1</v>
      </c>
    </row>
    <row r="4677" spans="1:13" x14ac:dyDescent="0.25">
      <c r="A4677">
        <v>4676</v>
      </c>
      <c r="J4677">
        <v>23</v>
      </c>
      <c r="K4677" t="s">
        <v>5360</v>
      </c>
      <c r="L4677">
        <v>4304002</v>
      </c>
      <c r="M4677">
        <v>1</v>
      </c>
    </row>
    <row r="4678" spans="1:13" x14ac:dyDescent="0.25">
      <c r="A4678">
        <v>4677</v>
      </c>
      <c r="J4678">
        <v>23</v>
      </c>
      <c r="K4678" t="s">
        <v>5361</v>
      </c>
      <c r="L4678">
        <v>4304101</v>
      </c>
      <c r="M4678">
        <v>1</v>
      </c>
    </row>
    <row r="4679" spans="1:13" x14ac:dyDescent="0.25">
      <c r="A4679">
        <v>4678</v>
      </c>
      <c r="J4679">
        <v>23</v>
      </c>
      <c r="K4679" t="s">
        <v>5362</v>
      </c>
      <c r="L4679">
        <v>4304200</v>
      </c>
      <c r="M4679">
        <v>1</v>
      </c>
    </row>
    <row r="4680" spans="1:13" x14ac:dyDescent="0.25">
      <c r="A4680">
        <v>4679</v>
      </c>
      <c r="J4680">
        <v>23</v>
      </c>
      <c r="K4680" t="s">
        <v>5363</v>
      </c>
      <c r="L4680">
        <v>4304309</v>
      </c>
      <c r="M4680">
        <v>1</v>
      </c>
    </row>
    <row r="4681" spans="1:13" x14ac:dyDescent="0.25">
      <c r="A4681">
        <v>4680</v>
      </c>
      <c r="J4681">
        <v>23</v>
      </c>
      <c r="K4681" t="s">
        <v>5364</v>
      </c>
      <c r="L4681">
        <v>4304358</v>
      </c>
      <c r="M4681">
        <v>1</v>
      </c>
    </row>
    <row r="4682" spans="1:13" x14ac:dyDescent="0.25">
      <c r="A4682">
        <v>4681</v>
      </c>
      <c r="J4682">
        <v>23</v>
      </c>
      <c r="K4682" t="s">
        <v>5365</v>
      </c>
      <c r="L4682">
        <v>4304408</v>
      </c>
      <c r="M4682">
        <v>1</v>
      </c>
    </row>
    <row r="4683" spans="1:13" x14ac:dyDescent="0.25">
      <c r="A4683">
        <v>4682</v>
      </c>
      <c r="J4683">
        <v>23</v>
      </c>
      <c r="K4683" t="s">
        <v>5366</v>
      </c>
      <c r="L4683">
        <v>4304507</v>
      </c>
      <c r="M4683">
        <v>1</v>
      </c>
    </row>
    <row r="4684" spans="1:13" x14ac:dyDescent="0.25">
      <c r="A4684">
        <v>4683</v>
      </c>
      <c r="J4684">
        <v>23</v>
      </c>
      <c r="K4684" t="s">
        <v>5367</v>
      </c>
      <c r="L4684">
        <v>4304606</v>
      </c>
      <c r="M4684">
        <v>1</v>
      </c>
    </row>
    <row r="4685" spans="1:13" x14ac:dyDescent="0.25">
      <c r="A4685">
        <v>4684</v>
      </c>
      <c r="J4685">
        <v>23</v>
      </c>
      <c r="K4685" t="s">
        <v>5368</v>
      </c>
      <c r="L4685">
        <v>4304614</v>
      </c>
      <c r="M4685">
        <v>1</v>
      </c>
    </row>
    <row r="4686" spans="1:13" x14ac:dyDescent="0.25">
      <c r="A4686">
        <v>4685</v>
      </c>
      <c r="J4686">
        <v>23</v>
      </c>
      <c r="K4686" t="s">
        <v>5369</v>
      </c>
      <c r="L4686">
        <v>4304622</v>
      </c>
      <c r="M4686">
        <v>1</v>
      </c>
    </row>
    <row r="4687" spans="1:13" x14ac:dyDescent="0.25">
      <c r="A4687">
        <v>4686</v>
      </c>
      <c r="J4687">
        <v>23</v>
      </c>
      <c r="K4687" t="s">
        <v>5370</v>
      </c>
      <c r="L4687">
        <v>4304630</v>
      </c>
      <c r="M4687">
        <v>1</v>
      </c>
    </row>
    <row r="4688" spans="1:13" x14ac:dyDescent="0.25">
      <c r="A4688">
        <v>4687</v>
      </c>
      <c r="J4688">
        <v>23</v>
      </c>
      <c r="K4688" t="s">
        <v>5371</v>
      </c>
      <c r="L4688">
        <v>4304655</v>
      </c>
      <c r="M4688">
        <v>1</v>
      </c>
    </row>
    <row r="4689" spans="1:13" x14ac:dyDescent="0.25">
      <c r="A4689">
        <v>4688</v>
      </c>
      <c r="J4689">
        <v>23</v>
      </c>
      <c r="K4689" t="s">
        <v>5372</v>
      </c>
      <c r="L4689">
        <v>4304663</v>
      </c>
      <c r="M4689">
        <v>1</v>
      </c>
    </row>
    <row r="4690" spans="1:13" x14ac:dyDescent="0.25">
      <c r="A4690">
        <v>4689</v>
      </c>
      <c r="J4690">
        <v>23</v>
      </c>
      <c r="K4690" t="s">
        <v>5373</v>
      </c>
      <c r="L4690">
        <v>4304671</v>
      </c>
      <c r="M4690">
        <v>1</v>
      </c>
    </row>
    <row r="4691" spans="1:13" x14ac:dyDescent="0.25">
      <c r="A4691">
        <v>4690</v>
      </c>
      <c r="J4691">
        <v>23</v>
      </c>
      <c r="K4691" t="s">
        <v>5374</v>
      </c>
      <c r="L4691">
        <v>4304689</v>
      </c>
      <c r="M4691">
        <v>1</v>
      </c>
    </row>
    <row r="4692" spans="1:13" x14ac:dyDescent="0.25">
      <c r="A4692">
        <v>4691</v>
      </c>
      <c r="J4692">
        <v>23</v>
      </c>
      <c r="K4692" t="s">
        <v>5375</v>
      </c>
      <c r="L4692">
        <v>4304697</v>
      </c>
      <c r="M4692">
        <v>1</v>
      </c>
    </row>
    <row r="4693" spans="1:13" x14ac:dyDescent="0.25">
      <c r="A4693">
        <v>4692</v>
      </c>
      <c r="J4693">
        <v>23</v>
      </c>
      <c r="K4693" t="s">
        <v>5376</v>
      </c>
      <c r="L4693">
        <v>4304705</v>
      </c>
      <c r="M4693">
        <v>1</v>
      </c>
    </row>
    <row r="4694" spans="1:13" x14ac:dyDescent="0.25">
      <c r="A4694">
        <v>4693</v>
      </c>
      <c r="J4694">
        <v>23</v>
      </c>
      <c r="K4694" t="s">
        <v>5377</v>
      </c>
      <c r="L4694">
        <v>4304713</v>
      </c>
      <c r="M4694">
        <v>1</v>
      </c>
    </row>
    <row r="4695" spans="1:13" x14ac:dyDescent="0.25">
      <c r="A4695">
        <v>4694</v>
      </c>
      <c r="J4695">
        <v>23</v>
      </c>
      <c r="K4695" t="s">
        <v>5378</v>
      </c>
      <c r="L4695">
        <v>4304804</v>
      </c>
      <c r="M4695">
        <v>1</v>
      </c>
    </row>
    <row r="4696" spans="1:13" x14ac:dyDescent="0.25">
      <c r="A4696">
        <v>4695</v>
      </c>
      <c r="J4696">
        <v>23</v>
      </c>
      <c r="K4696" t="s">
        <v>5379</v>
      </c>
      <c r="L4696">
        <v>4304853</v>
      </c>
      <c r="M4696">
        <v>1</v>
      </c>
    </row>
    <row r="4697" spans="1:13" x14ac:dyDescent="0.25">
      <c r="A4697">
        <v>4696</v>
      </c>
      <c r="J4697">
        <v>23</v>
      </c>
      <c r="K4697" t="s">
        <v>5380</v>
      </c>
      <c r="L4697">
        <v>4304903</v>
      </c>
      <c r="M4697">
        <v>1</v>
      </c>
    </row>
    <row r="4698" spans="1:13" x14ac:dyDescent="0.25">
      <c r="A4698">
        <v>4697</v>
      </c>
      <c r="J4698">
        <v>23</v>
      </c>
      <c r="K4698" t="s">
        <v>5381</v>
      </c>
      <c r="L4698">
        <v>4304952</v>
      </c>
      <c r="M4698">
        <v>1</v>
      </c>
    </row>
    <row r="4699" spans="1:13" x14ac:dyDescent="0.25">
      <c r="A4699">
        <v>4698</v>
      </c>
      <c r="J4699">
        <v>23</v>
      </c>
      <c r="K4699" t="s">
        <v>5382</v>
      </c>
      <c r="L4699">
        <v>4305009</v>
      </c>
      <c r="M4699">
        <v>1</v>
      </c>
    </row>
    <row r="4700" spans="1:13" x14ac:dyDescent="0.25">
      <c r="A4700">
        <v>4699</v>
      </c>
      <c r="J4700">
        <v>23</v>
      </c>
      <c r="K4700" t="s">
        <v>5383</v>
      </c>
      <c r="L4700">
        <v>4305108</v>
      </c>
      <c r="M4700">
        <v>1</v>
      </c>
    </row>
    <row r="4701" spans="1:13" x14ac:dyDescent="0.25">
      <c r="A4701">
        <v>4700</v>
      </c>
      <c r="J4701">
        <v>23</v>
      </c>
      <c r="K4701" t="s">
        <v>1251</v>
      </c>
      <c r="L4701">
        <v>4305116</v>
      </c>
      <c r="M4701">
        <v>1</v>
      </c>
    </row>
    <row r="4702" spans="1:13" x14ac:dyDescent="0.25">
      <c r="A4702">
        <v>4701</v>
      </c>
      <c r="J4702">
        <v>23</v>
      </c>
      <c r="K4702" t="s">
        <v>5384</v>
      </c>
      <c r="L4702">
        <v>4305124</v>
      </c>
      <c r="M4702">
        <v>1</v>
      </c>
    </row>
    <row r="4703" spans="1:13" x14ac:dyDescent="0.25">
      <c r="A4703">
        <v>4702</v>
      </c>
      <c r="J4703">
        <v>23</v>
      </c>
      <c r="K4703" t="s">
        <v>5385</v>
      </c>
      <c r="L4703">
        <v>4305132</v>
      </c>
      <c r="M4703">
        <v>1</v>
      </c>
    </row>
    <row r="4704" spans="1:13" x14ac:dyDescent="0.25">
      <c r="A4704">
        <v>4703</v>
      </c>
      <c r="J4704">
        <v>23</v>
      </c>
      <c r="K4704" t="s">
        <v>5386</v>
      </c>
      <c r="L4704">
        <v>4305157</v>
      </c>
      <c r="M4704">
        <v>1</v>
      </c>
    </row>
    <row r="4705" spans="1:13" x14ac:dyDescent="0.25">
      <c r="A4705">
        <v>4704</v>
      </c>
      <c r="J4705">
        <v>23</v>
      </c>
      <c r="K4705" t="s">
        <v>5387</v>
      </c>
      <c r="L4705">
        <v>4305173</v>
      </c>
      <c r="M4705">
        <v>1</v>
      </c>
    </row>
    <row r="4706" spans="1:13" x14ac:dyDescent="0.25">
      <c r="A4706">
        <v>4705</v>
      </c>
      <c r="J4706">
        <v>23</v>
      </c>
      <c r="K4706" t="s">
        <v>5388</v>
      </c>
      <c r="L4706">
        <v>4305207</v>
      </c>
      <c r="M4706">
        <v>1</v>
      </c>
    </row>
    <row r="4707" spans="1:13" x14ac:dyDescent="0.25">
      <c r="A4707">
        <v>4706</v>
      </c>
      <c r="J4707">
        <v>23</v>
      </c>
      <c r="K4707" t="s">
        <v>5389</v>
      </c>
      <c r="L4707">
        <v>4305306</v>
      </c>
      <c r="M4707">
        <v>1</v>
      </c>
    </row>
    <row r="4708" spans="1:13" x14ac:dyDescent="0.25">
      <c r="A4708">
        <v>4707</v>
      </c>
      <c r="J4708">
        <v>23</v>
      </c>
      <c r="K4708" t="s">
        <v>5390</v>
      </c>
      <c r="L4708">
        <v>4305355</v>
      </c>
      <c r="M4708">
        <v>1</v>
      </c>
    </row>
    <row r="4709" spans="1:13" x14ac:dyDescent="0.25">
      <c r="A4709">
        <v>4708</v>
      </c>
      <c r="J4709">
        <v>23</v>
      </c>
      <c r="K4709" t="s">
        <v>5391</v>
      </c>
      <c r="L4709">
        <v>4305371</v>
      </c>
      <c r="M4709">
        <v>1</v>
      </c>
    </row>
    <row r="4710" spans="1:13" x14ac:dyDescent="0.25">
      <c r="A4710">
        <v>4709</v>
      </c>
      <c r="J4710">
        <v>23</v>
      </c>
      <c r="K4710" t="s">
        <v>5392</v>
      </c>
      <c r="L4710">
        <v>4305405</v>
      </c>
      <c r="M4710">
        <v>1</v>
      </c>
    </row>
    <row r="4711" spans="1:13" x14ac:dyDescent="0.25">
      <c r="A4711">
        <v>4710</v>
      </c>
      <c r="J4711">
        <v>23</v>
      </c>
      <c r="K4711" t="s">
        <v>5393</v>
      </c>
      <c r="L4711">
        <v>4305439</v>
      </c>
      <c r="M4711">
        <v>1</v>
      </c>
    </row>
    <row r="4712" spans="1:13" x14ac:dyDescent="0.25">
      <c r="A4712">
        <v>4711</v>
      </c>
      <c r="J4712">
        <v>23</v>
      </c>
      <c r="K4712" t="s">
        <v>5394</v>
      </c>
      <c r="L4712">
        <v>4305447</v>
      </c>
      <c r="M4712">
        <v>1</v>
      </c>
    </row>
    <row r="4713" spans="1:13" x14ac:dyDescent="0.25">
      <c r="A4713">
        <v>4712</v>
      </c>
      <c r="J4713">
        <v>23</v>
      </c>
      <c r="K4713" t="s">
        <v>5395</v>
      </c>
      <c r="L4713">
        <v>4305454</v>
      </c>
      <c r="M4713">
        <v>1</v>
      </c>
    </row>
    <row r="4714" spans="1:13" x14ac:dyDescent="0.25">
      <c r="A4714">
        <v>4713</v>
      </c>
      <c r="J4714">
        <v>23</v>
      </c>
      <c r="K4714" t="s">
        <v>5396</v>
      </c>
      <c r="L4714">
        <v>4305504</v>
      </c>
      <c r="M4714">
        <v>1</v>
      </c>
    </row>
    <row r="4715" spans="1:13" x14ac:dyDescent="0.25">
      <c r="A4715">
        <v>4714</v>
      </c>
      <c r="J4715">
        <v>23</v>
      </c>
      <c r="K4715" t="s">
        <v>1414</v>
      </c>
      <c r="L4715">
        <v>4305587</v>
      </c>
      <c r="M4715">
        <v>1</v>
      </c>
    </row>
    <row r="4716" spans="1:13" x14ac:dyDescent="0.25">
      <c r="A4716">
        <v>4715</v>
      </c>
      <c r="J4716">
        <v>23</v>
      </c>
      <c r="K4716" t="s">
        <v>4744</v>
      </c>
      <c r="L4716">
        <v>4305603</v>
      </c>
      <c r="M4716">
        <v>1</v>
      </c>
    </row>
    <row r="4717" spans="1:13" x14ac:dyDescent="0.25">
      <c r="A4717">
        <v>4716</v>
      </c>
      <c r="J4717">
        <v>23</v>
      </c>
      <c r="K4717" t="s">
        <v>5397</v>
      </c>
      <c r="L4717">
        <v>4305702</v>
      </c>
      <c r="M4717">
        <v>1</v>
      </c>
    </row>
    <row r="4718" spans="1:13" x14ac:dyDescent="0.25">
      <c r="A4718">
        <v>4717</v>
      </c>
      <c r="J4718">
        <v>23</v>
      </c>
      <c r="K4718" t="s">
        <v>5398</v>
      </c>
      <c r="L4718">
        <v>4305801</v>
      </c>
      <c r="M4718">
        <v>1</v>
      </c>
    </row>
    <row r="4719" spans="1:13" x14ac:dyDescent="0.25">
      <c r="A4719">
        <v>4718</v>
      </c>
      <c r="J4719">
        <v>23</v>
      </c>
      <c r="K4719" t="s">
        <v>5399</v>
      </c>
      <c r="L4719">
        <v>4305835</v>
      </c>
      <c r="M4719">
        <v>1</v>
      </c>
    </row>
    <row r="4720" spans="1:13" x14ac:dyDescent="0.25">
      <c r="A4720">
        <v>4719</v>
      </c>
      <c r="J4720">
        <v>23</v>
      </c>
      <c r="K4720" t="s">
        <v>5400</v>
      </c>
      <c r="L4720">
        <v>4305850</v>
      </c>
      <c r="M4720">
        <v>1</v>
      </c>
    </row>
    <row r="4721" spans="1:13" x14ac:dyDescent="0.25">
      <c r="A4721">
        <v>4720</v>
      </c>
      <c r="J4721">
        <v>23</v>
      </c>
      <c r="K4721" t="s">
        <v>5401</v>
      </c>
      <c r="L4721">
        <v>4305871</v>
      </c>
      <c r="M4721">
        <v>1</v>
      </c>
    </row>
    <row r="4722" spans="1:13" x14ac:dyDescent="0.25">
      <c r="A4722">
        <v>4721</v>
      </c>
      <c r="J4722">
        <v>23</v>
      </c>
      <c r="K4722" t="s">
        <v>5402</v>
      </c>
      <c r="L4722">
        <v>4305900</v>
      </c>
      <c r="M4722">
        <v>1</v>
      </c>
    </row>
    <row r="4723" spans="1:13" x14ac:dyDescent="0.25">
      <c r="A4723">
        <v>4722</v>
      </c>
      <c r="J4723">
        <v>23</v>
      </c>
      <c r="K4723" t="s">
        <v>5403</v>
      </c>
      <c r="L4723">
        <v>4305934</v>
      </c>
      <c r="M4723">
        <v>1</v>
      </c>
    </row>
    <row r="4724" spans="1:13" x14ac:dyDescent="0.25">
      <c r="A4724">
        <v>4723</v>
      </c>
      <c r="J4724">
        <v>23</v>
      </c>
      <c r="K4724" t="s">
        <v>5404</v>
      </c>
      <c r="L4724">
        <v>4305959</v>
      </c>
      <c r="M4724">
        <v>1</v>
      </c>
    </row>
    <row r="4725" spans="1:13" x14ac:dyDescent="0.25">
      <c r="A4725">
        <v>4724</v>
      </c>
      <c r="J4725">
        <v>23</v>
      </c>
      <c r="K4725" t="s">
        <v>5405</v>
      </c>
      <c r="L4725">
        <v>4305975</v>
      </c>
      <c r="M4725">
        <v>1</v>
      </c>
    </row>
    <row r="4726" spans="1:13" x14ac:dyDescent="0.25">
      <c r="A4726">
        <v>4725</v>
      </c>
      <c r="J4726">
        <v>23</v>
      </c>
      <c r="K4726" t="s">
        <v>5406</v>
      </c>
      <c r="L4726">
        <v>4306007</v>
      </c>
      <c r="M4726">
        <v>1</v>
      </c>
    </row>
    <row r="4727" spans="1:13" x14ac:dyDescent="0.25">
      <c r="A4727">
        <v>4726</v>
      </c>
      <c r="J4727">
        <v>23</v>
      </c>
      <c r="K4727" t="s">
        <v>5407</v>
      </c>
      <c r="L4727">
        <v>4306056</v>
      </c>
      <c r="M4727">
        <v>1</v>
      </c>
    </row>
    <row r="4728" spans="1:13" x14ac:dyDescent="0.25">
      <c r="A4728">
        <v>4727</v>
      </c>
      <c r="J4728">
        <v>23</v>
      </c>
      <c r="K4728" t="s">
        <v>5408</v>
      </c>
      <c r="L4728">
        <v>4306072</v>
      </c>
      <c r="M4728">
        <v>1</v>
      </c>
    </row>
    <row r="4729" spans="1:13" x14ac:dyDescent="0.25">
      <c r="A4729">
        <v>4728</v>
      </c>
      <c r="J4729">
        <v>23</v>
      </c>
      <c r="K4729" t="s">
        <v>5409</v>
      </c>
      <c r="L4729">
        <v>4306106</v>
      </c>
      <c r="M4729">
        <v>1</v>
      </c>
    </row>
    <row r="4730" spans="1:13" x14ac:dyDescent="0.25">
      <c r="A4730">
        <v>4729</v>
      </c>
      <c r="J4730">
        <v>23</v>
      </c>
      <c r="K4730" t="s">
        <v>5410</v>
      </c>
      <c r="L4730">
        <v>4306130</v>
      </c>
      <c r="M4730">
        <v>1</v>
      </c>
    </row>
    <row r="4731" spans="1:13" x14ac:dyDescent="0.25">
      <c r="A4731">
        <v>4730</v>
      </c>
      <c r="J4731">
        <v>23</v>
      </c>
      <c r="K4731" t="s">
        <v>966</v>
      </c>
      <c r="L4731">
        <v>4306205</v>
      </c>
      <c r="M4731">
        <v>1</v>
      </c>
    </row>
    <row r="4732" spans="1:13" x14ac:dyDescent="0.25">
      <c r="A4732">
        <v>4731</v>
      </c>
      <c r="J4732">
        <v>23</v>
      </c>
      <c r="K4732" t="s">
        <v>5411</v>
      </c>
      <c r="L4732">
        <v>4306304</v>
      </c>
      <c r="M4732">
        <v>1</v>
      </c>
    </row>
    <row r="4733" spans="1:13" x14ac:dyDescent="0.25">
      <c r="A4733">
        <v>4732</v>
      </c>
      <c r="J4733">
        <v>23</v>
      </c>
      <c r="K4733" t="s">
        <v>5412</v>
      </c>
      <c r="L4733">
        <v>4306320</v>
      </c>
      <c r="M4733">
        <v>1</v>
      </c>
    </row>
    <row r="4734" spans="1:13" x14ac:dyDescent="0.25">
      <c r="A4734">
        <v>4733</v>
      </c>
      <c r="J4734">
        <v>23</v>
      </c>
      <c r="K4734" t="s">
        <v>5413</v>
      </c>
      <c r="L4734">
        <v>4306353</v>
      </c>
      <c r="M4734">
        <v>1</v>
      </c>
    </row>
    <row r="4735" spans="1:13" x14ac:dyDescent="0.25">
      <c r="A4735">
        <v>4734</v>
      </c>
      <c r="J4735">
        <v>23</v>
      </c>
      <c r="K4735" t="s">
        <v>5414</v>
      </c>
      <c r="L4735">
        <v>4306379</v>
      </c>
      <c r="M4735">
        <v>1</v>
      </c>
    </row>
    <row r="4736" spans="1:13" x14ac:dyDescent="0.25">
      <c r="A4736">
        <v>4735</v>
      </c>
      <c r="J4736">
        <v>23</v>
      </c>
      <c r="K4736" t="s">
        <v>5415</v>
      </c>
      <c r="L4736">
        <v>4306403</v>
      </c>
      <c r="M4736">
        <v>1</v>
      </c>
    </row>
    <row r="4737" spans="1:13" x14ac:dyDescent="0.25">
      <c r="A4737">
        <v>4736</v>
      </c>
      <c r="J4737">
        <v>23</v>
      </c>
      <c r="K4737" t="s">
        <v>5416</v>
      </c>
      <c r="L4737">
        <v>4306429</v>
      </c>
      <c r="M4737">
        <v>1</v>
      </c>
    </row>
    <row r="4738" spans="1:13" x14ac:dyDescent="0.25">
      <c r="A4738">
        <v>4737</v>
      </c>
      <c r="J4738">
        <v>23</v>
      </c>
      <c r="K4738" t="s">
        <v>5417</v>
      </c>
      <c r="L4738">
        <v>4306452</v>
      </c>
      <c r="M4738">
        <v>1</v>
      </c>
    </row>
    <row r="4739" spans="1:13" x14ac:dyDescent="0.25">
      <c r="A4739">
        <v>4738</v>
      </c>
      <c r="J4739">
        <v>23</v>
      </c>
      <c r="K4739" t="s">
        <v>5418</v>
      </c>
      <c r="L4739">
        <v>4306502</v>
      </c>
      <c r="M4739">
        <v>1</v>
      </c>
    </row>
    <row r="4740" spans="1:13" x14ac:dyDescent="0.25">
      <c r="A4740">
        <v>4739</v>
      </c>
      <c r="J4740">
        <v>23</v>
      </c>
      <c r="K4740" t="s">
        <v>5419</v>
      </c>
      <c r="L4740">
        <v>4306551</v>
      </c>
      <c r="M4740">
        <v>1</v>
      </c>
    </row>
    <row r="4741" spans="1:13" x14ac:dyDescent="0.25">
      <c r="A4741">
        <v>4740</v>
      </c>
      <c r="J4741">
        <v>23</v>
      </c>
      <c r="K4741" t="s">
        <v>5420</v>
      </c>
      <c r="L4741">
        <v>4306601</v>
      </c>
      <c r="M4741">
        <v>1</v>
      </c>
    </row>
    <row r="4742" spans="1:13" x14ac:dyDescent="0.25">
      <c r="A4742">
        <v>4741</v>
      </c>
      <c r="J4742">
        <v>23</v>
      </c>
      <c r="K4742" t="s">
        <v>5421</v>
      </c>
      <c r="L4742">
        <v>4306700</v>
      </c>
      <c r="M4742">
        <v>1</v>
      </c>
    </row>
    <row r="4743" spans="1:13" x14ac:dyDescent="0.25">
      <c r="A4743">
        <v>4742</v>
      </c>
      <c r="J4743">
        <v>23</v>
      </c>
      <c r="K4743" t="s">
        <v>5422</v>
      </c>
      <c r="L4743">
        <v>4306734</v>
      </c>
      <c r="M4743">
        <v>1</v>
      </c>
    </row>
    <row r="4744" spans="1:13" x14ac:dyDescent="0.25">
      <c r="A4744">
        <v>4743</v>
      </c>
      <c r="J4744">
        <v>23</v>
      </c>
      <c r="K4744" t="s">
        <v>5423</v>
      </c>
      <c r="L4744">
        <v>4306759</v>
      </c>
      <c r="M4744">
        <v>1</v>
      </c>
    </row>
    <row r="4745" spans="1:13" x14ac:dyDescent="0.25">
      <c r="A4745">
        <v>4744</v>
      </c>
      <c r="J4745">
        <v>23</v>
      </c>
      <c r="K4745" t="s">
        <v>5424</v>
      </c>
      <c r="L4745">
        <v>4306767</v>
      </c>
      <c r="M4745">
        <v>1</v>
      </c>
    </row>
    <row r="4746" spans="1:13" x14ac:dyDescent="0.25">
      <c r="A4746">
        <v>4745</v>
      </c>
      <c r="J4746">
        <v>23</v>
      </c>
      <c r="K4746" t="s">
        <v>5425</v>
      </c>
      <c r="L4746">
        <v>4306809</v>
      </c>
      <c r="M4746">
        <v>1</v>
      </c>
    </row>
    <row r="4747" spans="1:13" x14ac:dyDescent="0.25">
      <c r="A4747">
        <v>4746</v>
      </c>
      <c r="J4747">
        <v>23</v>
      </c>
      <c r="K4747" t="s">
        <v>5426</v>
      </c>
      <c r="L4747">
        <v>4306908</v>
      </c>
      <c r="M4747">
        <v>1</v>
      </c>
    </row>
    <row r="4748" spans="1:13" x14ac:dyDescent="0.25">
      <c r="A4748">
        <v>4747</v>
      </c>
      <c r="J4748">
        <v>23</v>
      </c>
      <c r="K4748" t="s">
        <v>5427</v>
      </c>
      <c r="L4748">
        <v>4306924</v>
      </c>
      <c r="M4748">
        <v>1</v>
      </c>
    </row>
    <row r="4749" spans="1:13" x14ac:dyDescent="0.25">
      <c r="A4749">
        <v>4748</v>
      </c>
      <c r="J4749">
        <v>23</v>
      </c>
      <c r="K4749" t="s">
        <v>5428</v>
      </c>
      <c r="L4749">
        <v>4306932</v>
      </c>
      <c r="M4749">
        <v>1</v>
      </c>
    </row>
    <row r="4750" spans="1:13" x14ac:dyDescent="0.25">
      <c r="A4750">
        <v>4749</v>
      </c>
      <c r="J4750">
        <v>23</v>
      </c>
      <c r="K4750" t="s">
        <v>5429</v>
      </c>
      <c r="L4750">
        <v>4306957</v>
      </c>
      <c r="M4750">
        <v>1</v>
      </c>
    </row>
    <row r="4751" spans="1:13" x14ac:dyDescent="0.25">
      <c r="A4751">
        <v>4750</v>
      </c>
      <c r="J4751">
        <v>23</v>
      </c>
      <c r="K4751" t="s">
        <v>5430</v>
      </c>
      <c r="L4751">
        <v>4306973</v>
      </c>
      <c r="M4751">
        <v>1</v>
      </c>
    </row>
    <row r="4752" spans="1:13" x14ac:dyDescent="0.25">
      <c r="A4752">
        <v>4751</v>
      </c>
      <c r="J4752">
        <v>23</v>
      </c>
      <c r="K4752" t="s">
        <v>5431</v>
      </c>
      <c r="L4752">
        <v>4307005</v>
      </c>
      <c r="M4752">
        <v>1</v>
      </c>
    </row>
    <row r="4753" spans="1:13" x14ac:dyDescent="0.25">
      <c r="A4753">
        <v>4752</v>
      </c>
      <c r="J4753">
        <v>23</v>
      </c>
      <c r="K4753" t="s">
        <v>5432</v>
      </c>
      <c r="L4753">
        <v>4307054</v>
      </c>
      <c r="M4753">
        <v>1</v>
      </c>
    </row>
    <row r="4754" spans="1:13" x14ac:dyDescent="0.25">
      <c r="A4754">
        <v>4753</v>
      </c>
      <c r="J4754">
        <v>23</v>
      </c>
      <c r="K4754" t="s">
        <v>5433</v>
      </c>
      <c r="L4754">
        <v>4307104</v>
      </c>
      <c r="M4754">
        <v>1</v>
      </c>
    </row>
    <row r="4755" spans="1:13" x14ac:dyDescent="0.25">
      <c r="A4755">
        <v>4754</v>
      </c>
      <c r="J4755">
        <v>23</v>
      </c>
      <c r="K4755" t="s">
        <v>5434</v>
      </c>
      <c r="L4755">
        <v>4307203</v>
      </c>
      <c r="M4755">
        <v>1</v>
      </c>
    </row>
    <row r="4756" spans="1:13" x14ac:dyDescent="0.25">
      <c r="A4756">
        <v>4755</v>
      </c>
      <c r="J4756">
        <v>23</v>
      </c>
      <c r="K4756" t="s">
        <v>5435</v>
      </c>
      <c r="L4756">
        <v>4307302</v>
      </c>
      <c r="M4756">
        <v>1</v>
      </c>
    </row>
    <row r="4757" spans="1:13" x14ac:dyDescent="0.25">
      <c r="A4757">
        <v>4756</v>
      </c>
      <c r="J4757">
        <v>23</v>
      </c>
      <c r="K4757" t="s">
        <v>5436</v>
      </c>
      <c r="L4757">
        <v>4307401</v>
      </c>
      <c r="M4757">
        <v>1</v>
      </c>
    </row>
    <row r="4758" spans="1:13" x14ac:dyDescent="0.25">
      <c r="A4758">
        <v>4757</v>
      </c>
      <c r="J4758">
        <v>23</v>
      </c>
      <c r="K4758" t="s">
        <v>5437</v>
      </c>
      <c r="L4758">
        <v>4307450</v>
      </c>
      <c r="M4758">
        <v>1</v>
      </c>
    </row>
    <row r="4759" spans="1:13" x14ac:dyDescent="0.25">
      <c r="A4759">
        <v>4758</v>
      </c>
      <c r="J4759">
        <v>23</v>
      </c>
      <c r="K4759" t="s">
        <v>5438</v>
      </c>
      <c r="L4759">
        <v>4307500</v>
      </c>
      <c r="M4759">
        <v>1</v>
      </c>
    </row>
    <row r="4760" spans="1:13" x14ac:dyDescent="0.25">
      <c r="A4760">
        <v>4759</v>
      </c>
      <c r="J4760">
        <v>23</v>
      </c>
      <c r="K4760" t="s">
        <v>5439</v>
      </c>
      <c r="L4760">
        <v>4307559</v>
      </c>
      <c r="M4760">
        <v>1</v>
      </c>
    </row>
    <row r="4761" spans="1:13" x14ac:dyDescent="0.25">
      <c r="A4761">
        <v>4760</v>
      </c>
      <c r="J4761">
        <v>23</v>
      </c>
      <c r="K4761" t="s">
        <v>5440</v>
      </c>
      <c r="L4761">
        <v>4307609</v>
      </c>
      <c r="M4761">
        <v>1</v>
      </c>
    </row>
    <row r="4762" spans="1:13" x14ac:dyDescent="0.25">
      <c r="A4762">
        <v>4761</v>
      </c>
      <c r="J4762">
        <v>23</v>
      </c>
      <c r="K4762" t="s">
        <v>5441</v>
      </c>
      <c r="L4762">
        <v>4307708</v>
      </c>
      <c r="M4762">
        <v>1</v>
      </c>
    </row>
    <row r="4763" spans="1:13" x14ac:dyDescent="0.25">
      <c r="A4763">
        <v>4762</v>
      </c>
      <c r="J4763">
        <v>23</v>
      </c>
      <c r="K4763" t="s">
        <v>5442</v>
      </c>
      <c r="L4763">
        <v>4307807</v>
      </c>
      <c r="M4763">
        <v>1</v>
      </c>
    </row>
    <row r="4764" spans="1:13" x14ac:dyDescent="0.25">
      <c r="A4764">
        <v>4763</v>
      </c>
      <c r="J4764">
        <v>23</v>
      </c>
      <c r="K4764" t="s">
        <v>5443</v>
      </c>
      <c r="L4764">
        <v>4307815</v>
      </c>
      <c r="M4764">
        <v>1</v>
      </c>
    </row>
    <row r="4765" spans="1:13" x14ac:dyDescent="0.25">
      <c r="A4765">
        <v>4764</v>
      </c>
      <c r="J4765">
        <v>23</v>
      </c>
      <c r="K4765" t="s">
        <v>5444</v>
      </c>
      <c r="L4765">
        <v>4307831</v>
      </c>
      <c r="M4765">
        <v>1</v>
      </c>
    </row>
    <row r="4766" spans="1:13" x14ac:dyDescent="0.25">
      <c r="A4766">
        <v>4765</v>
      </c>
      <c r="J4766">
        <v>23</v>
      </c>
      <c r="K4766" t="s">
        <v>5445</v>
      </c>
      <c r="L4766">
        <v>4307864</v>
      </c>
      <c r="M4766">
        <v>1</v>
      </c>
    </row>
    <row r="4767" spans="1:13" x14ac:dyDescent="0.25">
      <c r="A4767">
        <v>4766</v>
      </c>
      <c r="J4767">
        <v>23</v>
      </c>
      <c r="K4767" t="s">
        <v>5446</v>
      </c>
      <c r="L4767">
        <v>4307906</v>
      </c>
      <c r="M4767">
        <v>1</v>
      </c>
    </row>
    <row r="4768" spans="1:13" x14ac:dyDescent="0.25">
      <c r="A4768">
        <v>4767</v>
      </c>
      <c r="J4768">
        <v>23</v>
      </c>
      <c r="K4768" t="s">
        <v>5447</v>
      </c>
      <c r="L4768">
        <v>4308003</v>
      </c>
      <c r="M4768">
        <v>1</v>
      </c>
    </row>
    <row r="4769" spans="1:13" x14ac:dyDescent="0.25">
      <c r="A4769">
        <v>4768</v>
      </c>
      <c r="J4769">
        <v>23</v>
      </c>
      <c r="K4769" t="s">
        <v>5448</v>
      </c>
      <c r="L4769">
        <v>4308052</v>
      </c>
      <c r="M4769">
        <v>1</v>
      </c>
    </row>
    <row r="4770" spans="1:13" x14ac:dyDescent="0.25">
      <c r="A4770">
        <v>4769</v>
      </c>
      <c r="J4770">
        <v>23</v>
      </c>
      <c r="K4770" t="s">
        <v>5449</v>
      </c>
      <c r="L4770">
        <v>4308078</v>
      </c>
      <c r="M4770">
        <v>1</v>
      </c>
    </row>
    <row r="4771" spans="1:13" x14ac:dyDescent="0.25">
      <c r="A4771">
        <v>4770</v>
      </c>
      <c r="J4771">
        <v>23</v>
      </c>
      <c r="K4771" t="s">
        <v>5450</v>
      </c>
      <c r="L4771">
        <v>4308102</v>
      </c>
      <c r="M4771">
        <v>1</v>
      </c>
    </row>
    <row r="4772" spans="1:13" x14ac:dyDescent="0.25">
      <c r="A4772">
        <v>4771</v>
      </c>
      <c r="J4772">
        <v>23</v>
      </c>
      <c r="K4772" t="s">
        <v>5451</v>
      </c>
      <c r="L4772">
        <v>4308201</v>
      </c>
      <c r="M4772">
        <v>1</v>
      </c>
    </row>
    <row r="4773" spans="1:13" x14ac:dyDescent="0.25">
      <c r="A4773">
        <v>4772</v>
      </c>
      <c r="J4773">
        <v>23</v>
      </c>
      <c r="K4773" t="s">
        <v>5452</v>
      </c>
      <c r="L4773">
        <v>4308250</v>
      </c>
      <c r="M4773">
        <v>1</v>
      </c>
    </row>
    <row r="4774" spans="1:13" x14ac:dyDescent="0.25">
      <c r="A4774">
        <v>4773</v>
      </c>
      <c r="J4774">
        <v>23</v>
      </c>
      <c r="K4774" t="s">
        <v>5453</v>
      </c>
      <c r="L4774">
        <v>4308300</v>
      </c>
      <c r="M4774">
        <v>1</v>
      </c>
    </row>
    <row r="4775" spans="1:13" x14ac:dyDescent="0.25">
      <c r="A4775">
        <v>4774</v>
      </c>
      <c r="J4775">
        <v>23</v>
      </c>
      <c r="K4775" t="s">
        <v>5454</v>
      </c>
      <c r="L4775">
        <v>4308409</v>
      </c>
      <c r="M4775">
        <v>1</v>
      </c>
    </row>
    <row r="4776" spans="1:13" x14ac:dyDescent="0.25">
      <c r="A4776">
        <v>4775</v>
      </c>
      <c r="J4776">
        <v>23</v>
      </c>
      <c r="K4776" t="s">
        <v>5455</v>
      </c>
      <c r="L4776">
        <v>4308433</v>
      </c>
      <c r="M4776">
        <v>1</v>
      </c>
    </row>
    <row r="4777" spans="1:13" x14ac:dyDescent="0.25">
      <c r="A4777">
        <v>4776</v>
      </c>
      <c r="J4777">
        <v>23</v>
      </c>
      <c r="K4777" t="s">
        <v>5456</v>
      </c>
      <c r="L4777">
        <v>4308458</v>
      </c>
      <c r="M4777">
        <v>1</v>
      </c>
    </row>
    <row r="4778" spans="1:13" x14ac:dyDescent="0.25">
      <c r="A4778">
        <v>4777</v>
      </c>
      <c r="J4778">
        <v>23</v>
      </c>
      <c r="K4778" t="s">
        <v>5457</v>
      </c>
      <c r="L4778">
        <v>4308508</v>
      </c>
      <c r="M4778">
        <v>1</v>
      </c>
    </row>
    <row r="4779" spans="1:13" x14ac:dyDescent="0.25">
      <c r="A4779">
        <v>4778</v>
      </c>
      <c r="J4779">
        <v>23</v>
      </c>
      <c r="K4779" t="s">
        <v>5458</v>
      </c>
      <c r="L4779">
        <v>4308607</v>
      </c>
      <c r="M4779">
        <v>1</v>
      </c>
    </row>
    <row r="4780" spans="1:13" x14ac:dyDescent="0.25">
      <c r="A4780">
        <v>4779</v>
      </c>
      <c r="J4780">
        <v>23</v>
      </c>
      <c r="K4780" t="s">
        <v>5459</v>
      </c>
      <c r="L4780">
        <v>4308656</v>
      </c>
      <c r="M4780">
        <v>1</v>
      </c>
    </row>
    <row r="4781" spans="1:13" x14ac:dyDescent="0.25">
      <c r="A4781">
        <v>4780</v>
      </c>
      <c r="J4781">
        <v>23</v>
      </c>
      <c r="K4781" t="s">
        <v>5460</v>
      </c>
      <c r="L4781">
        <v>4308706</v>
      </c>
      <c r="M4781">
        <v>1</v>
      </c>
    </row>
    <row r="4782" spans="1:13" x14ac:dyDescent="0.25">
      <c r="A4782">
        <v>4781</v>
      </c>
      <c r="J4782">
        <v>23</v>
      </c>
      <c r="K4782" t="s">
        <v>5461</v>
      </c>
      <c r="L4782">
        <v>4308805</v>
      </c>
      <c r="M4782">
        <v>1</v>
      </c>
    </row>
    <row r="4783" spans="1:13" x14ac:dyDescent="0.25">
      <c r="A4783">
        <v>4782</v>
      </c>
      <c r="J4783">
        <v>23</v>
      </c>
      <c r="K4783" t="s">
        <v>5462</v>
      </c>
      <c r="L4783">
        <v>4308854</v>
      </c>
      <c r="M4783">
        <v>1</v>
      </c>
    </row>
    <row r="4784" spans="1:13" x14ac:dyDescent="0.25">
      <c r="A4784">
        <v>4783</v>
      </c>
      <c r="J4784">
        <v>23</v>
      </c>
      <c r="K4784" t="s">
        <v>5463</v>
      </c>
      <c r="L4784">
        <v>4308904</v>
      </c>
      <c r="M4784">
        <v>1</v>
      </c>
    </row>
    <row r="4785" spans="1:13" x14ac:dyDescent="0.25">
      <c r="A4785">
        <v>4784</v>
      </c>
      <c r="J4785">
        <v>23</v>
      </c>
      <c r="K4785" t="s">
        <v>5464</v>
      </c>
      <c r="L4785">
        <v>4309001</v>
      </c>
      <c r="M4785">
        <v>1</v>
      </c>
    </row>
    <row r="4786" spans="1:13" x14ac:dyDescent="0.25">
      <c r="A4786">
        <v>4785</v>
      </c>
      <c r="J4786">
        <v>23</v>
      </c>
      <c r="K4786" t="s">
        <v>5465</v>
      </c>
      <c r="L4786">
        <v>4309050</v>
      </c>
      <c r="M4786">
        <v>1</v>
      </c>
    </row>
    <row r="4787" spans="1:13" x14ac:dyDescent="0.25">
      <c r="A4787">
        <v>4786</v>
      </c>
      <c r="J4787">
        <v>23</v>
      </c>
      <c r="K4787" t="s">
        <v>5466</v>
      </c>
      <c r="L4787">
        <v>4309100</v>
      </c>
      <c r="M4787">
        <v>1</v>
      </c>
    </row>
    <row r="4788" spans="1:13" x14ac:dyDescent="0.25">
      <c r="A4788">
        <v>4787</v>
      </c>
      <c r="J4788">
        <v>23</v>
      </c>
      <c r="K4788" t="s">
        <v>5467</v>
      </c>
      <c r="L4788">
        <v>4309126</v>
      </c>
      <c r="M4788">
        <v>1</v>
      </c>
    </row>
    <row r="4789" spans="1:13" x14ac:dyDescent="0.25">
      <c r="A4789">
        <v>4788</v>
      </c>
      <c r="J4789">
        <v>23</v>
      </c>
      <c r="K4789" t="s">
        <v>5468</v>
      </c>
      <c r="L4789">
        <v>4309159</v>
      </c>
      <c r="M4789">
        <v>1</v>
      </c>
    </row>
    <row r="4790" spans="1:13" x14ac:dyDescent="0.25">
      <c r="A4790">
        <v>4789</v>
      </c>
      <c r="J4790">
        <v>23</v>
      </c>
      <c r="K4790" t="s">
        <v>5469</v>
      </c>
      <c r="L4790">
        <v>4309209</v>
      </c>
      <c r="M4790">
        <v>1</v>
      </c>
    </row>
    <row r="4791" spans="1:13" x14ac:dyDescent="0.25">
      <c r="A4791">
        <v>4790</v>
      </c>
      <c r="J4791">
        <v>23</v>
      </c>
      <c r="K4791" t="s">
        <v>5470</v>
      </c>
      <c r="L4791">
        <v>4309258</v>
      </c>
      <c r="M4791">
        <v>1</v>
      </c>
    </row>
    <row r="4792" spans="1:13" x14ac:dyDescent="0.25">
      <c r="A4792">
        <v>4791</v>
      </c>
      <c r="J4792">
        <v>23</v>
      </c>
      <c r="K4792" t="s">
        <v>5471</v>
      </c>
      <c r="L4792">
        <v>4309308</v>
      </c>
      <c r="M4792">
        <v>1</v>
      </c>
    </row>
    <row r="4793" spans="1:13" x14ac:dyDescent="0.25">
      <c r="A4793">
        <v>4792</v>
      </c>
      <c r="J4793">
        <v>23</v>
      </c>
      <c r="K4793" t="s">
        <v>5472</v>
      </c>
      <c r="L4793">
        <v>4309407</v>
      </c>
      <c r="M4793">
        <v>1</v>
      </c>
    </row>
    <row r="4794" spans="1:13" x14ac:dyDescent="0.25">
      <c r="A4794">
        <v>4793</v>
      </c>
      <c r="J4794">
        <v>23</v>
      </c>
      <c r="K4794" t="s">
        <v>5473</v>
      </c>
      <c r="L4794">
        <v>4309506</v>
      </c>
      <c r="M4794">
        <v>1</v>
      </c>
    </row>
    <row r="4795" spans="1:13" x14ac:dyDescent="0.25">
      <c r="A4795">
        <v>4794</v>
      </c>
      <c r="J4795">
        <v>23</v>
      </c>
      <c r="K4795" t="s">
        <v>5474</v>
      </c>
      <c r="L4795">
        <v>4309555</v>
      </c>
      <c r="M4795">
        <v>1</v>
      </c>
    </row>
    <row r="4796" spans="1:13" x14ac:dyDescent="0.25">
      <c r="A4796">
        <v>4795</v>
      </c>
      <c r="J4796">
        <v>23</v>
      </c>
      <c r="K4796" t="s">
        <v>5475</v>
      </c>
      <c r="L4796">
        <v>4309571</v>
      </c>
      <c r="M4796">
        <v>1</v>
      </c>
    </row>
    <row r="4797" spans="1:13" x14ac:dyDescent="0.25">
      <c r="A4797">
        <v>4796</v>
      </c>
      <c r="J4797">
        <v>23</v>
      </c>
      <c r="K4797" t="s">
        <v>5476</v>
      </c>
      <c r="L4797">
        <v>4309605</v>
      </c>
      <c r="M4797">
        <v>1</v>
      </c>
    </row>
    <row r="4798" spans="1:13" x14ac:dyDescent="0.25">
      <c r="A4798">
        <v>4797</v>
      </c>
      <c r="J4798">
        <v>23</v>
      </c>
      <c r="K4798" t="s">
        <v>5477</v>
      </c>
      <c r="L4798">
        <v>4309654</v>
      </c>
      <c r="M4798">
        <v>1</v>
      </c>
    </row>
    <row r="4799" spans="1:13" x14ac:dyDescent="0.25">
      <c r="A4799">
        <v>4798</v>
      </c>
      <c r="J4799">
        <v>23</v>
      </c>
      <c r="K4799" t="s">
        <v>1008</v>
      </c>
      <c r="L4799">
        <v>4309704</v>
      </c>
      <c r="M4799">
        <v>1</v>
      </c>
    </row>
    <row r="4800" spans="1:13" x14ac:dyDescent="0.25">
      <c r="A4800">
        <v>4799</v>
      </c>
      <c r="J4800">
        <v>23</v>
      </c>
      <c r="K4800" t="s">
        <v>5478</v>
      </c>
      <c r="L4800">
        <v>4309753</v>
      </c>
      <c r="M4800">
        <v>1</v>
      </c>
    </row>
    <row r="4801" spans="1:13" x14ac:dyDescent="0.25">
      <c r="A4801">
        <v>4800</v>
      </c>
      <c r="J4801">
        <v>23</v>
      </c>
      <c r="K4801" t="s">
        <v>5479</v>
      </c>
      <c r="L4801">
        <v>4309803</v>
      </c>
      <c r="M4801">
        <v>1</v>
      </c>
    </row>
    <row r="4802" spans="1:13" x14ac:dyDescent="0.25">
      <c r="A4802">
        <v>4801</v>
      </c>
      <c r="J4802">
        <v>23</v>
      </c>
      <c r="K4802" t="s">
        <v>5480</v>
      </c>
      <c r="L4802">
        <v>4309902</v>
      </c>
      <c r="M4802">
        <v>1</v>
      </c>
    </row>
    <row r="4803" spans="1:13" x14ac:dyDescent="0.25">
      <c r="A4803">
        <v>4802</v>
      </c>
      <c r="J4803">
        <v>23</v>
      </c>
      <c r="K4803" t="s">
        <v>5481</v>
      </c>
      <c r="L4803">
        <v>4309951</v>
      </c>
      <c r="M4803">
        <v>1</v>
      </c>
    </row>
    <row r="4804" spans="1:13" x14ac:dyDescent="0.25">
      <c r="A4804">
        <v>4803</v>
      </c>
      <c r="J4804">
        <v>23</v>
      </c>
      <c r="K4804" t="s">
        <v>5482</v>
      </c>
      <c r="L4804">
        <v>4310009</v>
      </c>
      <c r="M4804">
        <v>1</v>
      </c>
    </row>
    <row r="4805" spans="1:13" x14ac:dyDescent="0.25">
      <c r="A4805">
        <v>4804</v>
      </c>
      <c r="J4805">
        <v>23</v>
      </c>
      <c r="K4805" t="s">
        <v>5483</v>
      </c>
      <c r="L4805">
        <v>4310108</v>
      </c>
      <c r="M4805">
        <v>1</v>
      </c>
    </row>
    <row r="4806" spans="1:13" x14ac:dyDescent="0.25">
      <c r="A4806">
        <v>4805</v>
      </c>
      <c r="J4806">
        <v>23</v>
      </c>
      <c r="K4806" t="s">
        <v>5484</v>
      </c>
      <c r="L4806">
        <v>4310207</v>
      </c>
      <c r="M4806">
        <v>1</v>
      </c>
    </row>
    <row r="4807" spans="1:13" x14ac:dyDescent="0.25">
      <c r="A4807">
        <v>4806</v>
      </c>
      <c r="J4807">
        <v>23</v>
      </c>
      <c r="K4807" t="s">
        <v>5485</v>
      </c>
      <c r="L4807">
        <v>4310306</v>
      </c>
      <c r="M4807">
        <v>1</v>
      </c>
    </row>
    <row r="4808" spans="1:13" x14ac:dyDescent="0.25">
      <c r="A4808">
        <v>4807</v>
      </c>
      <c r="J4808">
        <v>23</v>
      </c>
      <c r="K4808" t="s">
        <v>5486</v>
      </c>
      <c r="L4808">
        <v>4310330</v>
      </c>
      <c r="M4808">
        <v>1</v>
      </c>
    </row>
    <row r="4809" spans="1:13" x14ac:dyDescent="0.25">
      <c r="A4809">
        <v>4808</v>
      </c>
      <c r="J4809">
        <v>23</v>
      </c>
      <c r="K4809" t="s">
        <v>5487</v>
      </c>
      <c r="L4809">
        <v>4310363</v>
      </c>
      <c r="M4809">
        <v>1</v>
      </c>
    </row>
    <row r="4810" spans="1:13" x14ac:dyDescent="0.25">
      <c r="A4810">
        <v>4809</v>
      </c>
      <c r="J4810">
        <v>23</v>
      </c>
      <c r="K4810" t="s">
        <v>1870</v>
      </c>
      <c r="L4810">
        <v>4310405</v>
      </c>
      <c r="M4810">
        <v>1</v>
      </c>
    </row>
    <row r="4811" spans="1:13" x14ac:dyDescent="0.25">
      <c r="A4811">
        <v>4810</v>
      </c>
      <c r="J4811">
        <v>23</v>
      </c>
      <c r="K4811" t="s">
        <v>5488</v>
      </c>
      <c r="L4811">
        <v>4310413</v>
      </c>
      <c r="M4811">
        <v>1</v>
      </c>
    </row>
    <row r="4812" spans="1:13" x14ac:dyDescent="0.25">
      <c r="A4812">
        <v>4811</v>
      </c>
      <c r="J4812">
        <v>23</v>
      </c>
      <c r="K4812" t="s">
        <v>5489</v>
      </c>
      <c r="L4812">
        <v>4310439</v>
      </c>
      <c r="M4812">
        <v>1</v>
      </c>
    </row>
    <row r="4813" spans="1:13" x14ac:dyDescent="0.25">
      <c r="A4813">
        <v>4812</v>
      </c>
      <c r="J4813">
        <v>23</v>
      </c>
      <c r="K4813" t="s">
        <v>5490</v>
      </c>
      <c r="L4813">
        <v>4310462</v>
      </c>
      <c r="M4813">
        <v>1</v>
      </c>
    </row>
    <row r="4814" spans="1:13" x14ac:dyDescent="0.25">
      <c r="A4814">
        <v>4813</v>
      </c>
      <c r="J4814">
        <v>23</v>
      </c>
      <c r="K4814" t="s">
        <v>5491</v>
      </c>
      <c r="L4814">
        <v>4310504</v>
      </c>
      <c r="M4814">
        <v>1</v>
      </c>
    </row>
    <row r="4815" spans="1:13" x14ac:dyDescent="0.25">
      <c r="A4815">
        <v>4814</v>
      </c>
      <c r="J4815">
        <v>23</v>
      </c>
      <c r="K4815" t="s">
        <v>5492</v>
      </c>
      <c r="L4815">
        <v>4310538</v>
      </c>
      <c r="M4815">
        <v>1</v>
      </c>
    </row>
    <row r="4816" spans="1:13" x14ac:dyDescent="0.25">
      <c r="A4816">
        <v>4815</v>
      </c>
      <c r="J4816">
        <v>23</v>
      </c>
      <c r="K4816" t="s">
        <v>5493</v>
      </c>
      <c r="L4816">
        <v>4310553</v>
      </c>
      <c r="M4816">
        <v>1</v>
      </c>
    </row>
    <row r="4817" spans="1:13" x14ac:dyDescent="0.25">
      <c r="A4817">
        <v>4816</v>
      </c>
      <c r="J4817">
        <v>23</v>
      </c>
      <c r="K4817" t="s">
        <v>5494</v>
      </c>
      <c r="L4817">
        <v>4310579</v>
      </c>
      <c r="M4817">
        <v>1</v>
      </c>
    </row>
    <row r="4818" spans="1:13" x14ac:dyDescent="0.25">
      <c r="A4818">
        <v>4817</v>
      </c>
      <c r="J4818">
        <v>23</v>
      </c>
      <c r="K4818" t="s">
        <v>5495</v>
      </c>
      <c r="L4818">
        <v>4310603</v>
      </c>
      <c r="M4818">
        <v>1</v>
      </c>
    </row>
    <row r="4819" spans="1:13" x14ac:dyDescent="0.25">
      <c r="A4819">
        <v>4818</v>
      </c>
      <c r="J4819">
        <v>23</v>
      </c>
      <c r="K4819" t="s">
        <v>5496</v>
      </c>
      <c r="L4819">
        <v>4310652</v>
      </c>
      <c r="M4819">
        <v>1</v>
      </c>
    </row>
    <row r="4820" spans="1:13" x14ac:dyDescent="0.25">
      <c r="A4820">
        <v>4819</v>
      </c>
      <c r="J4820">
        <v>23</v>
      </c>
      <c r="K4820" t="s">
        <v>5497</v>
      </c>
      <c r="L4820">
        <v>4310702</v>
      </c>
      <c r="M4820">
        <v>1</v>
      </c>
    </row>
    <row r="4821" spans="1:13" x14ac:dyDescent="0.25">
      <c r="A4821">
        <v>4820</v>
      </c>
      <c r="J4821">
        <v>23</v>
      </c>
      <c r="K4821" t="s">
        <v>5498</v>
      </c>
      <c r="L4821">
        <v>4310751</v>
      </c>
      <c r="M4821">
        <v>1</v>
      </c>
    </row>
    <row r="4822" spans="1:13" x14ac:dyDescent="0.25">
      <c r="A4822">
        <v>4821</v>
      </c>
      <c r="J4822">
        <v>23</v>
      </c>
      <c r="K4822" t="s">
        <v>5499</v>
      </c>
      <c r="L4822">
        <v>4310801</v>
      </c>
      <c r="M4822">
        <v>1</v>
      </c>
    </row>
    <row r="4823" spans="1:13" x14ac:dyDescent="0.25">
      <c r="A4823">
        <v>4822</v>
      </c>
      <c r="J4823">
        <v>23</v>
      </c>
      <c r="K4823" t="s">
        <v>5500</v>
      </c>
      <c r="L4823">
        <v>4310850</v>
      </c>
      <c r="M4823">
        <v>1</v>
      </c>
    </row>
    <row r="4824" spans="1:13" x14ac:dyDescent="0.25">
      <c r="A4824">
        <v>4823</v>
      </c>
      <c r="J4824">
        <v>23</v>
      </c>
      <c r="K4824" t="s">
        <v>5501</v>
      </c>
      <c r="L4824">
        <v>4310876</v>
      </c>
      <c r="M4824">
        <v>1</v>
      </c>
    </row>
    <row r="4825" spans="1:13" x14ac:dyDescent="0.25">
      <c r="A4825">
        <v>4824</v>
      </c>
      <c r="J4825">
        <v>23</v>
      </c>
      <c r="K4825" t="s">
        <v>3447</v>
      </c>
      <c r="L4825">
        <v>4310900</v>
      </c>
      <c r="M4825">
        <v>1</v>
      </c>
    </row>
    <row r="4826" spans="1:13" x14ac:dyDescent="0.25">
      <c r="A4826">
        <v>4825</v>
      </c>
      <c r="J4826">
        <v>23</v>
      </c>
      <c r="K4826" t="s">
        <v>5502</v>
      </c>
      <c r="L4826">
        <v>4311007</v>
      </c>
      <c r="M4826">
        <v>1</v>
      </c>
    </row>
    <row r="4827" spans="1:13" x14ac:dyDescent="0.25">
      <c r="A4827">
        <v>4826</v>
      </c>
      <c r="J4827">
        <v>23</v>
      </c>
      <c r="K4827" t="s">
        <v>5503</v>
      </c>
      <c r="L4827">
        <v>4311106</v>
      </c>
      <c r="M4827">
        <v>1</v>
      </c>
    </row>
    <row r="4828" spans="1:13" x14ac:dyDescent="0.25">
      <c r="A4828">
        <v>4827</v>
      </c>
      <c r="J4828">
        <v>23</v>
      </c>
      <c r="K4828" t="s">
        <v>5504</v>
      </c>
      <c r="L4828">
        <v>4311122</v>
      </c>
      <c r="M4828">
        <v>1</v>
      </c>
    </row>
    <row r="4829" spans="1:13" x14ac:dyDescent="0.25">
      <c r="A4829">
        <v>4828</v>
      </c>
      <c r="J4829">
        <v>23</v>
      </c>
      <c r="K4829" t="s">
        <v>5505</v>
      </c>
      <c r="L4829">
        <v>4311130</v>
      </c>
      <c r="M4829">
        <v>1</v>
      </c>
    </row>
    <row r="4830" spans="1:13" x14ac:dyDescent="0.25">
      <c r="A4830">
        <v>4829</v>
      </c>
      <c r="J4830">
        <v>23</v>
      </c>
      <c r="K4830" t="s">
        <v>5506</v>
      </c>
      <c r="L4830">
        <v>4311155</v>
      </c>
      <c r="M4830">
        <v>1</v>
      </c>
    </row>
    <row r="4831" spans="1:13" x14ac:dyDescent="0.25">
      <c r="A4831">
        <v>4830</v>
      </c>
      <c r="J4831">
        <v>23</v>
      </c>
      <c r="K4831" t="s">
        <v>5507</v>
      </c>
      <c r="L4831">
        <v>4311205</v>
      </c>
      <c r="M4831">
        <v>1</v>
      </c>
    </row>
    <row r="4832" spans="1:13" x14ac:dyDescent="0.25">
      <c r="A4832">
        <v>4831</v>
      </c>
      <c r="J4832">
        <v>23</v>
      </c>
      <c r="K4832" t="s">
        <v>5508</v>
      </c>
      <c r="L4832">
        <v>4311239</v>
      </c>
      <c r="M4832">
        <v>1</v>
      </c>
    </row>
    <row r="4833" spans="1:13" x14ac:dyDescent="0.25">
      <c r="A4833">
        <v>4832</v>
      </c>
      <c r="J4833">
        <v>23</v>
      </c>
      <c r="K4833" t="s">
        <v>5509</v>
      </c>
      <c r="L4833">
        <v>4311254</v>
      </c>
      <c r="M4833">
        <v>1</v>
      </c>
    </row>
    <row r="4834" spans="1:13" x14ac:dyDescent="0.25">
      <c r="A4834">
        <v>4833</v>
      </c>
      <c r="J4834">
        <v>23</v>
      </c>
      <c r="K4834" t="s">
        <v>5510</v>
      </c>
      <c r="L4834">
        <v>4311270</v>
      </c>
      <c r="M4834">
        <v>1</v>
      </c>
    </row>
    <row r="4835" spans="1:13" x14ac:dyDescent="0.25">
      <c r="A4835">
        <v>4834</v>
      </c>
      <c r="J4835">
        <v>23</v>
      </c>
      <c r="K4835" t="s">
        <v>5511</v>
      </c>
      <c r="L4835">
        <v>4311304</v>
      </c>
      <c r="M4835">
        <v>1</v>
      </c>
    </row>
    <row r="4836" spans="1:13" x14ac:dyDescent="0.25">
      <c r="A4836">
        <v>4835</v>
      </c>
      <c r="J4836">
        <v>23</v>
      </c>
      <c r="K4836" t="s">
        <v>1284</v>
      </c>
      <c r="L4836">
        <v>4311403</v>
      </c>
      <c r="M4836">
        <v>1</v>
      </c>
    </row>
    <row r="4837" spans="1:13" x14ac:dyDescent="0.25">
      <c r="A4837">
        <v>4836</v>
      </c>
      <c r="J4837">
        <v>23</v>
      </c>
      <c r="K4837" t="s">
        <v>5512</v>
      </c>
      <c r="L4837">
        <v>4311429</v>
      </c>
      <c r="M4837">
        <v>1</v>
      </c>
    </row>
    <row r="4838" spans="1:13" x14ac:dyDescent="0.25">
      <c r="A4838">
        <v>4837</v>
      </c>
      <c r="J4838">
        <v>23</v>
      </c>
      <c r="K4838" t="s">
        <v>5513</v>
      </c>
      <c r="L4838">
        <v>4311502</v>
      </c>
      <c r="M4838">
        <v>1</v>
      </c>
    </row>
    <row r="4839" spans="1:13" x14ac:dyDescent="0.25">
      <c r="A4839">
        <v>4838</v>
      </c>
      <c r="J4839">
        <v>23</v>
      </c>
      <c r="K4839" t="s">
        <v>5514</v>
      </c>
      <c r="L4839">
        <v>4311601</v>
      </c>
      <c r="M4839">
        <v>1</v>
      </c>
    </row>
    <row r="4840" spans="1:13" x14ac:dyDescent="0.25">
      <c r="A4840">
        <v>4839</v>
      </c>
      <c r="J4840">
        <v>23</v>
      </c>
      <c r="K4840" t="s">
        <v>5515</v>
      </c>
      <c r="L4840">
        <v>4311627</v>
      </c>
      <c r="M4840">
        <v>1</v>
      </c>
    </row>
    <row r="4841" spans="1:13" x14ac:dyDescent="0.25">
      <c r="A4841">
        <v>4840</v>
      </c>
      <c r="J4841">
        <v>23</v>
      </c>
      <c r="K4841" t="s">
        <v>5516</v>
      </c>
      <c r="L4841">
        <v>4311643</v>
      </c>
      <c r="M4841">
        <v>1</v>
      </c>
    </row>
    <row r="4842" spans="1:13" x14ac:dyDescent="0.25">
      <c r="A4842">
        <v>4841</v>
      </c>
      <c r="J4842">
        <v>23</v>
      </c>
      <c r="K4842" t="s">
        <v>5517</v>
      </c>
      <c r="L4842">
        <v>4311700</v>
      </c>
      <c r="M4842">
        <v>1</v>
      </c>
    </row>
    <row r="4843" spans="1:13" x14ac:dyDescent="0.25">
      <c r="A4843">
        <v>4842</v>
      </c>
      <c r="J4843">
        <v>23</v>
      </c>
      <c r="K4843" t="s">
        <v>5518</v>
      </c>
      <c r="L4843">
        <v>4311718</v>
      </c>
      <c r="M4843">
        <v>1</v>
      </c>
    </row>
    <row r="4844" spans="1:13" x14ac:dyDescent="0.25">
      <c r="A4844">
        <v>4843</v>
      </c>
      <c r="J4844">
        <v>23</v>
      </c>
      <c r="K4844" t="s">
        <v>5519</v>
      </c>
      <c r="L4844">
        <v>4311734</v>
      </c>
      <c r="M4844">
        <v>1</v>
      </c>
    </row>
    <row r="4845" spans="1:13" x14ac:dyDescent="0.25">
      <c r="A4845">
        <v>4844</v>
      </c>
      <c r="J4845">
        <v>23</v>
      </c>
      <c r="K4845" t="s">
        <v>5520</v>
      </c>
      <c r="L4845">
        <v>4311759</v>
      </c>
      <c r="M4845">
        <v>1</v>
      </c>
    </row>
    <row r="4846" spans="1:13" x14ac:dyDescent="0.25">
      <c r="A4846">
        <v>4845</v>
      </c>
      <c r="J4846">
        <v>23</v>
      </c>
      <c r="K4846" t="s">
        <v>5521</v>
      </c>
      <c r="L4846">
        <v>4311775</v>
      </c>
      <c r="M4846">
        <v>1</v>
      </c>
    </row>
    <row r="4847" spans="1:13" x14ac:dyDescent="0.25">
      <c r="A4847">
        <v>4846</v>
      </c>
      <c r="J4847">
        <v>23</v>
      </c>
      <c r="K4847" t="s">
        <v>5522</v>
      </c>
      <c r="L4847">
        <v>4311791</v>
      </c>
      <c r="M4847">
        <v>1</v>
      </c>
    </row>
    <row r="4848" spans="1:13" x14ac:dyDescent="0.25">
      <c r="A4848">
        <v>4847</v>
      </c>
      <c r="J4848">
        <v>23</v>
      </c>
      <c r="K4848" t="s">
        <v>5523</v>
      </c>
      <c r="L4848">
        <v>4311809</v>
      </c>
      <c r="M4848">
        <v>1</v>
      </c>
    </row>
    <row r="4849" spans="1:13" x14ac:dyDescent="0.25">
      <c r="A4849">
        <v>4848</v>
      </c>
      <c r="J4849">
        <v>23</v>
      </c>
      <c r="K4849" t="s">
        <v>5524</v>
      </c>
      <c r="L4849">
        <v>4311908</v>
      </c>
      <c r="M4849">
        <v>1</v>
      </c>
    </row>
    <row r="4850" spans="1:13" x14ac:dyDescent="0.25">
      <c r="A4850">
        <v>4849</v>
      </c>
      <c r="J4850">
        <v>23</v>
      </c>
      <c r="K4850" t="s">
        <v>5525</v>
      </c>
      <c r="L4850">
        <v>4311981</v>
      </c>
      <c r="M4850">
        <v>1</v>
      </c>
    </row>
    <row r="4851" spans="1:13" x14ac:dyDescent="0.25">
      <c r="A4851">
        <v>4850</v>
      </c>
      <c r="J4851">
        <v>23</v>
      </c>
      <c r="K4851" t="s">
        <v>5526</v>
      </c>
      <c r="L4851">
        <v>4312005</v>
      </c>
      <c r="M4851">
        <v>1</v>
      </c>
    </row>
    <row r="4852" spans="1:13" x14ac:dyDescent="0.25">
      <c r="A4852">
        <v>4851</v>
      </c>
      <c r="J4852">
        <v>23</v>
      </c>
      <c r="K4852" t="s">
        <v>5527</v>
      </c>
      <c r="L4852">
        <v>4312054</v>
      </c>
      <c r="M4852">
        <v>1</v>
      </c>
    </row>
    <row r="4853" spans="1:13" x14ac:dyDescent="0.25">
      <c r="A4853">
        <v>4852</v>
      </c>
      <c r="J4853">
        <v>23</v>
      </c>
      <c r="K4853" t="s">
        <v>5528</v>
      </c>
      <c r="L4853">
        <v>4312104</v>
      </c>
      <c r="M4853">
        <v>1</v>
      </c>
    </row>
    <row r="4854" spans="1:13" x14ac:dyDescent="0.25">
      <c r="A4854">
        <v>4853</v>
      </c>
      <c r="J4854">
        <v>23</v>
      </c>
      <c r="K4854" t="s">
        <v>5529</v>
      </c>
      <c r="L4854">
        <v>4312138</v>
      </c>
      <c r="M4854">
        <v>1</v>
      </c>
    </row>
    <row r="4855" spans="1:13" x14ac:dyDescent="0.25">
      <c r="A4855">
        <v>4854</v>
      </c>
      <c r="J4855">
        <v>23</v>
      </c>
      <c r="K4855" t="s">
        <v>5530</v>
      </c>
      <c r="L4855">
        <v>4312153</v>
      </c>
      <c r="M4855">
        <v>1</v>
      </c>
    </row>
    <row r="4856" spans="1:13" x14ac:dyDescent="0.25">
      <c r="A4856">
        <v>4855</v>
      </c>
      <c r="J4856">
        <v>23</v>
      </c>
      <c r="K4856" t="s">
        <v>5531</v>
      </c>
      <c r="L4856">
        <v>4312179</v>
      </c>
      <c r="M4856">
        <v>1</v>
      </c>
    </row>
    <row r="4857" spans="1:13" x14ac:dyDescent="0.25">
      <c r="A4857">
        <v>4856</v>
      </c>
      <c r="J4857">
        <v>23</v>
      </c>
      <c r="K4857" t="s">
        <v>5532</v>
      </c>
      <c r="L4857">
        <v>4312203</v>
      </c>
      <c r="M4857">
        <v>1</v>
      </c>
    </row>
    <row r="4858" spans="1:13" x14ac:dyDescent="0.25">
      <c r="A4858">
        <v>4857</v>
      </c>
      <c r="J4858">
        <v>23</v>
      </c>
      <c r="K4858" t="s">
        <v>5533</v>
      </c>
      <c r="L4858">
        <v>4312252</v>
      </c>
      <c r="M4858">
        <v>1</v>
      </c>
    </row>
    <row r="4859" spans="1:13" x14ac:dyDescent="0.25">
      <c r="A4859">
        <v>4858</v>
      </c>
      <c r="J4859">
        <v>23</v>
      </c>
      <c r="K4859" t="s">
        <v>5534</v>
      </c>
      <c r="L4859">
        <v>4312302</v>
      </c>
      <c r="M4859">
        <v>1</v>
      </c>
    </row>
    <row r="4860" spans="1:13" x14ac:dyDescent="0.25">
      <c r="A4860">
        <v>4859</v>
      </c>
      <c r="J4860">
        <v>23</v>
      </c>
      <c r="K4860" t="s">
        <v>5535</v>
      </c>
      <c r="L4860">
        <v>4312351</v>
      </c>
      <c r="M4860">
        <v>1</v>
      </c>
    </row>
    <row r="4861" spans="1:13" x14ac:dyDescent="0.25">
      <c r="A4861">
        <v>4860</v>
      </c>
      <c r="J4861">
        <v>23</v>
      </c>
      <c r="K4861" t="s">
        <v>5536</v>
      </c>
      <c r="L4861">
        <v>4312377</v>
      </c>
      <c r="M4861">
        <v>1</v>
      </c>
    </row>
    <row r="4862" spans="1:13" x14ac:dyDescent="0.25">
      <c r="A4862">
        <v>4861</v>
      </c>
      <c r="J4862">
        <v>23</v>
      </c>
      <c r="K4862" t="s">
        <v>5537</v>
      </c>
      <c r="L4862">
        <v>4312385</v>
      </c>
      <c r="M4862">
        <v>1</v>
      </c>
    </row>
    <row r="4863" spans="1:13" x14ac:dyDescent="0.25">
      <c r="A4863">
        <v>4862</v>
      </c>
      <c r="J4863">
        <v>23</v>
      </c>
      <c r="K4863" t="s">
        <v>5538</v>
      </c>
      <c r="L4863">
        <v>4312401</v>
      </c>
      <c r="M4863">
        <v>1</v>
      </c>
    </row>
    <row r="4864" spans="1:13" x14ac:dyDescent="0.25">
      <c r="A4864">
        <v>4863</v>
      </c>
      <c r="J4864">
        <v>23</v>
      </c>
      <c r="K4864" t="s">
        <v>5539</v>
      </c>
      <c r="L4864">
        <v>4312427</v>
      </c>
      <c r="M4864">
        <v>1</v>
      </c>
    </row>
    <row r="4865" spans="1:13" x14ac:dyDescent="0.25">
      <c r="A4865">
        <v>4864</v>
      </c>
      <c r="J4865">
        <v>23</v>
      </c>
      <c r="K4865" t="s">
        <v>5540</v>
      </c>
      <c r="L4865">
        <v>4312443</v>
      </c>
      <c r="M4865">
        <v>1</v>
      </c>
    </row>
    <row r="4866" spans="1:13" x14ac:dyDescent="0.25">
      <c r="A4866">
        <v>4865</v>
      </c>
      <c r="J4866">
        <v>23</v>
      </c>
      <c r="K4866" t="s">
        <v>5541</v>
      </c>
      <c r="L4866">
        <v>4312450</v>
      </c>
      <c r="M4866">
        <v>1</v>
      </c>
    </row>
    <row r="4867" spans="1:13" x14ac:dyDescent="0.25">
      <c r="A4867">
        <v>4866</v>
      </c>
      <c r="J4867">
        <v>23</v>
      </c>
      <c r="K4867" t="s">
        <v>5542</v>
      </c>
      <c r="L4867">
        <v>4312476</v>
      </c>
      <c r="M4867">
        <v>1</v>
      </c>
    </row>
    <row r="4868" spans="1:13" x14ac:dyDescent="0.25">
      <c r="A4868">
        <v>4867</v>
      </c>
      <c r="J4868">
        <v>23</v>
      </c>
      <c r="K4868" t="s">
        <v>5543</v>
      </c>
      <c r="L4868">
        <v>4312500</v>
      </c>
      <c r="M4868">
        <v>1</v>
      </c>
    </row>
    <row r="4869" spans="1:13" x14ac:dyDescent="0.25">
      <c r="A4869">
        <v>4868</v>
      </c>
      <c r="J4869">
        <v>23</v>
      </c>
      <c r="K4869" t="s">
        <v>5544</v>
      </c>
      <c r="L4869">
        <v>4312609</v>
      </c>
      <c r="M4869">
        <v>1</v>
      </c>
    </row>
    <row r="4870" spans="1:13" x14ac:dyDescent="0.25">
      <c r="A4870">
        <v>4869</v>
      </c>
      <c r="J4870">
        <v>23</v>
      </c>
      <c r="K4870" t="s">
        <v>5545</v>
      </c>
      <c r="L4870">
        <v>4312617</v>
      </c>
      <c r="M4870">
        <v>1</v>
      </c>
    </row>
    <row r="4871" spans="1:13" x14ac:dyDescent="0.25">
      <c r="A4871">
        <v>4870</v>
      </c>
      <c r="J4871">
        <v>23</v>
      </c>
      <c r="K4871" t="s">
        <v>5546</v>
      </c>
      <c r="L4871">
        <v>4312625</v>
      </c>
      <c r="M4871">
        <v>1</v>
      </c>
    </row>
    <row r="4872" spans="1:13" x14ac:dyDescent="0.25">
      <c r="A4872">
        <v>4871</v>
      </c>
      <c r="J4872">
        <v>23</v>
      </c>
      <c r="K4872" t="s">
        <v>5547</v>
      </c>
      <c r="L4872">
        <v>4312658</v>
      </c>
      <c r="M4872">
        <v>1</v>
      </c>
    </row>
    <row r="4873" spans="1:13" x14ac:dyDescent="0.25">
      <c r="A4873">
        <v>4872</v>
      </c>
      <c r="J4873">
        <v>23</v>
      </c>
      <c r="K4873" t="s">
        <v>5548</v>
      </c>
      <c r="L4873">
        <v>4312674</v>
      </c>
      <c r="M4873">
        <v>1</v>
      </c>
    </row>
    <row r="4874" spans="1:13" x14ac:dyDescent="0.25">
      <c r="A4874">
        <v>4873</v>
      </c>
      <c r="J4874">
        <v>23</v>
      </c>
      <c r="K4874" t="s">
        <v>5549</v>
      </c>
      <c r="L4874">
        <v>4312708</v>
      </c>
      <c r="M4874">
        <v>1</v>
      </c>
    </row>
    <row r="4875" spans="1:13" x14ac:dyDescent="0.25">
      <c r="A4875">
        <v>4874</v>
      </c>
      <c r="J4875">
        <v>23</v>
      </c>
      <c r="K4875" t="s">
        <v>5550</v>
      </c>
      <c r="L4875">
        <v>4312757</v>
      </c>
      <c r="M4875">
        <v>1</v>
      </c>
    </row>
    <row r="4876" spans="1:13" x14ac:dyDescent="0.25">
      <c r="A4876">
        <v>4875</v>
      </c>
      <c r="J4876">
        <v>23</v>
      </c>
      <c r="K4876" t="s">
        <v>5551</v>
      </c>
      <c r="L4876">
        <v>4312807</v>
      </c>
      <c r="M4876">
        <v>1</v>
      </c>
    </row>
    <row r="4877" spans="1:13" x14ac:dyDescent="0.25">
      <c r="A4877">
        <v>4876</v>
      </c>
      <c r="J4877">
        <v>23</v>
      </c>
      <c r="K4877" t="s">
        <v>5552</v>
      </c>
      <c r="L4877">
        <v>4312906</v>
      </c>
      <c r="M4877">
        <v>1</v>
      </c>
    </row>
    <row r="4878" spans="1:13" x14ac:dyDescent="0.25">
      <c r="A4878">
        <v>4877</v>
      </c>
      <c r="J4878">
        <v>23</v>
      </c>
      <c r="K4878" t="s">
        <v>5553</v>
      </c>
      <c r="L4878">
        <v>4312955</v>
      </c>
      <c r="M4878">
        <v>1</v>
      </c>
    </row>
    <row r="4879" spans="1:13" x14ac:dyDescent="0.25">
      <c r="A4879">
        <v>4878</v>
      </c>
      <c r="J4879">
        <v>23</v>
      </c>
      <c r="K4879" t="s">
        <v>5554</v>
      </c>
      <c r="L4879">
        <v>4313003</v>
      </c>
      <c r="M4879">
        <v>1</v>
      </c>
    </row>
    <row r="4880" spans="1:13" x14ac:dyDescent="0.25">
      <c r="A4880">
        <v>4879</v>
      </c>
      <c r="J4880">
        <v>23</v>
      </c>
      <c r="K4880" t="s">
        <v>5555</v>
      </c>
      <c r="L4880">
        <v>4313011</v>
      </c>
      <c r="M4880">
        <v>1</v>
      </c>
    </row>
    <row r="4881" spans="1:13" x14ac:dyDescent="0.25">
      <c r="A4881">
        <v>4880</v>
      </c>
      <c r="J4881">
        <v>23</v>
      </c>
      <c r="K4881" t="s">
        <v>5556</v>
      </c>
      <c r="L4881">
        <v>4313037</v>
      </c>
      <c r="M4881">
        <v>1</v>
      </c>
    </row>
    <row r="4882" spans="1:13" x14ac:dyDescent="0.25">
      <c r="A4882">
        <v>4881</v>
      </c>
      <c r="J4882">
        <v>23</v>
      </c>
      <c r="K4882" t="s">
        <v>5557</v>
      </c>
      <c r="L4882">
        <v>4313060</v>
      </c>
      <c r="M4882">
        <v>1</v>
      </c>
    </row>
    <row r="4883" spans="1:13" x14ac:dyDescent="0.25">
      <c r="A4883">
        <v>4882</v>
      </c>
      <c r="J4883">
        <v>23</v>
      </c>
      <c r="K4883" t="s">
        <v>5558</v>
      </c>
      <c r="L4883">
        <v>4313086</v>
      </c>
      <c r="M4883">
        <v>1</v>
      </c>
    </row>
    <row r="4884" spans="1:13" x14ac:dyDescent="0.25">
      <c r="A4884">
        <v>4883</v>
      </c>
      <c r="J4884">
        <v>23</v>
      </c>
      <c r="K4884" t="s">
        <v>5559</v>
      </c>
      <c r="L4884">
        <v>4313102</v>
      </c>
      <c r="M4884">
        <v>1</v>
      </c>
    </row>
    <row r="4885" spans="1:13" x14ac:dyDescent="0.25">
      <c r="A4885">
        <v>4884</v>
      </c>
      <c r="J4885">
        <v>23</v>
      </c>
      <c r="K4885" t="s">
        <v>5560</v>
      </c>
      <c r="L4885">
        <v>4313201</v>
      </c>
      <c r="M4885">
        <v>1</v>
      </c>
    </row>
    <row r="4886" spans="1:13" x14ac:dyDescent="0.25">
      <c r="A4886">
        <v>4885</v>
      </c>
      <c r="J4886">
        <v>23</v>
      </c>
      <c r="K4886" t="s">
        <v>5561</v>
      </c>
      <c r="L4886">
        <v>4313300</v>
      </c>
      <c r="M4886">
        <v>1</v>
      </c>
    </row>
    <row r="4887" spans="1:13" x14ac:dyDescent="0.25">
      <c r="A4887">
        <v>4886</v>
      </c>
      <c r="J4887">
        <v>23</v>
      </c>
      <c r="K4887" t="s">
        <v>5562</v>
      </c>
      <c r="L4887">
        <v>4313334</v>
      </c>
      <c r="M4887">
        <v>1</v>
      </c>
    </row>
    <row r="4888" spans="1:13" x14ac:dyDescent="0.25">
      <c r="A4888">
        <v>4887</v>
      </c>
      <c r="J4888">
        <v>23</v>
      </c>
      <c r="K4888" t="s">
        <v>5563</v>
      </c>
      <c r="L4888">
        <v>4313359</v>
      </c>
      <c r="M4888">
        <v>1</v>
      </c>
    </row>
    <row r="4889" spans="1:13" x14ac:dyDescent="0.25">
      <c r="A4889">
        <v>4888</v>
      </c>
      <c r="J4889">
        <v>23</v>
      </c>
      <c r="K4889" t="s">
        <v>1727</v>
      </c>
      <c r="L4889">
        <v>4313375</v>
      </c>
      <c r="M4889">
        <v>1</v>
      </c>
    </row>
    <row r="4890" spans="1:13" x14ac:dyDescent="0.25">
      <c r="A4890">
        <v>4889</v>
      </c>
      <c r="J4890">
        <v>23</v>
      </c>
      <c r="K4890" t="s">
        <v>5564</v>
      </c>
      <c r="L4890">
        <v>4313391</v>
      </c>
      <c r="M4890">
        <v>1</v>
      </c>
    </row>
    <row r="4891" spans="1:13" x14ac:dyDescent="0.25">
      <c r="A4891">
        <v>4890</v>
      </c>
      <c r="J4891">
        <v>23</v>
      </c>
      <c r="K4891" t="s">
        <v>5565</v>
      </c>
      <c r="L4891">
        <v>4313409</v>
      </c>
      <c r="M4891">
        <v>1</v>
      </c>
    </row>
    <row r="4892" spans="1:13" x14ac:dyDescent="0.25">
      <c r="A4892">
        <v>4891</v>
      </c>
      <c r="J4892">
        <v>23</v>
      </c>
      <c r="K4892" t="s">
        <v>5566</v>
      </c>
      <c r="L4892">
        <v>4313425</v>
      </c>
      <c r="M4892">
        <v>1</v>
      </c>
    </row>
    <row r="4893" spans="1:13" x14ac:dyDescent="0.25">
      <c r="A4893">
        <v>4892</v>
      </c>
      <c r="J4893">
        <v>23</v>
      </c>
      <c r="K4893" t="s">
        <v>5567</v>
      </c>
      <c r="L4893">
        <v>4313441</v>
      </c>
      <c r="M4893">
        <v>1</v>
      </c>
    </row>
    <row r="4894" spans="1:13" x14ac:dyDescent="0.25">
      <c r="A4894">
        <v>4893</v>
      </c>
      <c r="J4894">
        <v>23</v>
      </c>
      <c r="K4894" t="s">
        <v>5568</v>
      </c>
      <c r="L4894">
        <v>4313466</v>
      </c>
      <c r="M4894">
        <v>1</v>
      </c>
    </row>
    <row r="4895" spans="1:13" x14ac:dyDescent="0.25">
      <c r="A4895">
        <v>4894</v>
      </c>
      <c r="J4895">
        <v>23</v>
      </c>
      <c r="K4895" t="s">
        <v>5569</v>
      </c>
      <c r="L4895">
        <v>4313490</v>
      </c>
      <c r="M4895">
        <v>1</v>
      </c>
    </row>
    <row r="4896" spans="1:13" x14ac:dyDescent="0.25">
      <c r="A4896">
        <v>4895</v>
      </c>
      <c r="J4896">
        <v>23</v>
      </c>
      <c r="K4896" t="s">
        <v>5570</v>
      </c>
      <c r="L4896">
        <v>4313508</v>
      </c>
      <c r="M4896">
        <v>1</v>
      </c>
    </row>
    <row r="4897" spans="1:13" x14ac:dyDescent="0.25">
      <c r="A4897">
        <v>4896</v>
      </c>
      <c r="J4897">
        <v>23</v>
      </c>
      <c r="K4897" t="s">
        <v>5571</v>
      </c>
      <c r="L4897">
        <v>4313607</v>
      </c>
      <c r="M4897">
        <v>1</v>
      </c>
    </row>
    <row r="4898" spans="1:13" x14ac:dyDescent="0.25">
      <c r="A4898">
        <v>4897</v>
      </c>
      <c r="J4898">
        <v>23</v>
      </c>
      <c r="K4898" t="s">
        <v>5572</v>
      </c>
      <c r="L4898">
        <v>4313656</v>
      </c>
      <c r="M4898">
        <v>1</v>
      </c>
    </row>
    <row r="4899" spans="1:13" x14ac:dyDescent="0.25">
      <c r="A4899">
        <v>4898</v>
      </c>
      <c r="J4899">
        <v>23</v>
      </c>
      <c r="K4899" t="s">
        <v>5573</v>
      </c>
      <c r="L4899">
        <v>4313706</v>
      </c>
      <c r="M4899">
        <v>1</v>
      </c>
    </row>
    <row r="4900" spans="1:13" x14ac:dyDescent="0.25">
      <c r="A4900">
        <v>4899</v>
      </c>
      <c r="J4900">
        <v>23</v>
      </c>
      <c r="K4900" t="s">
        <v>5574</v>
      </c>
      <c r="L4900">
        <v>4313805</v>
      </c>
      <c r="M4900">
        <v>1</v>
      </c>
    </row>
    <row r="4901" spans="1:13" x14ac:dyDescent="0.25">
      <c r="A4901">
        <v>4900</v>
      </c>
      <c r="J4901">
        <v>23</v>
      </c>
      <c r="K4901" t="s">
        <v>5575</v>
      </c>
      <c r="L4901">
        <v>4313904</v>
      </c>
      <c r="M4901">
        <v>1</v>
      </c>
    </row>
    <row r="4902" spans="1:13" x14ac:dyDescent="0.25">
      <c r="A4902">
        <v>4901</v>
      </c>
      <c r="J4902">
        <v>23</v>
      </c>
      <c r="K4902" t="s">
        <v>5576</v>
      </c>
      <c r="L4902">
        <v>4313953</v>
      </c>
      <c r="M4902">
        <v>1</v>
      </c>
    </row>
    <row r="4903" spans="1:13" x14ac:dyDescent="0.25">
      <c r="A4903">
        <v>4902</v>
      </c>
      <c r="J4903">
        <v>23</v>
      </c>
      <c r="K4903" t="s">
        <v>5577</v>
      </c>
      <c r="L4903">
        <v>4314001</v>
      </c>
      <c r="M4903">
        <v>1</v>
      </c>
    </row>
    <row r="4904" spans="1:13" x14ac:dyDescent="0.25">
      <c r="A4904">
        <v>4903</v>
      </c>
      <c r="J4904">
        <v>23</v>
      </c>
      <c r="K4904" t="s">
        <v>5578</v>
      </c>
      <c r="L4904">
        <v>4314027</v>
      </c>
      <c r="M4904">
        <v>1</v>
      </c>
    </row>
    <row r="4905" spans="1:13" x14ac:dyDescent="0.25">
      <c r="A4905">
        <v>4904</v>
      </c>
      <c r="J4905">
        <v>23</v>
      </c>
      <c r="K4905" t="s">
        <v>5579</v>
      </c>
      <c r="L4905">
        <v>4314035</v>
      </c>
      <c r="M4905">
        <v>1</v>
      </c>
    </row>
    <row r="4906" spans="1:13" x14ac:dyDescent="0.25">
      <c r="A4906">
        <v>4905</v>
      </c>
      <c r="J4906">
        <v>23</v>
      </c>
      <c r="K4906" t="s">
        <v>5580</v>
      </c>
      <c r="L4906">
        <v>4314050</v>
      </c>
      <c r="M4906">
        <v>1</v>
      </c>
    </row>
    <row r="4907" spans="1:13" x14ac:dyDescent="0.25">
      <c r="A4907">
        <v>4906</v>
      </c>
      <c r="J4907">
        <v>23</v>
      </c>
      <c r="K4907" t="s">
        <v>5581</v>
      </c>
      <c r="L4907">
        <v>4314068</v>
      </c>
      <c r="M4907">
        <v>1</v>
      </c>
    </row>
    <row r="4908" spans="1:13" x14ac:dyDescent="0.25">
      <c r="A4908">
        <v>4907</v>
      </c>
      <c r="J4908">
        <v>23</v>
      </c>
      <c r="K4908" t="s">
        <v>5582</v>
      </c>
      <c r="L4908">
        <v>4314076</v>
      </c>
      <c r="M4908">
        <v>1</v>
      </c>
    </row>
    <row r="4909" spans="1:13" x14ac:dyDescent="0.25">
      <c r="A4909">
        <v>4908</v>
      </c>
      <c r="J4909">
        <v>23</v>
      </c>
      <c r="K4909" t="s">
        <v>5583</v>
      </c>
      <c r="L4909">
        <v>4314100</v>
      </c>
      <c r="M4909">
        <v>1</v>
      </c>
    </row>
    <row r="4910" spans="1:13" x14ac:dyDescent="0.25">
      <c r="A4910">
        <v>4909</v>
      </c>
      <c r="J4910">
        <v>23</v>
      </c>
      <c r="K4910" t="s">
        <v>5584</v>
      </c>
      <c r="L4910">
        <v>4314134</v>
      </c>
      <c r="M4910">
        <v>1</v>
      </c>
    </row>
    <row r="4911" spans="1:13" x14ac:dyDescent="0.25">
      <c r="A4911">
        <v>4910</v>
      </c>
      <c r="J4911">
        <v>23</v>
      </c>
      <c r="K4911" t="s">
        <v>5585</v>
      </c>
      <c r="L4911">
        <v>4314159</v>
      </c>
      <c r="M4911">
        <v>1</v>
      </c>
    </row>
    <row r="4912" spans="1:13" x14ac:dyDescent="0.25">
      <c r="A4912">
        <v>4911</v>
      </c>
      <c r="J4912">
        <v>23</v>
      </c>
      <c r="K4912" t="s">
        <v>5586</v>
      </c>
      <c r="L4912">
        <v>4314175</v>
      </c>
      <c r="M4912">
        <v>1</v>
      </c>
    </row>
    <row r="4913" spans="1:13" x14ac:dyDescent="0.25">
      <c r="A4913">
        <v>4912</v>
      </c>
      <c r="J4913">
        <v>23</v>
      </c>
      <c r="K4913" t="s">
        <v>5587</v>
      </c>
      <c r="L4913">
        <v>4314209</v>
      </c>
      <c r="M4913">
        <v>1</v>
      </c>
    </row>
    <row r="4914" spans="1:13" x14ac:dyDescent="0.25">
      <c r="A4914">
        <v>4913</v>
      </c>
      <c r="J4914">
        <v>23</v>
      </c>
      <c r="K4914" t="s">
        <v>5588</v>
      </c>
      <c r="L4914">
        <v>4314308</v>
      </c>
      <c r="M4914">
        <v>1</v>
      </c>
    </row>
    <row r="4915" spans="1:13" x14ac:dyDescent="0.25">
      <c r="A4915">
        <v>4914</v>
      </c>
      <c r="J4915">
        <v>23</v>
      </c>
      <c r="K4915" t="s">
        <v>5589</v>
      </c>
      <c r="L4915">
        <v>4314407</v>
      </c>
      <c r="M4915">
        <v>1</v>
      </c>
    </row>
    <row r="4916" spans="1:13" x14ac:dyDescent="0.25">
      <c r="A4916">
        <v>4915</v>
      </c>
      <c r="J4916">
        <v>23</v>
      </c>
      <c r="K4916" t="s">
        <v>5590</v>
      </c>
      <c r="L4916">
        <v>4314423</v>
      </c>
      <c r="M4916">
        <v>1</v>
      </c>
    </row>
    <row r="4917" spans="1:13" x14ac:dyDescent="0.25">
      <c r="A4917">
        <v>4916</v>
      </c>
      <c r="J4917">
        <v>23</v>
      </c>
      <c r="K4917" t="s">
        <v>5591</v>
      </c>
      <c r="L4917">
        <v>4314456</v>
      </c>
      <c r="M4917">
        <v>1</v>
      </c>
    </row>
    <row r="4918" spans="1:13" x14ac:dyDescent="0.25">
      <c r="A4918">
        <v>4917</v>
      </c>
      <c r="J4918">
        <v>23</v>
      </c>
      <c r="K4918" t="s">
        <v>5592</v>
      </c>
      <c r="L4918">
        <v>4314464</v>
      </c>
      <c r="M4918">
        <v>1</v>
      </c>
    </row>
    <row r="4919" spans="1:13" x14ac:dyDescent="0.25">
      <c r="A4919">
        <v>4918</v>
      </c>
      <c r="J4919">
        <v>23</v>
      </c>
      <c r="K4919" t="s">
        <v>5593</v>
      </c>
      <c r="L4919">
        <v>4314472</v>
      </c>
      <c r="M4919">
        <v>1</v>
      </c>
    </row>
    <row r="4920" spans="1:13" x14ac:dyDescent="0.25">
      <c r="A4920">
        <v>4919</v>
      </c>
      <c r="J4920">
        <v>23</v>
      </c>
      <c r="K4920" t="s">
        <v>5594</v>
      </c>
      <c r="L4920">
        <v>4314498</v>
      </c>
      <c r="M4920">
        <v>1</v>
      </c>
    </row>
    <row r="4921" spans="1:13" x14ac:dyDescent="0.25">
      <c r="A4921">
        <v>4920</v>
      </c>
      <c r="J4921">
        <v>23</v>
      </c>
      <c r="K4921" t="s">
        <v>5595</v>
      </c>
      <c r="L4921">
        <v>4314506</v>
      </c>
      <c r="M4921">
        <v>1</v>
      </c>
    </row>
    <row r="4922" spans="1:13" x14ac:dyDescent="0.25">
      <c r="A4922">
        <v>4921</v>
      </c>
      <c r="J4922">
        <v>23</v>
      </c>
      <c r="K4922" t="s">
        <v>5596</v>
      </c>
      <c r="L4922">
        <v>4314555</v>
      </c>
      <c r="M4922">
        <v>1</v>
      </c>
    </row>
    <row r="4923" spans="1:13" x14ac:dyDescent="0.25">
      <c r="A4923">
        <v>4922</v>
      </c>
      <c r="J4923">
        <v>23</v>
      </c>
      <c r="K4923" t="s">
        <v>5597</v>
      </c>
      <c r="L4923">
        <v>4314605</v>
      </c>
      <c r="M4923">
        <v>1</v>
      </c>
    </row>
    <row r="4924" spans="1:13" x14ac:dyDescent="0.25">
      <c r="A4924">
        <v>4923</v>
      </c>
      <c r="J4924">
        <v>23</v>
      </c>
      <c r="K4924" t="s">
        <v>2962</v>
      </c>
      <c r="L4924">
        <v>4314704</v>
      </c>
      <c r="M4924">
        <v>1</v>
      </c>
    </row>
    <row r="4925" spans="1:13" x14ac:dyDescent="0.25">
      <c r="A4925">
        <v>4924</v>
      </c>
      <c r="J4925">
        <v>23</v>
      </c>
      <c r="K4925" t="s">
        <v>5598</v>
      </c>
      <c r="L4925">
        <v>4314753</v>
      </c>
      <c r="M4925">
        <v>1</v>
      </c>
    </row>
    <row r="4926" spans="1:13" x14ac:dyDescent="0.25">
      <c r="A4926">
        <v>4925</v>
      </c>
      <c r="J4926">
        <v>23</v>
      </c>
      <c r="K4926" t="s">
        <v>5599</v>
      </c>
      <c r="L4926">
        <v>4314779</v>
      </c>
      <c r="M4926">
        <v>1</v>
      </c>
    </row>
    <row r="4927" spans="1:13" x14ac:dyDescent="0.25">
      <c r="A4927">
        <v>4926</v>
      </c>
      <c r="J4927">
        <v>23</v>
      </c>
      <c r="K4927" t="s">
        <v>5600</v>
      </c>
      <c r="L4927">
        <v>4314787</v>
      </c>
      <c r="M4927">
        <v>1</v>
      </c>
    </row>
    <row r="4928" spans="1:13" x14ac:dyDescent="0.25">
      <c r="A4928">
        <v>4927</v>
      </c>
      <c r="J4928">
        <v>23</v>
      </c>
      <c r="K4928" t="s">
        <v>5601</v>
      </c>
      <c r="L4928">
        <v>4314803</v>
      </c>
      <c r="M4928">
        <v>1</v>
      </c>
    </row>
    <row r="4929" spans="1:13" x14ac:dyDescent="0.25">
      <c r="A4929">
        <v>4928</v>
      </c>
      <c r="J4929">
        <v>23</v>
      </c>
      <c r="K4929" t="s">
        <v>5602</v>
      </c>
      <c r="L4929">
        <v>4314902</v>
      </c>
      <c r="M4929">
        <v>1</v>
      </c>
    </row>
    <row r="4930" spans="1:13" x14ac:dyDescent="0.25">
      <c r="A4930">
        <v>4929</v>
      </c>
      <c r="J4930">
        <v>23</v>
      </c>
      <c r="K4930" t="s">
        <v>5603</v>
      </c>
      <c r="L4930">
        <v>4315008</v>
      </c>
      <c r="M4930">
        <v>1</v>
      </c>
    </row>
    <row r="4931" spans="1:13" x14ac:dyDescent="0.25">
      <c r="A4931">
        <v>4930</v>
      </c>
      <c r="J4931">
        <v>23</v>
      </c>
      <c r="K4931" t="s">
        <v>5604</v>
      </c>
      <c r="L4931">
        <v>4315057</v>
      </c>
      <c r="M4931">
        <v>1</v>
      </c>
    </row>
    <row r="4932" spans="1:13" x14ac:dyDescent="0.25">
      <c r="A4932">
        <v>4931</v>
      </c>
      <c r="J4932">
        <v>23</v>
      </c>
      <c r="K4932" t="s">
        <v>5605</v>
      </c>
      <c r="L4932">
        <v>4315073</v>
      </c>
      <c r="M4932">
        <v>1</v>
      </c>
    </row>
    <row r="4933" spans="1:13" x14ac:dyDescent="0.25">
      <c r="A4933">
        <v>4932</v>
      </c>
      <c r="J4933">
        <v>23</v>
      </c>
      <c r="K4933" t="s">
        <v>5606</v>
      </c>
      <c r="L4933">
        <v>4315107</v>
      </c>
      <c r="M4933">
        <v>1</v>
      </c>
    </row>
    <row r="4934" spans="1:13" x14ac:dyDescent="0.25">
      <c r="A4934">
        <v>4933</v>
      </c>
      <c r="J4934">
        <v>23</v>
      </c>
      <c r="K4934" t="s">
        <v>5607</v>
      </c>
      <c r="L4934">
        <v>4315131</v>
      </c>
      <c r="M4934">
        <v>1</v>
      </c>
    </row>
    <row r="4935" spans="1:13" x14ac:dyDescent="0.25">
      <c r="A4935">
        <v>4934</v>
      </c>
      <c r="J4935">
        <v>23</v>
      </c>
      <c r="K4935" t="s">
        <v>5608</v>
      </c>
      <c r="L4935">
        <v>4315149</v>
      </c>
      <c r="M4935">
        <v>1</v>
      </c>
    </row>
    <row r="4936" spans="1:13" x14ac:dyDescent="0.25">
      <c r="A4936">
        <v>4935</v>
      </c>
      <c r="J4936">
        <v>23</v>
      </c>
      <c r="K4936" t="s">
        <v>5609</v>
      </c>
      <c r="L4936">
        <v>4315156</v>
      </c>
      <c r="M4936">
        <v>1</v>
      </c>
    </row>
    <row r="4937" spans="1:13" x14ac:dyDescent="0.25">
      <c r="A4937">
        <v>4936</v>
      </c>
      <c r="J4937">
        <v>23</v>
      </c>
      <c r="K4937" t="s">
        <v>5610</v>
      </c>
      <c r="L4937">
        <v>4315172</v>
      </c>
      <c r="M4937">
        <v>1</v>
      </c>
    </row>
    <row r="4938" spans="1:13" x14ac:dyDescent="0.25">
      <c r="A4938">
        <v>4937</v>
      </c>
      <c r="J4938">
        <v>23</v>
      </c>
      <c r="K4938" t="s">
        <v>5611</v>
      </c>
      <c r="L4938">
        <v>4315206</v>
      </c>
      <c r="M4938">
        <v>1</v>
      </c>
    </row>
    <row r="4939" spans="1:13" x14ac:dyDescent="0.25">
      <c r="A4939">
        <v>4938</v>
      </c>
      <c r="J4939">
        <v>23</v>
      </c>
      <c r="K4939" t="s">
        <v>5612</v>
      </c>
      <c r="L4939">
        <v>4315305</v>
      </c>
      <c r="M4939">
        <v>1</v>
      </c>
    </row>
    <row r="4940" spans="1:13" x14ac:dyDescent="0.25">
      <c r="A4940">
        <v>4939</v>
      </c>
      <c r="J4940">
        <v>23</v>
      </c>
      <c r="K4940" t="s">
        <v>5613</v>
      </c>
      <c r="L4940">
        <v>4315313</v>
      </c>
      <c r="M4940">
        <v>1</v>
      </c>
    </row>
    <row r="4941" spans="1:13" x14ac:dyDescent="0.25">
      <c r="A4941">
        <v>4940</v>
      </c>
      <c r="J4941">
        <v>23</v>
      </c>
      <c r="K4941" t="s">
        <v>5614</v>
      </c>
      <c r="L4941">
        <v>4315321</v>
      </c>
      <c r="M4941">
        <v>1</v>
      </c>
    </row>
    <row r="4942" spans="1:13" x14ac:dyDescent="0.25">
      <c r="A4942">
        <v>4941</v>
      </c>
      <c r="J4942">
        <v>23</v>
      </c>
      <c r="K4942" t="s">
        <v>5615</v>
      </c>
      <c r="L4942">
        <v>4315354</v>
      </c>
      <c r="M4942">
        <v>1</v>
      </c>
    </row>
    <row r="4943" spans="1:13" x14ac:dyDescent="0.25">
      <c r="A4943">
        <v>4942</v>
      </c>
      <c r="J4943">
        <v>23</v>
      </c>
      <c r="K4943" t="s">
        <v>5616</v>
      </c>
      <c r="L4943">
        <v>4315404</v>
      </c>
      <c r="M4943">
        <v>1</v>
      </c>
    </row>
    <row r="4944" spans="1:13" x14ac:dyDescent="0.25">
      <c r="A4944">
        <v>4943</v>
      </c>
      <c r="J4944">
        <v>23</v>
      </c>
      <c r="K4944" t="s">
        <v>5617</v>
      </c>
      <c r="L4944">
        <v>4315453</v>
      </c>
      <c r="M4944">
        <v>1</v>
      </c>
    </row>
    <row r="4945" spans="1:13" x14ac:dyDescent="0.25">
      <c r="A4945">
        <v>4944</v>
      </c>
      <c r="J4945">
        <v>23</v>
      </c>
      <c r="K4945" t="s">
        <v>5618</v>
      </c>
      <c r="L4945">
        <v>4315503</v>
      </c>
      <c r="M4945">
        <v>1</v>
      </c>
    </row>
    <row r="4946" spans="1:13" x14ac:dyDescent="0.25">
      <c r="A4946">
        <v>4945</v>
      </c>
      <c r="J4946">
        <v>23</v>
      </c>
      <c r="K4946" t="s">
        <v>5619</v>
      </c>
      <c r="L4946">
        <v>4315552</v>
      </c>
      <c r="M4946">
        <v>1</v>
      </c>
    </row>
    <row r="4947" spans="1:13" x14ac:dyDescent="0.25">
      <c r="A4947">
        <v>4946</v>
      </c>
      <c r="J4947">
        <v>23</v>
      </c>
      <c r="K4947" t="s">
        <v>5620</v>
      </c>
      <c r="L4947">
        <v>4315602</v>
      </c>
      <c r="M4947">
        <v>1</v>
      </c>
    </row>
    <row r="4948" spans="1:13" x14ac:dyDescent="0.25">
      <c r="A4948">
        <v>4947</v>
      </c>
      <c r="J4948">
        <v>23</v>
      </c>
      <c r="K4948" t="s">
        <v>5621</v>
      </c>
      <c r="L4948">
        <v>4315701</v>
      </c>
      <c r="M4948">
        <v>1</v>
      </c>
    </row>
    <row r="4949" spans="1:13" x14ac:dyDescent="0.25">
      <c r="A4949">
        <v>4948</v>
      </c>
      <c r="J4949">
        <v>23</v>
      </c>
      <c r="K4949" t="s">
        <v>5622</v>
      </c>
      <c r="L4949">
        <v>4315750</v>
      </c>
      <c r="M4949">
        <v>1</v>
      </c>
    </row>
    <row r="4950" spans="1:13" x14ac:dyDescent="0.25">
      <c r="A4950">
        <v>4949</v>
      </c>
      <c r="J4950">
        <v>23</v>
      </c>
      <c r="K4950" t="s">
        <v>5623</v>
      </c>
      <c r="L4950">
        <v>4315800</v>
      </c>
      <c r="M4950">
        <v>1</v>
      </c>
    </row>
    <row r="4951" spans="1:13" x14ac:dyDescent="0.25">
      <c r="A4951">
        <v>4950</v>
      </c>
      <c r="J4951">
        <v>23</v>
      </c>
      <c r="K4951" t="s">
        <v>5624</v>
      </c>
      <c r="L4951">
        <v>4315909</v>
      </c>
      <c r="M4951">
        <v>1</v>
      </c>
    </row>
    <row r="4952" spans="1:13" x14ac:dyDescent="0.25">
      <c r="A4952">
        <v>4951</v>
      </c>
      <c r="J4952">
        <v>23</v>
      </c>
      <c r="K4952" t="s">
        <v>5625</v>
      </c>
      <c r="L4952">
        <v>4315958</v>
      </c>
      <c r="M4952">
        <v>1</v>
      </c>
    </row>
    <row r="4953" spans="1:13" x14ac:dyDescent="0.25">
      <c r="A4953">
        <v>4952</v>
      </c>
      <c r="J4953">
        <v>23</v>
      </c>
      <c r="K4953" t="s">
        <v>5626</v>
      </c>
      <c r="L4953">
        <v>4316006</v>
      </c>
      <c r="M4953">
        <v>1</v>
      </c>
    </row>
    <row r="4954" spans="1:13" x14ac:dyDescent="0.25">
      <c r="A4954">
        <v>4953</v>
      </c>
      <c r="J4954">
        <v>23</v>
      </c>
      <c r="K4954" t="s">
        <v>5627</v>
      </c>
      <c r="L4954">
        <v>4316105</v>
      </c>
      <c r="M4954">
        <v>1</v>
      </c>
    </row>
    <row r="4955" spans="1:13" x14ac:dyDescent="0.25">
      <c r="A4955">
        <v>4954</v>
      </c>
      <c r="J4955">
        <v>23</v>
      </c>
      <c r="K4955" t="s">
        <v>5628</v>
      </c>
      <c r="L4955">
        <v>4316204</v>
      </c>
      <c r="M4955">
        <v>1</v>
      </c>
    </row>
    <row r="4956" spans="1:13" x14ac:dyDescent="0.25">
      <c r="A4956">
        <v>4955</v>
      </c>
      <c r="J4956">
        <v>23</v>
      </c>
      <c r="K4956" t="s">
        <v>5629</v>
      </c>
      <c r="L4956">
        <v>4316303</v>
      </c>
      <c r="M4956">
        <v>1</v>
      </c>
    </row>
    <row r="4957" spans="1:13" x14ac:dyDescent="0.25">
      <c r="A4957">
        <v>4956</v>
      </c>
      <c r="J4957">
        <v>23</v>
      </c>
      <c r="K4957" t="s">
        <v>5630</v>
      </c>
      <c r="L4957">
        <v>4316402</v>
      </c>
      <c r="M4957">
        <v>1</v>
      </c>
    </row>
    <row r="4958" spans="1:13" x14ac:dyDescent="0.25">
      <c r="A4958">
        <v>4957</v>
      </c>
      <c r="J4958">
        <v>23</v>
      </c>
      <c r="K4958" t="s">
        <v>5631</v>
      </c>
      <c r="L4958">
        <v>4316428</v>
      </c>
      <c r="M4958">
        <v>1</v>
      </c>
    </row>
    <row r="4959" spans="1:13" x14ac:dyDescent="0.25">
      <c r="A4959">
        <v>4958</v>
      </c>
      <c r="J4959">
        <v>23</v>
      </c>
      <c r="K4959" t="s">
        <v>5632</v>
      </c>
      <c r="L4959">
        <v>4316436</v>
      </c>
      <c r="M4959">
        <v>1</v>
      </c>
    </row>
    <row r="4960" spans="1:13" x14ac:dyDescent="0.25">
      <c r="A4960">
        <v>4959</v>
      </c>
      <c r="J4960">
        <v>23</v>
      </c>
      <c r="K4960" t="s">
        <v>5633</v>
      </c>
      <c r="L4960">
        <v>4316451</v>
      </c>
      <c r="M4960">
        <v>1</v>
      </c>
    </row>
    <row r="4961" spans="1:13" x14ac:dyDescent="0.25">
      <c r="A4961">
        <v>4960</v>
      </c>
      <c r="J4961">
        <v>23</v>
      </c>
      <c r="K4961" t="s">
        <v>5634</v>
      </c>
      <c r="L4961">
        <v>4316477</v>
      </c>
      <c r="M4961">
        <v>1</v>
      </c>
    </row>
    <row r="4962" spans="1:13" x14ac:dyDescent="0.25">
      <c r="A4962">
        <v>4961</v>
      </c>
      <c r="J4962">
        <v>23</v>
      </c>
      <c r="K4962" t="s">
        <v>5635</v>
      </c>
      <c r="L4962">
        <v>4316501</v>
      </c>
      <c r="M4962">
        <v>1</v>
      </c>
    </row>
    <row r="4963" spans="1:13" x14ac:dyDescent="0.25">
      <c r="A4963">
        <v>4962</v>
      </c>
      <c r="J4963">
        <v>23</v>
      </c>
      <c r="K4963" t="s">
        <v>5636</v>
      </c>
      <c r="L4963">
        <v>4316600</v>
      </c>
      <c r="M4963">
        <v>1</v>
      </c>
    </row>
    <row r="4964" spans="1:13" x14ac:dyDescent="0.25">
      <c r="A4964">
        <v>4963</v>
      </c>
      <c r="J4964">
        <v>23</v>
      </c>
      <c r="K4964" t="s">
        <v>5637</v>
      </c>
      <c r="L4964">
        <v>4316709</v>
      </c>
      <c r="M4964">
        <v>1</v>
      </c>
    </row>
    <row r="4965" spans="1:13" x14ac:dyDescent="0.25">
      <c r="A4965">
        <v>4964</v>
      </c>
      <c r="J4965">
        <v>23</v>
      </c>
      <c r="K4965" t="s">
        <v>5638</v>
      </c>
      <c r="L4965">
        <v>4316733</v>
      </c>
      <c r="M4965">
        <v>1</v>
      </c>
    </row>
    <row r="4966" spans="1:13" x14ac:dyDescent="0.25">
      <c r="A4966">
        <v>4965</v>
      </c>
      <c r="J4966">
        <v>23</v>
      </c>
      <c r="K4966" t="s">
        <v>5639</v>
      </c>
      <c r="L4966">
        <v>4316758</v>
      </c>
      <c r="M4966">
        <v>1</v>
      </c>
    </row>
    <row r="4967" spans="1:13" x14ac:dyDescent="0.25">
      <c r="A4967">
        <v>4966</v>
      </c>
      <c r="J4967">
        <v>23</v>
      </c>
      <c r="K4967" t="s">
        <v>5640</v>
      </c>
      <c r="L4967">
        <v>4316808</v>
      </c>
      <c r="M4967">
        <v>1</v>
      </c>
    </row>
    <row r="4968" spans="1:13" x14ac:dyDescent="0.25">
      <c r="A4968">
        <v>4967</v>
      </c>
      <c r="J4968">
        <v>23</v>
      </c>
      <c r="K4968" t="s">
        <v>2070</v>
      </c>
      <c r="L4968">
        <v>4316907</v>
      </c>
      <c r="M4968">
        <v>1</v>
      </c>
    </row>
    <row r="4969" spans="1:13" x14ac:dyDescent="0.25">
      <c r="A4969">
        <v>4968</v>
      </c>
      <c r="J4969">
        <v>23</v>
      </c>
      <c r="K4969" t="s">
        <v>5641</v>
      </c>
      <c r="L4969">
        <v>4316956</v>
      </c>
      <c r="M4969">
        <v>1</v>
      </c>
    </row>
    <row r="4970" spans="1:13" x14ac:dyDescent="0.25">
      <c r="A4970">
        <v>4969</v>
      </c>
      <c r="J4970">
        <v>23</v>
      </c>
      <c r="K4970" t="s">
        <v>5642</v>
      </c>
      <c r="L4970">
        <v>4316972</v>
      </c>
      <c r="M4970">
        <v>1</v>
      </c>
    </row>
    <row r="4971" spans="1:13" x14ac:dyDescent="0.25">
      <c r="A4971">
        <v>4970</v>
      </c>
      <c r="J4971">
        <v>23</v>
      </c>
      <c r="K4971" t="s">
        <v>5643</v>
      </c>
      <c r="L4971">
        <v>4317004</v>
      </c>
      <c r="M4971">
        <v>1</v>
      </c>
    </row>
    <row r="4972" spans="1:13" x14ac:dyDescent="0.25">
      <c r="A4972">
        <v>4971</v>
      </c>
      <c r="J4972">
        <v>23</v>
      </c>
      <c r="K4972" t="s">
        <v>5644</v>
      </c>
      <c r="L4972">
        <v>4317103</v>
      </c>
      <c r="M4972">
        <v>1</v>
      </c>
    </row>
    <row r="4973" spans="1:13" x14ac:dyDescent="0.25">
      <c r="A4973">
        <v>4972</v>
      </c>
      <c r="J4973">
        <v>23</v>
      </c>
      <c r="K4973" t="s">
        <v>5645</v>
      </c>
      <c r="L4973">
        <v>4317202</v>
      </c>
      <c r="M4973">
        <v>1</v>
      </c>
    </row>
    <row r="4974" spans="1:13" x14ac:dyDescent="0.25">
      <c r="A4974">
        <v>4973</v>
      </c>
      <c r="J4974">
        <v>23</v>
      </c>
      <c r="K4974" t="s">
        <v>5646</v>
      </c>
      <c r="L4974">
        <v>4317251</v>
      </c>
      <c r="M4974">
        <v>1</v>
      </c>
    </row>
    <row r="4975" spans="1:13" x14ac:dyDescent="0.25">
      <c r="A4975">
        <v>4974</v>
      </c>
      <c r="J4975">
        <v>23</v>
      </c>
      <c r="K4975" t="s">
        <v>5647</v>
      </c>
      <c r="L4975">
        <v>4317301</v>
      </c>
      <c r="M4975">
        <v>1</v>
      </c>
    </row>
    <row r="4976" spans="1:13" x14ac:dyDescent="0.25">
      <c r="A4976">
        <v>4975</v>
      </c>
      <c r="J4976">
        <v>23</v>
      </c>
      <c r="K4976" t="s">
        <v>5648</v>
      </c>
      <c r="L4976">
        <v>4317400</v>
      </c>
      <c r="M4976">
        <v>1</v>
      </c>
    </row>
    <row r="4977" spans="1:13" x14ac:dyDescent="0.25">
      <c r="A4977">
        <v>4976</v>
      </c>
      <c r="J4977">
        <v>23</v>
      </c>
      <c r="K4977" t="s">
        <v>5649</v>
      </c>
      <c r="L4977">
        <v>4317509</v>
      </c>
      <c r="M4977">
        <v>1</v>
      </c>
    </row>
    <row r="4978" spans="1:13" x14ac:dyDescent="0.25">
      <c r="A4978">
        <v>4977</v>
      </c>
      <c r="J4978">
        <v>23</v>
      </c>
      <c r="K4978" t="s">
        <v>5650</v>
      </c>
      <c r="L4978">
        <v>4317558</v>
      </c>
      <c r="M4978">
        <v>1</v>
      </c>
    </row>
    <row r="4979" spans="1:13" x14ac:dyDescent="0.25">
      <c r="A4979">
        <v>4978</v>
      </c>
      <c r="J4979">
        <v>23</v>
      </c>
      <c r="K4979" t="s">
        <v>5651</v>
      </c>
      <c r="L4979">
        <v>4317608</v>
      </c>
      <c r="M4979">
        <v>1</v>
      </c>
    </row>
    <row r="4980" spans="1:13" x14ac:dyDescent="0.25">
      <c r="A4980">
        <v>4979</v>
      </c>
      <c r="J4980">
        <v>23</v>
      </c>
      <c r="K4980" t="s">
        <v>5652</v>
      </c>
      <c r="L4980">
        <v>4317707</v>
      </c>
      <c r="M4980">
        <v>1</v>
      </c>
    </row>
    <row r="4981" spans="1:13" x14ac:dyDescent="0.25">
      <c r="A4981">
        <v>4980</v>
      </c>
      <c r="J4981">
        <v>23</v>
      </c>
      <c r="K4981" t="s">
        <v>5653</v>
      </c>
      <c r="L4981">
        <v>4317756</v>
      </c>
      <c r="M4981">
        <v>1</v>
      </c>
    </row>
    <row r="4982" spans="1:13" x14ac:dyDescent="0.25">
      <c r="A4982">
        <v>4981</v>
      </c>
      <c r="J4982">
        <v>23</v>
      </c>
      <c r="K4982" t="s">
        <v>5654</v>
      </c>
      <c r="L4982">
        <v>4317806</v>
      </c>
      <c r="M4982">
        <v>1</v>
      </c>
    </row>
    <row r="4983" spans="1:13" x14ac:dyDescent="0.25">
      <c r="A4983">
        <v>4982</v>
      </c>
      <c r="J4983">
        <v>23</v>
      </c>
      <c r="K4983" t="s">
        <v>5655</v>
      </c>
      <c r="L4983">
        <v>4317905</v>
      </c>
      <c r="M4983">
        <v>1</v>
      </c>
    </row>
    <row r="4984" spans="1:13" x14ac:dyDescent="0.25">
      <c r="A4984">
        <v>4983</v>
      </c>
      <c r="J4984">
        <v>23</v>
      </c>
      <c r="K4984" t="s">
        <v>5656</v>
      </c>
      <c r="L4984">
        <v>4317954</v>
      </c>
      <c r="M4984">
        <v>1</v>
      </c>
    </row>
    <row r="4985" spans="1:13" x14ac:dyDescent="0.25">
      <c r="A4985">
        <v>4984</v>
      </c>
      <c r="J4985">
        <v>23</v>
      </c>
      <c r="K4985" t="s">
        <v>5657</v>
      </c>
      <c r="L4985">
        <v>4318002</v>
      </c>
      <c r="M4985">
        <v>1</v>
      </c>
    </row>
    <row r="4986" spans="1:13" x14ac:dyDescent="0.25">
      <c r="A4986">
        <v>4985</v>
      </c>
      <c r="J4986">
        <v>23</v>
      </c>
      <c r="K4986" t="s">
        <v>5658</v>
      </c>
      <c r="L4986">
        <v>4318051</v>
      </c>
      <c r="M4986">
        <v>1</v>
      </c>
    </row>
    <row r="4987" spans="1:13" x14ac:dyDescent="0.25">
      <c r="A4987">
        <v>4986</v>
      </c>
      <c r="J4987">
        <v>23</v>
      </c>
      <c r="K4987" t="s">
        <v>5659</v>
      </c>
      <c r="L4987">
        <v>4318101</v>
      </c>
      <c r="M4987">
        <v>1</v>
      </c>
    </row>
    <row r="4988" spans="1:13" x14ac:dyDescent="0.25">
      <c r="A4988">
        <v>4987</v>
      </c>
      <c r="J4988">
        <v>23</v>
      </c>
      <c r="K4988" t="s">
        <v>3758</v>
      </c>
      <c r="L4988">
        <v>4318200</v>
      </c>
      <c r="M4988">
        <v>1</v>
      </c>
    </row>
    <row r="4989" spans="1:13" x14ac:dyDescent="0.25">
      <c r="A4989">
        <v>4988</v>
      </c>
      <c r="J4989">
        <v>23</v>
      </c>
      <c r="K4989" t="s">
        <v>3004</v>
      </c>
      <c r="L4989">
        <v>4318309</v>
      </c>
      <c r="M4989">
        <v>1</v>
      </c>
    </row>
    <row r="4990" spans="1:13" x14ac:dyDescent="0.25">
      <c r="A4990">
        <v>4989</v>
      </c>
      <c r="J4990">
        <v>23</v>
      </c>
      <c r="K4990" t="s">
        <v>5660</v>
      </c>
      <c r="L4990">
        <v>4318408</v>
      </c>
      <c r="M4990">
        <v>1</v>
      </c>
    </row>
    <row r="4991" spans="1:13" x14ac:dyDescent="0.25">
      <c r="A4991">
        <v>4990</v>
      </c>
      <c r="J4991">
        <v>23</v>
      </c>
      <c r="K4991" t="s">
        <v>5661</v>
      </c>
      <c r="L4991">
        <v>4318424</v>
      </c>
      <c r="M4991">
        <v>1</v>
      </c>
    </row>
    <row r="4992" spans="1:13" x14ac:dyDescent="0.25">
      <c r="A4992">
        <v>4991</v>
      </c>
      <c r="J4992">
        <v>23</v>
      </c>
      <c r="K4992" t="s">
        <v>5662</v>
      </c>
      <c r="L4992">
        <v>4318432</v>
      </c>
      <c r="M4992">
        <v>1</v>
      </c>
    </row>
    <row r="4993" spans="1:13" x14ac:dyDescent="0.25">
      <c r="A4993">
        <v>4992</v>
      </c>
      <c r="J4993">
        <v>23</v>
      </c>
      <c r="K4993" t="s">
        <v>5663</v>
      </c>
      <c r="L4993">
        <v>4318440</v>
      </c>
      <c r="M4993">
        <v>1</v>
      </c>
    </row>
    <row r="4994" spans="1:13" x14ac:dyDescent="0.25">
      <c r="A4994">
        <v>4993</v>
      </c>
      <c r="J4994">
        <v>23</v>
      </c>
      <c r="K4994" t="s">
        <v>5664</v>
      </c>
      <c r="L4994">
        <v>4318457</v>
      </c>
      <c r="M4994">
        <v>1</v>
      </c>
    </row>
    <row r="4995" spans="1:13" x14ac:dyDescent="0.25">
      <c r="A4995">
        <v>4994</v>
      </c>
      <c r="J4995">
        <v>23</v>
      </c>
      <c r="K4995" t="s">
        <v>5665</v>
      </c>
      <c r="L4995">
        <v>4318465</v>
      </c>
      <c r="M4995">
        <v>1</v>
      </c>
    </row>
    <row r="4996" spans="1:13" x14ac:dyDescent="0.25">
      <c r="A4996">
        <v>4995</v>
      </c>
      <c r="J4996">
        <v>23</v>
      </c>
      <c r="K4996" t="s">
        <v>5666</v>
      </c>
      <c r="L4996">
        <v>4318481</v>
      </c>
      <c r="M4996">
        <v>1</v>
      </c>
    </row>
    <row r="4997" spans="1:13" x14ac:dyDescent="0.25">
      <c r="A4997">
        <v>4996</v>
      </c>
      <c r="J4997">
        <v>23</v>
      </c>
      <c r="K4997" t="s">
        <v>5667</v>
      </c>
      <c r="L4997">
        <v>4318499</v>
      </c>
      <c r="M4997">
        <v>1</v>
      </c>
    </row>
    <row r="4998" spans="1:13" x14ac:dyDescent="0.25">
      <c r="A4998">
        <v>4997</v>
      </c>
      <c r="J4998">
        <v>23</v>
      </c>
      <c r="K4998" t="s">
        <v>5668</v>
      </c>
      <c r="L4998">
        <v>4318507</v>
      </c>
      <c r="M4998">
        <v>1</v>
      </c>
    </row>
    <row r="4999" spans="1:13" x14ac:dyDescent="0.25">
      <c r="A4999">
        <v>4998</v>
      </c>
      <c r="J4999">
        <v>23</v>
      </c>
      <c r="K4999" t="s">
        <v>5669</v>
      </c>
      <c r="L4999">
        <v>4318606</v>
      </c>
      <c r="M4999">
        <v>1</v>
      </c>
    </row>
    <row r="5000" spans="1:13" x14ac:dyDescent="0.25">
      <c r="A5000">
        <v>4999</v>
      </c>
      <c r="J5000">
        <v>23</v>
      </c>
      <c r="K5000" t="s">
        <v>5670</v>
      </c>
      <c r="L5000">
        <v>4318614</v>
      </c>
      <c r="M5000">
        <v>1</v>
      </c>
    </row>
    <row r="5001" spans="1:13" x14ac:dyDescent="0.25">
      <c r="A5001">
        <v>5000</v>
      </c>
      <c r="J5001">
        <v>23</v>
      </c>
      <c r="K5001" t="s">
        <v>5671</v>
      </c>
      <c r="L5001">
        <v>4318622</v>
      </c>
      <c r="M5001">
        <v>1</v>
      </c>
    </row>
    <row r="5002" spans="1:13" x14ac:dyDescent="0.25">
      <c r="A5002">
        <v>5001</v>
      </c>
      <c r="J5002">
        <v>23</v>
      </c>
      <c r="K5002" t="s">
        <v>5672</v>
      </c>
      <c r="L5002">
        <v>4318705</v>
      </c>
      <c r="M5002">
        <v>1</v>
      </c>
    </row>
    <row r="5003" spans="1:13" x14ac:dyDescent="0.25">
      <c r="A5003">
        <v>5002</v>
      </c>
      <c r="J5003">
        <v>23</v>
      </c>
      <c r="K5003" t="s">
        <v>5673</v>
      </c>
      <c r="L5003">
        <v>4318804</v>
      </c>
      <c r="M5003">
        <v>1</v>
      </c>
    </row>
    <row r="5004" spans="1:13" x14ac:dyDescent="0.25">
      <c r="A5004">
        <v>5003</v>
      </c>
      <c r="J5004">
        <v>23</v>
      </c>
      <c r="K5004" t="s">
        <v>5674</v>
      </c>
      <c r="L5004">
        <v>4318903</v>
      </c>
      <c r="M5004">
        <v>1</v>
      </c>
    </row>
    <row r="5005" spans="1:13" x14ac:dyDescent="0.25">
      <c r="A5005">
        <v>5004</v>
      </c>
      <c r="J5005">
        <v>23</v>
      </c>
      <c r="K5005" t="s">
        <v>5675</v>
      </c>
      <c r="L5005">
        <v>4319000</v>
      </c>
      <c r="M5005">
        <v>1</v>
      </c>
    </row>
    <row r="5006" spans="1:13" x14ac:dyDescent="0.25">
      <c r="A5006">
        <v>5005</v>
      </c>
      <c r="J5006">
        <v>23</v>
      </c>
      <c r="K5006" t="s">
        <v>5257</v>
      </c>
      <c r="L5006">
        <v>4319109</v>
      </c>
      <c r="M5006">
        <v>1</v>
      </c>
    </row>
    <row r="5007" spans="1:13" x14ac:dyDescent="0.25">
      <c r="A5007">
        <v>5006</v>
      </c>
      <c r="J5007">
        <v>23</v>
      </c>
      <c r="K5007" t="s">
        <v>5676</v>
      </c>
      <c r="L5007">
        <v>4319125</v>
      </c>
      <c r="M5007">
        <v>1</v>
      </c>
    </row>
    <row r="5008" spans="1:13" x14ac:dyDescent="0.25">
      <c r="A5008">
        <v>5007</v>
      </c>
      <c r="J5008">
        <v>23</v>
      </c>
      <c r="K5008" t="s">
        <v>5677</v>
      </c>
      <c r="L5008">
        <v>4319158</v>
      </c>
      <c r="M5008">
        <v>1</v>
      </c>
    </row>
    <row r="5009" spans="1:13" x14ac:dyDescent="0.25">
      <c r="A5009">
        <v>5008</v>
      </c>
      <c r="J5009">
        <v>23</v>
      </c>
      <c r="K5009" t="s">
        <v>5678</v>
      </c>
      <c r="L5009">
        <v>4319208</v>
      </c>
      <c r="M5009">
        <v>1</v>
      </c>
    </row>
    <row r="5010" spans="1:13" x14ac:dyDescent="0.25">
      <c r="A5010">
        <v>5009</v>
      </c>
      <c r="J5010">
        <v>23</v>
      </c>
      <c r="K5010" t="s">
        <v>5679</v>
      </c>
      <c r="L5010">
        <v>4319307</v>
      </c>
      <c r="M5010">
        <v>1</v>
      </c>
    </row>
    <row r="5011" spans="1:13" x14ac:dyDescent="0.25">
      <c r="A5011">
        <v>5010</v>
      </c>
      <c r="J5011">
        <v>23</v>
      </c>
      <c r="K5011" t="s">
        <v>5680</v>
      </c>
      <c r="L5011">
        <v>4319356</v>
      </c>
      <c r="M5011">
        <v>1</v>
      </c>
    </row>
    <row r="5012" spans="1:13" x14ac:dyDescent="0.25">
      <c r="A5012">
        <v>5011</v>
      </c>
      <c r="J5012">
        <v>23</v>
      </c>
      <c r="K5012" t="s">
        <v>5681</v>
      </c>
      <c r="L5012">
        <v>4319364</v>
      </c>
      <c r="M5012">
        <v>1</v>
      </c>
    </row>
    <row r="5013" spans="1:13" x14ac:dyDescent="0.25">
      <c r="A5013">
        <v>5012</v>
      </c>
      <c r="J5013">
        <v>23</v>
      </c>
      <c r="K5013" t="s">
        <v>5682</v>
      </c>
      <c r="L5013">
        <v>4319372</v>
      </c>
      <c r="M5013">
        <v>1</v>
      </c>
    </row>
    <row r="5014" spans="1:13" x14ac:dyDescent="0.25">
      <c r="A5014">
        <v>5013</v>
      </c>
      <c r="J5014">
        <v>23</v>
      </c>
      <c r="K5014" t="s">
        <v>5683</v>
      </c>
      <c r="L5014">
        <v>4319406</v>
      </c>
      <c r="M5014">
        <v>1</v>
      </c>
    </row>
    <row r="5015" spans="1:13" x14ac:dyDescent="0.25">
      <c r="A5015">
        <v>5014</v>
      </c>
      <c r="J5015">
        <v>23</v>
      </c>
      <c r="K5015" t="s">
        <v>5684</v>
      </c>
      <c r="L5015">
        <v>4319505</v>
      </c>
      <c r="M5015">
        <v>1</v>
      </c>
    </row>
    <row r="5016" spans="1:13" x14ac:dyDescent="0.25">
      <c r="A5016">
        <v>5015</v>
      </c>
      <c r="J5016">
        <v>23</v>
      </c>
      <c r="K5016" t="s">
        <v>5685</v>
      </c>
      <c r="L5016">
        <v>4319604</v>
      </c>
      <c r="M5016">
        <v>1</v>
      </c>
    </row>
    <row r="5017" spans="1:13" x14ac:dyDescent="0.25">
      <c r="A5017">
        <v>5016</v>
      </c>
      <c r="J5017">
        <v>23</v>
      </c>
      <c r="K5017" t="s">
        <v>5686</v>
      </c>
      <c r="L5017">
        <v>4319703</v>
      </c>
      <c r="M5017">
        <v>1</v>
      </c>
    </row>
    <row r="5018" spans="1:13" x14ac:dyDescent="0.25">
      <c r="A5018">
        <v>5017</v>
      </c>
      <c r="J5018">
        <v>23</v>
      </c>
      <c r="K5018" t="s">
        <v>5687</v>
      </c>
      <c r="L5018">
        <v>4319711</v>
      </c>
      <c r="M5018">
        <v>1</v>
      </c>
    </row>
    <row r="5019" spans="1:13" x14ac:dyDescent="0.25">
      <c r="A5019">
        <v>5018</v>
      </c>
      <c r="J5019">
        <v>23</v>
      </c>
      <c r="K5019" t="s">
        <v>5688</v>
      </c>
      <c r="L5019">
        <v>4319737</v>
      </c>
      <c r="M5019">
        <v>1</v>
      </c>
    </row>
    <row r="5020" spans="1:13" x14ac:dyDescent="0.25">
      <c r="A5020">
        <v>5019</v>
      </c>
      <c r="J5020">
        <v>23</v>
      </c>
      <c r="K5020" t="s">
        <v>5689</v>
      </c>
      <c r="L5020">
        <v>4319752</v>
      </c>
      <c r="M5020">
        <v>1</v>
      </c>
    </row>
    <row r="5021" spans="1:13" x14ac:dyDescent="0.25">
      <c r="A5021">
        <v>5020</v>
      </c>
      <c r="J5021">
        <v>23</v>
      </c>
      <c r="K5021" t="s">
        <v>5690</v>
      </c>
      <c r="L5021">
        <v>4319802</v>
      </c>
      <c r="M5021">
        <v>1</v>
      </c>
    </row>
    <row r="5022" spans="1:13" x14ac:dyDescent="0.25">
      <c r="A5022">
        <v>5021</v>
      </c>
      <c r="J5022">
        <v>23</v>
      </c>
      <c r="K5022" t="s">
        <v>5691</v>
      </c>
      <c r="L5022">
        <v>4319901</v>
      </c>
      <c r="M5022">
        <v>1</v>
      </c>
    </row>
    <row r="5023" spans="1:13" x14ac:dyDescent="0.25">
      <c r="A5023">
        <v>5022</v>
      </c>
      <c r="J5023">
        <v>23</v>
      </c>
      <c r="K5023" t="s">
        <v>5692</v>
      </c>
      <c r="L5023">
        <v>4320008</v>
      </c>
      <c r="M5023">
        <v>1</v>
      </c>
    </row>
    <row r="5024" spans="1:13" x14ac:dyDescent="0.25">
      <c r="A5024">
        <v>5023</v>
      </c>
      <c r="J5024">
        <v>23</v>
      </c>
      <c r="K5024" t="s">
        <v>5001</v>
      </c>
      <c r="L5024">
        <v>4320107</v>
      </c>
      <c r="M5024">
        <v>1</v>
      </c>
    </row>
    <row r="5025" spans="1:13" x14ac:dyDescent="0.25">
      <c r="A5025">
        <v>5024</v>
      </c>
      <c r="J5025">
        <v>23</v>
      </c>
      <c r="K5025" t="s">
        <v>5693</v>
      </c>
      <c r="L5025">
        <v>4320206</v>
      </c>
      <c r="M5025">
        <v>1</v>
      </c>
    </row>
    <row r="5026" spans="1:13" x14ac:dyDescent="0.25">
      <c r="A5026">
        <v>5025</v>
      </c>
      <c r="J5026">
        <v>23</v>
      </c>
      <c r="K5026" t="s">
        <v>5694</v>
      </c>
      <c r="L5026">
        <v>4320230</v>
      </c>
      <c r="M5026">
        <v>1</v>
      </c>
    </row>
    <row r="5027" spans="1:13" x14ac:dyDescent="0.25">
      <c r="A5027">
        <v>5026</v>
      </c>
      <c r="J5027">
        <v>23</v>
      </c>
      <c r="K5027" t="s">
        <v>5695</v>
      </c>
      <c r="L5027">
        <v>4320263</v>
      </c>
      <c r="M5027">
        <v>1</v>
      </c>
    </row>
    <row r="5028" spans="1:13" x14ac:dyDescent="0.25">
      <c r="A5028">
        <v>5027</v>
      </c>
      <c r="J5028">
        <v>23</v>
      </c>
      <c r="K5028" t="s">
        <v>5696</v>
      </c>
      <c r="L5028">
        <v>4320305</v>
      </c>
      <c r="M5028">
        <v>1</v>
      </c>
    </row>
    <row r="5029" spans="1:13" x14ac:dyDescent="0.25">
      <c r="A5029">
        <v>5028</v>
      </c>
      <c r="J5029">
        <v>23</v>
      </c>
      <c r="K5029" t="s">
        <v>5697</v>
      </c>
      <c r="L5029">
        <v>4320321</v>
      </c>
      <c r="M5029">
        <v>1</v>
      </c>
    </row>
    <row r="5030" spans="1:13" x14ac:dyDescent="0.25">
      <c r="A5030">
        <v>5029</v>
      </c>
      <c r="J5030">
        <v>23</v>
      </c>
      <c r="K5030" t="s">
        <v>5698</v>
      </c>
      <c r="L5030">
        <v>4320354</v>
      </c>
      <c r="M5030">
        <v>1</v>
      </c>
    </row>
    <row r="5031" spans="1:13" x14ac:dyDescent="0.25">
      <c r="A5031">
        <v>5030</v>
      </c>
      <c r="J5031">
        <v>23</v>
      </c>
      <c r="K5031" t="s">
        <v>5699</v>
      </c>
      <c r="L5031">
        <v>4320404</v>
      </c>
      <c r="M5031">
        <v>1</v>
      </c>
    </row>
    <row r="5032" spans="1:13" x14ac:dyDescent="0.25">
      <c r="A5032">
        <v>5031</v>
      </c>
      <c r="J5032">
        <v>23</v>
      </c>
      <c r="K5032" t="s">
        <v>5700</v>
      </c>
      <c r="L5032">
        <v>4320453</v>
      </c>
      <c r="M5032">
        <v>1</v>
      </c>
    </row>
    <row r="5033" spans="1:13" x14ac:dyDescent="0.25">
      <c r="A5033">
        <v>5032</v>
      </c>
      <c r="J5033">
        <v>23</v>
      </c>
      <c r="K5033" t="s">
        <v>5701</v>
      </c>
      <c r="L5033">
        <v>4320503</v>
      </c>
      <c r="M5033">
        <v>1</v>
      </c>
    </row>
    <row r="5034" spans="1:13" x14ac:dyDescent="0.25">
      <c r="A5034">
        <v>5033</v>
      </c>
      <c r="J5034">
        <v>23</v>
      </c>
      <c r="K5034" t="s">
        <v>5702</v>
      </c>
      <c r="L5034">
        <v>4320552</v>
      </c>
      <c r="M5034">
        <v>1</v>
      </c>
    </row>
    <row r="5035" spans="1:13" x14ac:dyDescent="0.25">
      <c r="A5035">
        <v>5034</v>
      </c>
      <c r="J5035">
        <v>23</v>
      </c>
      <c r="K5035" t="s">
        <v>5703</v>
      </c>
      <c r="L5035">
        <v>4320578</v>
      </c>
      <c r="M5035">
        <v>1</v>
      </c>
    </row>
    <row r="5036" spans="1:13" x14ac:dyDescent="0.25">
      <c r="A5036">
        <v>5035</v>
      </c>
      <c r="J5036">
        <v>23</v>
      </c>
      <c r="K5036" t="s">
        <v>5704</v>
      </c>
      <c r="L5036">
        <v>4320602</v>
      </c>
      <c r="M5036">
        <v>1</v>
      </c>
    </row>
    <row r="5037" spans="1:13" x14ac:dyDescent="0.25">
      <c r="A5037">
        <v>5036</v>
      </c>
      <c r="J5037">
        <v>23</v>
      </c>
      <c r="K5037" t="s">
        <v>5705</v>
      </c>
      <c r="L5037">
        <v>4320651</v>
      </c>
      <c r="M5037">
        <v>1</v>
      </c>
    </row>
    <row r="5038" spans="1:13" x14ac:dyDescent="0.25">
      <c r="A5038">
        <v>5037</v>
      </c>
      <c r="J5038">
        <v>23</v>
      </c>
      <c r="K5038" t="s">
        <v>5706</v>
      </c>
      <c r="L5038">
        <v>4320677</v>
      </c>
      <c r="M5038">
        <v>1</v>
      </c>
    </row>
    <row r="5039" spans="1:13" x14ac:dyDescent="0.25">
      <c r="A5039">
        <v>5038</v>
      </c>
      <c r="J5039">
        <v>23</v>
      </c>
      <c r="K5039" t="s">
        <v>3025</v>
      </c>
      <c r="L5039">
        <v>4320701</v>
      </c>
      <c r="M5039">
        <v>1</v>
      </c>
    </row>
    <row r="5040" spans="1:13" x14ac:dyDescent="0.25">
      <c r="A5040">
        <v>5039</v>
      </c>
      <c r="J5040">
        <v>23</v>
      </c>
      <c r="K5040" t="s">
        <v>2321</v>
      </c>
      <c r="L5040">
        <v>4320800</v>
      </c>
      <c r="M5040">
        <v>1</v>
      </c>
    </row>
    <row r="5041" spans="1:13" x14ac:dyDescent="0.25">
      <c r="A5041">
        <v>5040</v>
      </c>
      <c r="J5041">
        <v>23</v>
      </c>
      <c r="K5041" t="s">
        <v>5707</v>
      </c>
      <c r="L5041">
        <v>4320859</v>
      </c>
      <c r="M5041">
        <v>1</v>
      </c>
    </row>
    <row r="5042" spans="1:13" x14ac:dyDescent="0.25">
      <c r="A5042">
        <v>5041</v>
      </c>
      <c r="J5042">
        <v>23</v>
      </c>
      <c r="K5042" t="s">
        <v>5011</v>
      </c>
      <c r="L5042">
        <v>4320909</v>
      </c>
      <c r="M5042">
        <v>1</v>
      </c>
    </row>
    <row r="5043" spans="1:13" x14ac:dyDescent="0.25">
      <c r="A5043">
        <v>5042</v>
      </c>
      <c r="J5043">
        <v>23</v>
      </c>
      <c r="K5043" t="s">
        <v>5708</v>
      </c>
      <c r="L5043">
        <v>4321006</v>
      </c>
      <c r="M5043">
        <v>1</v>
      </c>
    </row>
    <row r="5044" spans="1:13" x14ac:dyDescent="0.25">
      <c r="A5044">
        <v>5043</v>
      </c>
      <c r="J5044">
        <v>23</v>
      </c>
      <c r="K5044" t="s">
        <v>5709</v>
      </c>
      <c r="L5044">
        <v>4321105</v>
      </c>
      <c r="M5044">
        <v>1</v>
      </c>
    </row>
    <row r="5045" spans="1:13" x14ac:dyDescent="0.25">
      <c r="A5045">
        <v>5044</v>
      </c>
      <c r="J5045">
        <v>23</v>
      </c>
      <c r="K5045" t="s">
        <v>5710</v>
      </c>
      <c r="L5045">
        <v>4321204</v>
      </c>
      <c r="M5045">
        <v>1</v>
      </c>
    </row>
    <row r="5046" spans="1:13" x14ac:dyDescent="0.25">
      <c r="A5046">
        <v>5045</v>
      </c>
      <c r="J5046">
        <v>23</v>
      </c>
      <c r="K5046" t="s">
        <v>5711</v>
      </c>
      <c r="L5046">
        <v>4321303</v>
      </c>
      <c r="M5046">
        <v>1</v>
      </c>
    </row>
    <row r="5047" spans="1:13" x14ac:dyDescent="0.25">
      <c r="A5047">
        <v>5046</v>
      </c>
      <c r="J5047">
        <v>23</v>
      </c>
      <c r="K5047" t="s">
        <v>5712</v>
      </c>
      <c r="L5047">
        <v>4321329</v>
      </c>
      <c r="M5047">
        <v>1</v>
      </c>
    </row>
    <row r="5048" spans="1:13" x14ac:dyDescent="0.25">
      <c r="A5048">
        <v>5047</v>
      </c>
      <c r="J5048">
        <v>23</v>
      </c>
      <c r="K5048" t="s">
        <v>2327</v>
      </c>
      <c r="L5048">
        <v>4321352</v>
      </c>
      <c r="M5048">
        <v>1</v>
      </c>
    </row>
    <row r="5049" spans="1:13" x14ac:dyDescent="0.25">
      <c r="A5049">
        <v>5048</v>
      </c>
      <c r="J5049">
        <v>23</v>
      </c>
      <c r="K5049" t="s">
        <v>5713</v>
      </c>
      <c r="L5049">
        <v>4321402</v>
      </c>
      <c r="M5049">
        <v>1</v>
      </c>
    </row>
    <row r="5050" spans="1:13" x14ac:dyDescent="0.25">
      <c r="A5050">
        <v>5049</v>
      </c>
      <c r="J5050">
        <v>23</v>
      </c>
      <c r="K5050" t="s">
        <v>5714</v>
      </c>
      <c r="L5050">
        <v>4321436</v>
      </c>
      <c r="M5050">
        <v>1</v>
      </c>
    </row>
    <row r="5051" spans="1:13" x14ac:dyDescent="0.25">
      <c r="A5051">
        <v>5050</v>
      </c>
      <c r="J5051">
        <v>23</v>
      </c>
      <c r="K5051" t="s">
        <v>5715</v>
      </c>
      <c r="L5051">
        <v>4321451</v>
      </c>
      <c r="M5051">
        <v>1</v>
      </c>
    </row>
    <row r="5052" spans="1:13" x14ac:dyDescent="0.25">
      <c r="A5052">
        <v>5051</v>
      </c>
      <c r="J5052">
        <v>23</v>
      </c>
      <c r="K5052" t="s">
        <v>5716</v>
      </c>
      <c r="L5052">
        <v>4321469</v>
      </c>
      <c r="M5052">
        <v>1</v>
      </c>
    </row>
    <row r="5053" spans="1:13" x14ac:dyDescent="0.25">
      <c r="A5053">
        <v>5052</v>
      </c>
      <c r="J5053">
        <v>23</v>
      </c>
      <c r="K5053" t="s">
        <v>5717</v>
      </c>
      <c r="L5053">
        <v>4321477</v>
      </c>
      <c r="M5053">
        <v>1</v>
      </c>
    </row>
    <row r="5054" spans="1:13" x14ac:dyDescent="0.25">
      <c r="A5054">
        <v>5053</v>
      </c>
      <c r="J5054">
        <v>23</v>
      </c>
      <c r="K5054" t="s">
        <v>5718</v>
      </c>
      <c r="L5054">
        <v>4321493</v>
      </c>
      <c r="M5054">
        <v>1</v>
      </c>
    </row>
    <row r="5055" spans="1:13" x14ac:dyDescent="0.25">
      <c r="A5055">
        <v>5054</v>
      </c>
      <c r="J5055">
        <v>23</v>
      </c>
      <c r="K5055" t="s">
        <v>5719</v>
      </c>
      <c r="L5055">
        <v>4321501</v>
      </c>
      <c r="M5055">
        <v>1</v>
      </c>
    </row>
    <row r="5056" spans="1:13" x14ac:dyDescent="0.25">
      <c r="A5056">
        <v>5055</v>
      </c>
      <c r="J5056">
        <v>23</v>
      </c>
      <c r="K5056" t="s">
        <v>5720</v>
      </c>
      <c r="L5056">
        <v>4321600</v>
      </c>
      <c r="M5056">
        <v>1</v>
      </c>
    </row>
    <row r="5057" spans="1:13" x14ac:dyDescent="0.25">
      <c r="A5057">
        <v>5056</v>
      </c>
      <c r="J5057">
        <v>23</v>
      </c>
      <c r="K5057" t="s">
        <v>5721</v>
      </c>
      <c r="L5057">
        <v>4321626</v>
      </c>
      <c r="M5057">
        <v>1</v>
      </c>
    </row>
    <row r="5058" spans="1:13" x14ac:dyDescent="0.25">
      <c r="A5058">
        <v>5057</v>
      </c>
      <c r="J5058">
        <v>23</v>
      </c>
      <c r="K5058" t="s">
        <v>5722</v>
      </c>
      <c r="L5058">
        <v>4321634</v>
      </c>
      <c r="M5058">
        <v>1</v>
      </c>
    </row>
    <row r="5059" spans="1:13" x14ac:dyDescent="0.25">
      <c r="A5059">
        <v>5058</v>
      </c>
      <c r="J5059">
        <v>23</v>
      </c>
      <c r="K5059" t="s">
        <v>5723</v>
      </c>
      <c r="L5059">
        <v>4321667</v>
      </c>
      <c r="M5059">
        <v>1</v>
      </c>
    </row>
    <row r="5060" spans="1:13" x14ac:dyDescent="0.25">
      <c r="A5060">
        <v>5059</v>
      </c>
      <c r="J5060">
        <v>23</v>
      </c>
      <c r="K5060" t="s">
        <v>5724</v>
      </c>
      <c r="L5060">
        <v>4321709</v>
      </c>
      <c r="M5060">
        <v>1</v>
      </c>
    </row>
    <row r="5061" spans="1:13" x14ac:dyDescent="0.25">
      <c r="A5061">
        <v>5060</v>
      </c>
      <c r="J5061">
        <v>23</v>
      </c>
      <c r="K5061" t="s">
        <v>5725</v>
      </c>
      <c r="L5061">
        <v>4321808</v>
      </c>
      <c r="M5061">
        <v>1</v>
      </c>
    </row>
    <row r="5062" spans="1:13" x14ac:dyDescent="0.25">
      <c r="A5062">
        <v>5061</v>
      </c>
      <c r="J5062">
        <v>23</v>
      </c>
      <c r="K5062" t="s">
        <v>5726</v>
      </c>
      <c r="L5062">
        <v>4321832</v>
      </c>
      <c r="M5062">
        <v>1</v>
      </c>
    </row>
    <row r="5063" spans="1:13" x14ac:dyDescent="0.25">
      <c r="A5063">
        <v>5062</v>
      </c>
      <c r="J5063">
        <v>23</v>
      </c>
      <c r="K5063" t="s">
        <v>5727</v>
      </c>
      <c r="L5063">
        <v>4321857</v>
      </c>
      <c r="M5063">
        <v>1</v>
      </c>
    </row>
    <row r="5064" spans="1:13" x14ac:dyDescent="0.25">
      <c r="A5064">
        <v>5063</v>
      </c>
      <c r="J5064">
        <v>23</v>
      </c>
      <c r="K5064" t="s">
        <v>5728</v>
      </c>
      <c r="L5064">
        <v>4321907</v>
      </c>
      <c r="M5064">
        <v>1</v>
      </c>
    </row>
    <row r="5065" spans="1:13" x14ac:dyDescent="0.25">
      <c r="A5065">
        <v>5064</v>
      </c>
      <c r="J5065">
        <v>23</v>
      </c>
      <c r="K5065" t="s">
        <v>5729</v>
      </c>
      <c r="L5065">
        <v>4321956</v>
      </c>
      <c r="M5065">
        <v>1</v>
      </c>
    </row>
    <row r="5066" spans="1:13" x14ac:dyDescent="0.25">
      <c r="A5066">
        <v>5065</v>
      </c>
      <c r="J5066">
        <v>23</v>
      </c>
      <c r="K5066" t="s">
        <v>2330</v>
      </c>
      <c r="L5066">
        <v>4322004</v>
      </c>
      <c r="M5066">
        <v>1</v>
      </c>
    </row>
    <row r="5067" spans="1:13" x14ac:dyDescent="0.25">
      <c r="A5067">
        <v>5066</v>
      </c>
      <c r="J5067">
        <v>23</v>
      </c>
      <c r="K5067" t="s">
        <v>5730</v>
      </c>
      <c r="L5067">
        <v>4322103</v>
      </c>
      <c r="M5067">
        <v>1</v>
      </c>
    </row>
    <row r="5068" spans="1:13" x14ac:dyDescent="0.25">
      <c r="A5068">
        <v>5067</v>
      </c>
      <c r="J5068">
        <v>23</v>
      </c>
      <c r="K5068" t="s">
        <v>5731</v>
      </c>
      <c r="L5068">
        <v>4322152</v>
      </c>
      <c r="M5068">
        <v>1</v>
      </c>
    </row>
    <row r="5069" spans="1:13" x14ac:dyDescent="0.25">
      <c r="A5069">
        <v>5068</v>
      </c>
      <c r="J5069">
        <v>23</v>
      </c>
      <c r="K5069" t="s">
        <v>5732</v>
      </c>
      <c r="L5069">
        <v>4322186</v>
      </c>
      <c r="M5069">
        <v>1</v>
      </c>
    </row>
    <row r="5070" spans="1:13" x14ac:dyDescent="0.25">
      <c r="A5070">
        <v>5069</v>
      </c>
      <c r="J5070">
        <v>23</v>
      </c>
      <c r="K5070" t="s">
        <v>5733</v>
      </c>
      <c r="L5070">
        <v>4322202</v>
      </c>
      <c r="M5070">
        <v>1</v>
      </c>
    </row>
    <row r="5071" spans="1:13" x14ac:dyDescent="0.25">
      <c r="A5071">
        <v>5070</v>
      </c>
      <c r="J5071">
        <v>23</v>
      </c>
      <c r="K5071" t="s">
        <v>5734</v>
      </c>
      <c r="L5071">
        <v>4322251</v>
      </c>
      <c r="M5071">
        <v>1</v>
      </c>
    </row>
    <row r="5072" spans="1:13" x14ac:dyDescent="0.25">
      <c r="A5072">
        <v>5071</v>
      </c>
      <c r="J5072">
        <v>23</v>
      </c>
      <c r="K5072" t="s">
        <v>5735</v>
      </c>
      <c r="L5072">
        <v>4322301</v>
      </c>
      <c r="M5072">
        <v>1</v>
      </c>
    </row>
    <row r="5073" spans="1:13" x14ac:dyDescent="0.25">
      <c r="A5073">
        <v>5072</v>
      </c>
      <c r="J5073">
        <v>23</v>
      </c>
      <c r="K5073" t="s">
        <v>5736</v>
      </c>
      <c r="L5073">
        <v>4322327</v>
      </c>
      <c r="M5073">
        <v>1</v>
      </c>
    </row>
    <row r="5074" spans="1:13" x14ac:dyDescent="0.25">
      <c r="A5074">
        <v>5073</v>
      </c>
      <c r="J5074">
        <v>23</v>
      </c>
      <c r="K5074" t="s">
        <v>5737</v>
      </c>
      <c r="L5074">
        <v>4322343</v>
      </c>
      <c r="M5074">
        <v>1</v>
      </c>
    </row>
    <row r="5075" spans="1:13" x14ac:dyDescent="0.25">
      <c r="A5075">
        <v>5074</v>
      </c>
      <c r="J5075">
        <v>23</v>
      </c>
      <c r="K5075" t="s">
        <v>5738</v>
      </c>
      <c r="L5075">
        <v>4322350</v>
      </c>
      <c r="M5075">
        <v>1</v>
      </c>
    </row>
    <row r="5076" spans="1:13" x14ac:dyDescent="0.25">
      <c r="A5076">
        <v>5075</v>
      </c>
      <c r="J5076">
        <v>23</v>
      </c>
      <c r="K5076" t="s">
        <v>5739</v>
      </c>
      <c r="L5076">
        <v>4322376</v>
      </c>
      <c r="M5076">
        <v>1</v>
      </c>
    </row>
    <row r="5077" spans="1:13" x14ac:dyDescent="0.25">
      <c r="A5077">
        <v>5076</v>
      </c>
      <c r="J5077">
        <v>23</v>
      </c>
      <c r="K5077" t="s">
        <v>5740</v>
      </c>
      <c r="L5077">
        <v>4322400</v>
      </c>
      <c r="M5077">
        <v>1</v>
      </c>
    </row>
    <row r="5078" spans="1:13" x14ac:dyDescent="0.25">
      <c r="A5078">
        <v>5077</v>
      </c>
      <c r="J5078">
        <v>23</v>
      </c>
      <c r="K5078" t="s">
        <v>5741</v>
      </c>
      <c r="L5078">
        <v>4322509</v>
      </c>
      <c r="M5078">
        <v>1</v>
      </c>
    </row>
    <row r="5079" spans="1:13" x14ac:dyDescent="0.25">
      <c r="A5079">
        <v>5078</v>
      </c>
      <c r="J5079">
        <v>23</v>
      </c>
      <c r="K5079" t="s">
        <v>5742</v>
      </c>
      <c r="L5079">
        <v>4322525</v>
      </c>
      <c r="M5079">
        <v>1</v>
      </c>
    </row>
    <row r="5080" spans="1:13" x14ac:dyDescent="0.25">
      <c r="A5080">
        <v>5079</v>
      </c>
      <c r="J5080">
        <v>23</v>
      </c>
      <c r="K5080" t="s">
        <v>5743</v>
      </c>
      <c r="L5080">
        <v>4322533</v>
      </c>
      <c r="M5080">
        <v>1</v>
      </c>
    </row>
    <row r="5081" spans="1:13" x14ac:dyDescent="0.25">
      <c r="A5081">
        <v>5080</v>
      </c>
      <c r="J5081">
        <v>23</v>
      </c>
      <c r="K5081" t="s">
        <v>5744</v>
      </c>
      <c r="L5081">
        <v>4322541</v>
      </c>
      <c r="M5081">
        <v>1</v>
      </c>
    </row>
    <row r="5082" spans="1:13" x14ac:dyDescent="0.25">
      <c r="A5082">
        <v>5081</v>
      </c>
      <c r="J5082">
        <v>23</v>
      </c>
      <c r="K5082" t="s">
        <v>5745</v>
      </c>
      <c r="L5082">
        <v>4322558</v>
      </c>
      <c r="M5082">
        <v>1</v>
      </c>
    </row>
    <row r="5083" spans="1:13" x14ac:dyDescent="0.25">
      <c r="A5083">
        <v>5082</v>
      </c>
      <c r="J5083">
        <v>23</v>
      </c>
      <c r="K5083" t="s">
        <v>5746</v>
      </c>
      <c r="L5083">
        <v>4322608</v>
      </c>
      <c r="M5083">
        <v>1</v>
      </c>
    </row>
    <row r="5084" spans="1:13" x14ac:dyDescent="0.25">
      <c r="A5084">
        <v>5083</v>
      </c>
      <c r="J5084">
        <v>23</v>
      </c>
      <c r="K5084" t="s">
        <v>2130</v>
      </c>
      <c r="L5084">
        <v>4322707</v>
      </c>
      <c r="M5084">
        <v>1</v>
      </c>
    </row>
    <row r="5085" spans="1:13" x14ac:dyDescent="0.25">
      <c r="A5085">
        <v>5084</v>
      </c>
      <c r="J5085">
        <v>23</v>
      </c>
      <c r="K5085" t="s">
        <v>5747</v>
      </c>
      <c r="L5085">
        <v>4322806</v>
      </c>
      <c r="M5085">
        <v>1</v>
      </c>
    </row>
    <row r="5086" spans="1:13" x14ac:dyDescent="0.25">
      <c r="A5086">
        <v>5085</v>
      </c>
      <c r="J5086">
        <v>23</v>
      </c>
      <c r="K5086" t="s">
        <v>5748</v>
      </c>
      <c r="L5086">
        <v>4322855</v>
      </c>
      <c r="M5086">
        <v>1</v>
      </c>
    </row>
    <row r="5087" spans="1:13" x14ac:dyDescent="0.25">
      <c r="A5087">
        <v>5086</v>
      </c>
      <c r="J5087">
        <v>23</v>
      </c>
      <c r="K5087" t="s">
        <v>5749</v>
      </c>
      <c r="L5087">
        <v>4322905</v>
      </c>
      <c r="M5087">
        <v>1</v>
      </c>
    </row>
    <row r="5088" spans="1:13" x14ac:dyDescent="0.25">
      <c r="A5088">
        <v>5087</v>
      </c>
      <c r="J5088">
        <v>23</v>
      </c>
      <c r="K5088" t="s">
        <v>5750</v>
      </c>
      <c r="L5088">
        <v>4323002</v>
      </c>
      <c r="M5088">
        <v>1</v>
      </c>
    </row>
    <row r="5089" spans="1:13" x14ac:dyDescent="0.25">
      <c r="A5089">
        <v>5088</v>
      </c>
      <c r="J5089">
        <v>23</v>
      </c>
      <c r="K5089" t="s">
        <v>5751</v>
      </c>
      <c r="L5089">
        <v>4323101</v>
      </c>
      <c r="M5089">
        <v>1</v>
      </c>
    </row>
    <row r="5090" spans="1:13" x14ac:dyDescent="0.25">
      <c r="A5090">
        <v>5089</v>
      </c>
      <c r="J5090">
        <v>23</v>
      </c>
      <c r="K5090" t="s">
        <v>5752</v>
      </c>
      <c r="L5090">
        <v>4323200</v>
      </c>
      <c r="M5090">
        <v>1</v>
      </c>
    </row>
    <row r="5091" spans="1:13" x14ac:dyDescent="0.25">
      <c r="A5091">
        <v>5090</v>
      </c>
      <c r="J5091">
        <v>23</v>
      </c>
      <c r="K5091" t="s">
        <v>5753</v>
      </c>
      <c r="L5091">
        <v>4323309</v>
      </c>
      <c r="M5091">
        <v>1</v>
      </c>
    </row>
    <row r="5092" spans="1:13" x14ac:dyDescent="0.25">
      <c r="A5092">
        <v>5091</v>
      </c>
      <c r="J5092">
        <v>23</v>
      </c>
      <c r="K5092" t="s">
        <v>5754</v>
      </c>
      <c r="L5092">
        <v>4323358</v>
      </c>
      <c r="M5092">
        <v>1</v>
      </c>
    </row>
    <row r="5093" spans="1:13" x14ac:dyDescent="0.25">
      <c r="A5093">
        <v>5092</v>
      </c>
      <c r="J5093">
        <v>23</v>
      </c>
      <c r="K5093" t="s">
        <v>5755</v>
      </c>
      <c r="L5093">
        <v>4323408</v>
      </c>
      <c r="M5093">
        <v>1</v>
      </c>
    </row>
    <row r="5094" spans="1:13" x14ac:dyDescent="0.25">
      <c r="A5094">
        <v>5093</v>
      </c>
      <c r="J5094">
        <v>23</v>
      </c>
      <c r="K5094" t="s">
        <v>5756</v>
      </c>
      <c r="L5094">
        <v>4323457</v>
      </c>
      <c r="M5094">
        <v>1</v>
      </c>
    </row>
    <row r="5095" spans="1:13" x14ac:dyDescent="0.25">
      <c r="A5095">
        <v>5094</v>
      </c>
      <c r="J5095">
        <v>23</v>
      </c>
      <c r="K5095" t="s">
        <v>5757</v>
      </c>
      <c r="L5095">
        <v>4323507</v>
      </c>
      <c r="M5095">
        <v>1</v>
      </c>
    </row>
    <row r="5096" spans="1:13" x14ac:dyDescent="0.25">
      <c r="A5096">
        <v>5095</v>
      </c>
      <c r="J5096">
        <v>23</v>
      </c>
      <c r="K5096" t="s">
        <v>5758</v>
      </c>
      <c r="L5096">
        <v>4323606</v>
      </c>
      <c r="M5096">
        <v>1</v>
      </c>
    </row>
    <row r="5097" spans="1:13" x14ac:dyDescent="0.25">
      <c r="A5097">
        <v>5096</v>
      </c>
      <c r="J5097">
        <v>23</v>
      </c>
      <c r="K5097" t="s">
        <v>5759</v>
      </c>
      <c r="L5097">
        <v>4323705</v>
      </c>
      <c r="M5097">
        <v>1</v>
      </c>
    </row>
    <row r="5098" spans="1:13" x14ac:dyDescent="0.25">
      <c r="A5098">
        <v>5097</v>
      </c>
      <c r="J5098">
        <v>23</v>
      </c>
      <c r="K5098" t="s">
        <v>5760</v>
      </c>
      <c r="L5098">
        <v>4323754</v>
      </c>
      <c r="M5098">
        <v>1</v>
      </c>
    </row>
    <row r="5099" spans="1:13" x14ac:dyDescent="0.25">
      <c r="A5099">
        <v>5098</v>
      </c>
      <c r="J5099">
        <v>23</v>
      </c>
      <c r="K5099" t="s">
        <v>5761</v>
      </c>
      <c r="L5099">
        <v>4323770</v>
      </c>
      <c r="M5099">
        <v>1</v>
      </c>
    </row>
    <row r="5100" spans="1:13" x14ac:dyDescent="0.25">
      <c r="A5100">
        <v>5099</v>
      </c>
      <c r="J5100">
        <v>23</v>
      </c>
      <c r="K5100" t="s">
        <v>5762</v>
      </c>
      <c r="L5100">
        <v>4323804</v>
      </c>
      <c r="M5100">
        <v>1</v>
      </c>
    </row>
    <row r="5101" spans="1:13" x14ac:dyDescent="0.25">
      <c r="A5101">
        <v>5100</v>
      </c>
      <c r="J5101">
        <v>24</v>
      </c>
      <c r="K5101" t="s">
        <v>5763</v>
      </c>
      <c r="L5101">
        <v>5000203</v>
      </c>
      <c r="M5101">
        <v>1</v>
      </c>
    </row>
    <row r="5102" spans="1:13" x14ac:dyDescent="0.25">
      <c r="A5102">
        <v>5101</v>
      </c>
      <c r="J5102">
        <v>24</v>
      </c>
      <c r="K5102" t="s">
        <v>5764</v>
      </c>
      <c r="L5102">
        <v>5000252</v>
      </c>
      <c r="M5102">
        <v>1</v>
      </c>
    </row>
    <row r="5103" spans="1:13" x14ac:dyDescent="0.25">
      <c r="A5103">
        <v>5102</v>
      </c>
      <c r="J5103">
        <v>24</v>
      </c>
      <c r="K5103" t="s">
        <v>5765</v>
      </c>
      <c r="L5103">
        <v>5000609</v>
      </c>
      <c r="M5103">
        <v>1</v>
      </c>
    </row>
    <row r="5104" spans="1:13" x14ac:dyDescent="0.25">
      <c r="A5104">
        <v>5103</v>
      </c>
      <c r="J5104">
        <v>24</v>
      </c>
      <c r="K5104" t="s">
        <v>5766</v>
      </c>
      <c r="L5104">
        <v>5000708</v>
      </c>
      <c r="M5104">
        <v>1</v>
      </c>
    </row>
    <row r="5105" spans="1:13" x14ac:dyDescent="0.25">
      <c r="A5105">
        <v>5104</v>
      </c>
      <c r="J5105">
        <v>24</v>
      </c>
      <c r="K5105" t="s">
        <v>5767</v>
      </c>
      <c r="L5105">
        <v>5000807</v>
      </c>
      <c r="M5105">
        <v>1</v>
      </c>
    </row>
    <row r="5106" spans="1:13" x14ac:dyDescent="0.25">
      <c r="A5106">
        <v>5105</v>
      </c>
      <c r="J5106">
        <v>24</v>
      </c>
      <c r="K5106" t="s">
        <v>5768</v>
      </c>
      <c r="L5106">
        <v>5000856</v>
      </c>
      <c r="M5106">
        <v>1</v>
      </c>
    </row>
    <row r="5107" spans="1:13" x14ac:dyDescent="0.25">
      <c r="A5107">
        <v>5106</v>
      </c>
      <c r="J5107">
        <v>24</v>
      </c>
      <c r="K5107" t="s">
        <v>5769</v>
      </c>
      <c r="L5107">
        <v>5000906</v>
      </c>
      <c r="M5107">
        <v>1</v>
      </c>
    </row>
    <row r="5108" spans="1:13" x14ac:dyDescent="0.25">
      <c r="A5108">
        <v>5107</v>
      </c>
      <c r="J5108">
        <v>24</v>
      </c>
      <c r="K5108" t="s">
        <v>5770</v>
      </c>
      <c r="L5108">
        <v>5001003</v>
      </c>
      <c r="M5108">
        <v>1</v>
      </c>
    </row>
    <row r="5109" spans="1:13" x14ac:dyDescent="0.25">
      <c r="A5109">
        <v>5108</v>
      </c>
      <c r="J5109">
        <v>24</v>
      </c>
      <c r="K5109" t="s">
        <v>5771</v>
      </c>
      <c r="L5109">
        <v>5001102</v>
      </c>
      <c r="M5109">
        <v>1</v>
      </c>
    </row>
    <row r="5110" spans="1:13" x14ac:dyDescent="0.25">
      <c r="A5110">
        <v>5109</v>
      </c>
      <c r="J5110">
        <v>24</v>
      </c>
      <c r="K5110" t="s">
        <v>5772</v>
      </c>
      <c r="L5110">
        <v>5001243</v>
      </c>
      <c r="M5110">
        <v>1</v>
      </c>
    </row>
    <row r="5111" spans="1:13" x14ac:dyDescent="0.25">
      <c r="A5111">
        <v>5110</v>
      </c>
      <c r="J5111">
        <v>24</v>
      </c>
      <c r="K5111" t="s">
        <v>4699</v>
      </c>
      <c r="L5111">
        <v>5001508</v>
      </c>
      <c r="M5111">
        <v>1</v>
      </c>
    </row>
    <row r="5112" spans="1:13" x14ac:dyDescent="0.25">
      <c r="A5112">
        <v>5111</v>
      </c>
      <c r="J5112">
        <v>24</v>
      </c>
      <c r="K5112" t="s">
        <v>5773</v>
      </c>
      <c r="L5112">
        <v>5001904</v>
      </c>
      <c r="M5112">
        <v>1</v>
      </c>
    </row>
    <row r="5113" spans="1:13" x14ac:dyDescent="0.25">
      <c r="A5113">
        <v>5112</v>
      </c>
      <c r="J5113">
        <v>24</v>
      </c>
      <c r="K5113" t="s">
        <v>5774</v>
      </c>
      <c r="L5113">
        <v>5002001</v>
      </c>
      <c r="M5113">
        <v>1</v>
      </c>
    </row>
    <row r="5114" spans="1:13" x14ac:dyDescent="0.25">
      <c r="A5114">
        <v>5113</v>
      </c>
      <c r="J5114">
        <v>24</v>
      </c>
      <c r="K5114" t="s">
        <v>5775</v>
      </c>
      <c r="L5114">
        <v>5002100</v>
      </c>
      <c r="M5114">
        <v>1</v>
      </c>
    </row>
    <row r="5115" spans="1:13" x14ac:dyDescent="0.25">
      <c r="A5115">
        <v>5114</v>
      </c>
      <c r="J5115">
        <v>24</v>
      </c>
      <c r="K5115" t="s">
        <v>5776</v>
      </c>
      <c r="L5115">
        <v>5002159</v>
      </c>
      <c r="M5115">
        <v>1</v>
      </c>
    </row>
    <row r="5116" spans="1:13" x14ac:dyDescent="0.25">
      <c r="A5116">
        <v>5115</v>
      </c>
      <c r="J5116">
        <v>24</v>
      </c>
      <c r="K5116" t="s">
        <v>1082</v>
      </c>
      <c r="L5116">
        <v>5002209</v>
      </c>
      <c r="M5116">
        <v>1</v>
      </c>
    </row>
    <row r="5117" spans="1:13" x14ac:dyDescent="0.25">
      <c r="A5117">
        <v>5116</v>
      </c>
      <c r="J5117">
        <v>24</v>
      </c>
      <c r="K5117" t="s">
        <v>5777</v>
      </c>
      <c r="L5117">
        <v>5002308</v>
      </c>
      <c r="M5117">
        <v>1</v>
      </c>
    </row>
    <row r="5118" spans="1:13" x14ac:dyDescent="0.25">
      <c r="A5118">
        <v>5117</v>
      </c>
      <c r="J5118">
        <v>24</v>
      </c>
      <c r="K5118" t="s">
        <v>5778</v>
      </c>
      <c r="L5118">
        <v>5002407</v>
      </c>
      <c r="M5118">
        <v>1</v>
      </c>
    </row>
    <row r="5119" spans="1:13" x14ac:dyDescent="0.25">
      <c r="A5119">
        <v>5118</v>
      </c>
      <c r="J5119">
        <v>24</v>
      </c>
      <c r="K5119" t="s">
        <v>5779</v>
      </c>
      <c r="L5119">
        <v>5002605</v>
      </c>
      <c r="M5119">
        <v>1</v>
      </c>
    </row>
    <row r="5120" spans="1:13" x14ac:dyDescent="0.25">
      <c r="A5120">
        <v>5119</v>
      </c>
      <c r="J5120">
        <v>24</v>
      </c>
      <c r="K5120" t="s">
        <v>2514</v>
      </c>
      <c r="L5120">
        <v>5002704</v>
      </c>
      <c r="M5120">
        <v>1</v>
      </c>
    </row>
    <row r="5121" spans="1:13" x14ac:dyDescent="0.25">
      <c r="A5121">
        <v>5120</v>
      </c>
      <c r="J5121">
        <v>24</v>
      </c>
      <c r="K5121" t="s">
        <v>1621</v>
      </c>
      <c r="L5121">
        <v>5002803</v>
      </c>
      <c r="M5121">
        <v>1</v>
      </c>
    </row>
    <row r="5122" spans="1:13" x14ac:dyDescent="0.25">
      <c r="A5122">
        <v>5121</v>
      </c>
      <c r="J5122">
        <v>24</v>
      </c>
      <c r="K5122" t="s">
        <v>5780</v>
      </c>
      <c r="L5122">
        <v>5002902</v>
      </c>
      <c r="M5122">
        <v>1</v>
      </c>
    </row>
    <row r="5123" spans="1:13" x14ac:dyDescent="0.25">
      <c r="A5123">
        <v>5122</v>
      </c>
      <c r="J5123">
        <v>24</v>
      </c>
      <c r="K5123" t="s">
        <v>5781</v>
      </c>
      <c r="L5123">
        <v>5002951</v>
      </c>
      <c r="M5123">
        <v>1</v>
      </c>
    </row>
    <row r="5124" spans="1:13" x14ac:dyDescent="0.25">
      <c r="A5124">
        <v>5123</v>
      </c>
      <c r="J5124">
        <v>24</v>
      </c>
      <c r="K5124" t="s">
        <v>5782</v>
      </c>
      <c r="L5124">
        <v>5003108</v>
      </c>
      <c r="M5124">
        <v>1</v>
      </c>
    </row>
    <row r="5125" spans="1:13" x14ac:dyDescent="0.25">
      <c r="A5125">
        <v>5124</v>
      </c>
      <c r="J5125">
        <v>24</v>
      </c>
      <c r="K5125" t="s">
        <v>5783</v>
      </c>
      <c r="L5125">
        <v>5003157</v>
      </c>
      <c r="M5125">
        <v>1</v>
      </c>
    </row>
    <row r="5126" spans="1:13" x14ac:dyDescent="0.25">
      <c r="A5126">
        <v>5125</v>
      </c>
      <c r="J5126">
        <v>24</v>
      </c>
      <c r="K5126" t="s">
        <v>5784</v>
      </c>
      <c r="L5126">
        <v>5003207</v>
      </c>
      <c r="M5126">
        <v>1</v>
      </c>
    </row>
    <row r="5127" spans="1:13" x14ac:dyDescent="0.25">
      <c r="A5127">
        <v>5126</v>
      </c>
      <c r="J5127">
        <v>24</v>
      </c>
      <c r="K5127" t="s">
        <v>5785</v>
      </c>
      <c r="L5127">
        <v>5003256</v>
      </c>
      <c r="M5127">
        <v>1</v>
      </c>
    </row>
    <row r="5128" spans="1:13" x14ac:dyDescent="0.25">
      <c r="A5128">
        <v>5127</v>
      </c>
      <c r="J5128">
        <v>24</v>
      </c>
      <c r="K5128" t="s">
        <v>5786</v>
      </c>
      <c r="L5128">
        <v>5003306</v>
      </c>
      <c r="M5128">
        <v>1</v>
      </c>
    </row>
    <row r="5129" spans="1:13" x14ac:dyDescent="0.25">
      <c r="A5129">
        <v>5128</v>
      </c>
      <c r="J5129">
        <v>24</v>
      </c>
      <c r="K5129" t="s">
        <v>5787</v>
      </c>
      <c r="L5129">
        <v>5003454</v>
      </c>
      <c r="M5129">
        <v>1</v>
      </c>
    </row>
    <row r="5130" spans="1:13" x14ac:dyDescent="0.25">
      <c r="A5130">
        <v>5129</v>
      </c>
      <c r="J5130">
        <v>24</v>
      </c>
      <c r="K5130" t="s">
        <v>5788</v>
      </c>
      <c r="L5130">
        <v>5003488</v>
      </c>
      <c r="M5130">
        <v>1</v>
      </c>
    </row>
    <row r="5131" spans="1:13" x14ac:dyDescent="0.25">
      <c r="A5131">
        <v>5130</v>
      </c>
      <c r="J5131">
        <v>24</v>
      </c>
      <c r="K5131" t="s">
        <v>4763</v>
      </c>
      <c r="L5131">
        <v>5003504</v>
      </c>
      <c r="M5131">
        <v>1</v>
      </c>
    </row>
    <row r="5132" spans="1:13" x14ac:dyDescent="0.25">
      <c r="A5132">
        <v>5131</v>
      </c>
      <c r="J5132">
        <v>24</v>
      </c>
      <c r="K5132" t="s">
        <v>5789</v>
      </c>
      <c r="L5132">
        <v>5003702</v>
      </c>
      <c r="M5132">
        <v>1</v>
      </c>
    </row>
    <row r="5133" spans="1:13" x14ac:dyDescent="0.25">
      <c r="A5133">
        <v>5132</v>
      </c>
      <c r="J5133">
        <v>24</v>
      </c>
      <c r="K5133" t="s">
        <v>4211</v>
      </c>
      <c r="L5133">
        <v>5003751</v>
      </c>
      <c r="M5133">
        <v>1</v>
      </c>
    </row>
    <row r="5134" spans="1:13" x14ac:dyDescent="0.25">
      <c r="A5134">
        <v>5133</v>
      </c>
      <c r="J5134">
        <v>24</v>
      </c>
      <c r="K5134" t="s">
        <v>5790</v>
      </c>
      <c r="L5134">
        <v>5003801</v>
      </c>
      <c r="M5134">
        <v>1</v>
      </c>
    </row>
    <row r="5135" spans="1:13" x14ac:dyDescent="0.25">
      <c r="A5135">
        <v>5134</v>
      </c>
      <c r="J5135">
        <v>24</v>
      </c>
      <c r="K5135" t="s">
        <v>5791</v>
      </c>
      <c r="L5135">
        <v>5003900</v>
      </c>
      <c r="M5135">
        <v>1</v>
      </c>
    </row>
    <row r="5136" spans="1:13" x14ac:dyDescent="0.25">
      <c r="A5136">
        <v>5135</v>
      </c>
      <c r="J5136">
        <v>24</v>
      </c>
      <c r="K5136" t="s">
        <v>5792</v>
      </c>
      <c r="L5136">
        <v>5004007</v>
      </c>
      <c r="M5136">
        <v>1</v>
      </c>
    </row>
    <row r="5137" spans="1:13" x14ac:dyDescent="0.25">
      <c r="A5137">
        <v>5136</v>
      </c>
      <c r="J5137">
        <v>24</v>
      </c>
      <c r="K5137" t="s">
        <v>5793</v>
      </c>
      <c r="L5137">
        <v>5004106</v>
      </c>
      <c r="M5137">
        <v>1</v>
      </c>
    </row>
    <row r="5138" spans="1:13" x14ac:dyDescent="0.25">
      <c r="A5138">
        <v>5137</v>
      </c>
      <c r="J5138">
        <v>24</v>
      </c>
      <c r="K5138" t="s">
        <v>5794</v>
      </c>
      <c r="L5138">
        <v>5004304</v>
      </c>
      <c r="M5138">
        <v>1</v>
      </c>
    </row>
    <row r="5139" spans="1:13" x14ac:dyDescent="0.25">
      <c r="A5139">
        <v>5138</v>
      </c>
      <c r="J5139">
        <v>24</v>
      </c>
      <c r="K5139" t="s">
        <v>5795</v>
      </c>
      <c r="L5139">
        <v>5004403</v>
      </c>
      <c r="M5139">
        <v>1</v>
      </c>
    </row>
    <row r="5140" spans="1:13" x14ac:dyDescent="0.25">
      <c r="A5140">
        <v>5139</v>
      </c>
      <c r="J5140">
        <v>24</v>
      </c>
      <c r="K5140" t="s">
        <v>5796</v>
      </c>
      <c r="L5140">
        <v>5004502</v>
      </c>
      <c r="M5140">
        <v>1</v>
      </c>
    </row>
    <row r="5141" spans="1:13" x14ac:dyDescent="0.25">
      <c r="A5141">
        <v>5140</v>
      </c>
      <c r="J5141">
        <v>24</v>
      </c>
      <c r="K5141" t="s">
        <v>5797</v>
      </c>
      <c r="L5141">
        <v>5004601</v>
      </c>
      <c r="M5141">
        <v>1</v>
      </c>
    </row>
    <row r="5142" spans="1:13" x14ac:dyDescent="0.25">
      <c r="A5142">
        <v>5141</v>
      </c>
      <c r="J5142">
        <v>24</v>
      </c>
      <c r="K5142" t="s">
        <v>5798</v>
      </c>
      <c r="L5142">
        <v>5004700</v>
      </c>
      <c r="M5142">
        <v>1</v>
      </c>
    </row>
    <row r="5143" spans="1:13" x14ac:dyDescent="0.25">
      <c r="A5143">
        <v>5142</v>
      </c>
      <c r="J5143">
        <v>24</v>
      </c>
      <c r="K5143" t="s">
        <v>5799</v>
      </c>
      <c r="L5143">
        <v>5004809</v>
      </c>
      <c r="M5143">
        <v>1</v>
      </c>
    </row>
    <row r="5144" spans="1:13" x14ac:dyDescent="0.25">
      <c r="A5144">
        <v>5143</v>
      </c>
      <c r="J5144">
        <v>24</v>
      </c>
      <c r="K5144" t="s">
        <v>5800</v>
      </c>
      <c r="L5144">
        <v>5004908</v>
      </c>
      <c r="M5144">
        <v>1</v>
      </c>
    </row>
    <row r="5145" spans="1:13" x14ac:dyDescent="0.25">
      <c r="A5145">
        <v>5144</v>
      </c>
      <c r="J5145">
        <v>24</v>
      </c>
      <c r="K5145" t="s">
        <v>1886</v>
      </c>
      <c r="L5145">
        <v>5005004</v>
      </c>
      <c r="M5145">
        <v>1</v>
      </c>
    </row>
    <row r="5146" spans="1:13" x14ac:dyDescent="0.25">
      <c r="A5146">
        <v>5145</v>
      </c>
      <c r="J5146">
        <v>24</v>
      </c>
      <c r="K5146" t="s">
        <v>5801</v>
      </c>
      <c r="L5146">
        <v>5005103</v>
      </c>
      <c r="M5146">
        <v>1</v>
      </c>
    </row>
    <row r="5147" spans="1:13" x14ac:dyDescent="0.25">
      <c r="A5147">
        <v>5146</v>
      </c>
      <c r="J5147">
        <v>24</v>
      </c>
      <c r="K5147" t="s">
        <v>5802</v>
      </c>
      <c r="L5147">
        <v>5005152</v>
      </c>
      <c r="M5147">
        <v>1</v>
      </c>
    </row>
    <row r="5148" spans="1:13" x14ac:dyDescent="0.25">
      <c r="A5148">
        <v>5147</v>
      </c>
      <c r="J5148">
        <v>24</v>
      </c>
      <c r="K5148" t="s">
        <v>5803</v>
      </c>
      <c r="L5148">
        <v>5005202</v>
      </c>
      <c r="M5148">
        <v>1</v>
      </c>
    </row>
    <row r="5149" spans="1:13" x14ac:dyDescent="0.25">
      <c r="A5149">
        <v>5148</v>
      </c>
      <c r="J5149">
        <v>24</v>
      </c>
      <c r="K5149" t="s">
        <v>5804</v>
      </c>
      <c r="L5149">
        <v>5005251</v>
      </c>
      <c r="M5149">
        <v>1</v>
      </c>
    </row>
    <row r="5150" spans="1:13" x14ac:dyDescent="0.25">
      <c r="A5150">
        <v>5149</v>
      </c>
      <c r="J5150">
        <v>24</v>
      </c>
      <c r="K5150" t="s">
        <v>5805</v>
      </c>
      <c r="L5150">
        <v>5005400</v>
      </c>
      <c r="M5150">
        <v>1</v>
      </c>
    </row>
    <row r="5151" spans="1:13" x14ac:dyDescent="0.25">
      <c r="A5151">
        <v>5150</v>
      </c>
      <c r="J5151">
        <v>24</v>
      </c>
      <c r="K5151" t="s">
        <v>5806</v>
      </c>
      <c r="L5151">
        <v>5005608</v>
      </c>
      <c r="M5151">
        <v>1</v>
      </c>
    </row>
    <row r="5152" spans="1:13" x14ac:dyDescent="0.25">
      <c r="A5152">
        <v>5151</v>
      </c>
      <c r="J5152">
        <v>24</v>
      </c>
      <c r="K5152" t="s">
        <v>2923</v>
      </c>
      <c r="L5152">
        <v>5005681</v>
      </c>
      <c r="M5152">
        <v>1</v>
      </c>
    </row>
    <row r="5153" spans="1:13" x14ac:dyDescent="0.25">
      <c r="A5153">
        <v>5152</v>
      </c>
      <c r="J5153">
        <v>24</v>
      </c>
      <c r="K5153" t="s">
        <v>5807</v>
      </c>
      <c r="L5153">
        <v>5005707</v>
      </c>
      <c r="M5153">
        <v>1</v>
      </c>
    </row>
    <row r="5154" spans="1:13" x14ac:dyDescent="0.25">
      <c r="A5154">
        <v>5153</v>
      </c>
      <c r="J5154">
        <v>24</v>
      </c>
      <c r="K5154" t="s">
        <v>5808</v>
      </c>
      <c r="L5154">
        <v>5005806</v>
      </c>
      <c r="M5154">
        <v>1</v>
      </c>
    </row>
    <row r="5155" spans="1:13" x14ac:dyDescent="0.25">
      <c r="A5155">
        <v>5154</v>
      </c>
      <c r="J5155">
        <v>24</v>
      </c>
      <c r="K5155" t="s">
        <v>5809</v>
      </c>
      <c r="L5155">
        <v>5006002</v>
      </c>
      <c r="M5155">
        <v>1</v>
      </c>
    </row>
    <row r="5156" spans="1:13" x14ac:dyDescent="0.25">
      <c r="A5156">
        <v>5155</v>
      </c>
      <c r="J5156">
        <v>24</v>
      </c>
      <c r="K5156" t="s">
        <v>5810</v>
      </c>
      <c r="L5156">
        <v>5006200</v>
      </c>
      <c r="M5156">
        <v>1</v>
      </c>
    </row>
    <row r="5157" spans="1:13" x14ac:dyDescent="0.25">
      <c r="A5157">
        <v>5156</v>
      </c>
      <c r="J5157">
        <v>24</v>
      </c>
      <c r="K5157" t="s">
        <v>5811</v>
      </c>
      <c r="L5157">
        <v>5006259</v>
      </c>
      <c r="M5157">
        <v>1</v>
      </c>
    </row>
    <row r="5158" spans="1:13" x14ac:dyDescent="0.25">
      <c r="A5158">
        <v>5157</v>
      </c>
      <c r="J5158">
        <v>24</v>
      </c>
      <c r="K5158" t="s">
        <v>5812</v>
      </c>
      <c r="L5158">
        <v>5006309</v>
      </c>
      <c r="M5158">
        <v>1</v>
      </c>
    </row>
    <row r="5159" spans="1:13" x14ac:dyDescent="0.25">
      <c r="A5159">
        <v>5158</v>
      </c>
      <c r="J5159">
        <v>24</v>
      </c>
      <c r="K5159" t="s">
        <v>5813</v>
      </c>
      <c r="L5159">
        <v>5006358</v>
      </c>
      <c r="M5159">
        <v>1</v>
      </c>
    </row>
    <row r="5160" spans="1:13" x14ac:dyDescent="0.25">
      <c r="A5160">
        <v>5159</v>
      </c>
      <c r="J5160">
        <v>24</v>
      </c>
      <c r="K5160" t="s">
        <v>5814</v>
      </c>
      <c r="L5160">
        <v>5006408</v>
      </c>
      <c r="M5160">
        <v>1</v>
      </c>
    </row>
    <row r="5161" spans="1:13" x14ac:dyDescent="0.25">
      <c r="A5161">
        <v>5160</v>
      </c>
      <c r="J5161">
        <v>24</v>
      </c>
      <c r="K5161" t="s">
        <v>5815</v>
      </c>
      <c r="L5161">
        <v>5006606</v>
      </c>
      <c r="M5161">
        <v>1</v>
      </c>
    </row>
    <row r="5162" spans="1:13" x14ac:dyDescent="0.25">
      <c r="A5162">
        <v>5161</v>
      </c>
      <c r="J5162">
        <v>24</v>
      </c>
      <c r="K5162" t="s">
        <v>5816</v>
      </c>
      <c r="L5162">
        <v>5006903</v>
      </c>
      <c r="M5162">
        <v>1</v>
      </c>
    </row>
    <row r="5163" spans="1:13" x14ac:dyDescent="0.25">
      <c r="A5163">
        <v>5162</v>
      </c>
      <c r="J5163">
        <v>24</v>
      </c>
      <c r="K5163" t="s">
        <v>5817</v>
      </c>
      <c r="L5163">
        <v>5007109</v>
      </c>
      <c r="M5163">
        <v>1</v>
      </c>
    </row>
    <row r="5164" spans="1:13" x14ac:dyDescent="0.25">
      <c r="A5164">
        <v>5163</v>
      </c>
      <c r="J5164">
        <v>24</v>
      </c>
      <c r="K5164" t="s">
        <v>5818</v>
      </c>
      <c r="L5164">
        <v>5007208</v>
      </c>
      <c r="M5164">
        <v>1</v>
      </c>
    </row>
    <row r="5165" spans="1:13" x14ac:dyDescent="0.25">
      <c r="A5165">
        <v>5164</v>
      </c>
      <c r="J5165">
        <v>24</v>
      </c>
      <c r="K5165" t="s">
        <v>4956</v>
      </c>
      <c r="L5165">
        <v>5007307</v>
      </c>
      <c r="M5165">
        <v>1</v>
      </c>
    </row>
    <row r="5166" spans="1:13" x14ac:dyDescent="0.25">
      <c r="A5166">
        <v>5165</v>
      </c>
      <c r="J5166">
        <v>24</v>
      </c>
      <c r="K5166" t="s">
        <v>5819</v>
      </c>
      <c r="L5166">
        <v>5007406</v>
      </c>
      <c r="M5166">
        <v>1</v>
      </c>
    </row>
    <row r="5167" spans="1:13" x14ac:dyDescent="0.25">
      <c r="A5167">
        <v>5166</v>
      </c>
      <c r="J5167">
        <v>24</v>
      </c>
      <c r="K5167" t="s">
        <v>5820</v>
      </c>
      <c r="L5167">
        <v>5007505</v>
      </c>
      <c r="M5167">
        <v>1</v>
      </c>
    </row>
    <row r="5168" spans="1:13" x14ac:dyDescent="0.25">
      <c r="A5168">
        <v>5167</v>
      </c>
      <c r="J5168">
        <v>24</v>
      </c>
      <c r="K5168" t="s">
        <v>5821</v>
      </c>
      <c r="L5168">
        <v>5007554</v>
      </c>
      <c r="M5168">
        <v>1</v>
      </c>
    </row>
    <row r="5169" spans="1:13" x14ac:dyDescent="0.25">
      <c r="A5169">
        <v>5168</v>
      </c>
      <c r="J5169">
        <v>24</v>
      </c>
      <c r="K5169" t="s">
        <v>5822</v>
      </c>
      <c r="L5169">
        <v>5007695</v>
      </c>
      <c r="M5169">
        <v>1</v>
      </c>
    </row>
    <row r="5170" spans="1:13" x14ac:dyDescent="0.25">
      <c r="A5170">
        <v>5169</v>
      </c>
      <c r="J5170">
        <v>24</v>
      </c>
      <c r="K5170" t="s">
        <v>5823</v>
      </c>
      <c r="L5170">
        <v>5007703</v>
      </c>
      <c r="M5170">
        <v>1</v>
      </c>
    </row>
    <row r="5171" spans="1:13" x14ac:dyDescent="0.25">
      <c r="A5171">
        <v>5170</v>
      </c>
      <c r="J5171">
        <v>24</v>
      </c>
      <c r="K5171" t="s">
        <v>5824</v>
      </c>
      <c r="L5171">
        <v>5007802</v>
      </c>
      <c r="M5171">
        <v>1</v>
      </c>
    </row>
    <row r="5172" spans="1:13" x14ac:dyDescent="0.25">
      <c r="A5172">
        <v>5171</v>
      </c>
      <c r="J5172">
        <v>24</v>
      </c>
      <c r="K5172" t="s">
        <v>5825</v>
      </c>
      <c r="L5172">
        <v>5007901</v>
      </c>
      <c r="M5172">
        <v>1</v>
      </c>
    </row>
    <row r="5173" spans="1:13" x14ac:dyDescent="0.25">
      <c r="A5173">
        <v>5172</v>
      </c>
      <c r="J5173">
        <v>24</v>
      </c>
      <c r="K5173" t="s">
        <v>5826</v>
      </c>
      <c r="L5173">
        <v>5007935</v>
      </c>
      <c r="M5173">
        <v>1</v>
      </c>
    </row>
    <row r="5174" spans="1:13" x14ac:dyDescent="0.25">
      <c r="A5174">
        <v>5173</v>
      </c>
      <c r="J5174">
        <v>24</v>
      </c>
      <c r="K5174" t="s">
        <v>5827</v>
      </c>
      <c r="L5174">
        <v>5007950</v>
      </c>
      <c r="M5174">
        <v>1</v>
      </c>
    </row>
    <row r="5175" spans="1:13" x14ac:dyDescent="0.25">
      <c r="A5175">
        <v>5174</v>
      </c>
      <c r="J5175">
        <v>24</v>
      </c>
      <c r="K5175" t="s">
        <v>5828</v>
      </c>
      <c r="L5175">
        <v>5007976</v>
      </c>
      <c r="M5175">
        <v>1</v>
      </c>
    </row>
    <row r="5176" spans="1:13" x14ac:dyDescent="0.25">
      <c r="A5176">
        <v>5175</v>
      </c>
      <c r="J5176">
        <v>24</v>
      </c>
      <c r="K5176" t="s">
        <v>5829</v>
      </c>
      <c r="L5176">
        <v>5008008</v>
      </c>
      <c r="M5176">
        <v>1</v>
      </c>
    </row>
    <row r="5177" spans="1:13" x14ac:dyDescent="0.25">
      <c r="A5177">
        <v>5176</v>
      </c>
      <c r="J5177">
        <v>24</v>
      </c>
      <c r="K5177" t="s">
        <v>5830</v>
      </c>
      <c r="L5177">
        <v>5008305</v>
      </c>
      <c r="M5177">
        <v>1</v>
      </c>
    </row>
    <row r="5178" spans="1:13" x14ac:dyDescent="0.25">
      <c r="A5178">
        <v>5177</v>
      </c>
      <c r="J5178">
        <v>24</v>
      </c>
      <c r="K5178" t="s">
        <v>5831</v>
      </c>
      <c r="L5178">
        <v>5008404</v>
      </c>
      <c r="M5178">
        <v>1</v>
      </c>
    </row>
    <row r="5179" spans="1:13" x14ac:dyDescent="0.25">
      <c r="A5179">
        <v>5178</v>
      </c>
      <c r="J5179">
        <v>25</v>
      </c>
      <c r="K5179" t="s">
        <v>5832</v>
      </c>
      <c r="L5179">
        <v>5100102</v>
      </c>
      <c r="M5179">
        <v>1</v>
      </c>
    </row>
    <row r="5180" spans="1:13" x14ac:dyDescent="0.25">
      <c r="A5180">
        <v>5179</v>
      </c>
      <c r="J5180">
        <v>25</v>
      </c>
      <c r="K5180" t="s">
        <v>3065</v>
      </c>
      <c r="L5180">
        <v>5100201</v>
      </c>
      <c r="M5180">
        <v>1</v>
      </c>
    </row>
    <row r="5181" spans="1:13" x14ac:dyDescent="0.25">
      <c r="A5181">
        <v>5180</v>
      </c>
      <c r="J5181">
        <v>25</v>
      </c>
      <c r="K5181" t="s">
        <v>5833</v>
      </c>
      <c r="L5181">
        <v>5100250</v>
      </c>
      <c r="M5181">
        <v>1</v>
      </c>
    </row>
    <row r="5182" spans="1:13" x14ac:dyDescent="0.25">
      <c r="A5182">
        <v>5181</v>
      </c>
      <c r="J5182">
        <v>25</v>
      </c>
      <c r="K5182" t="s">
        <v>5834</v>
      </c>
      <c r="L5182">
        <v>5100300</v>
      </c>
      <c r="M5182">
        <v>1</v>
      </c>
    </row>
    <row r="5183" spans="1:13" x14ac:dyDescent="0.25">
      <c r="A5183">
        <v>5182</v>
      </c>
      <c r="J5183">
        <v>25</v>
      </c>
      <c r="K5183" t="s">
        <v>5835</v>
      </c>
      <c r="L5183">
        <v>5100359</v>
      </c>
      <c r="M5183">
        <v>1</v>
      </c>
    </row>
    <row r="5184" spans="1:13" x14ac:dyDescent="0.25">
      <c r="A5184">
        <v>5183</v>
      </c>
      <c r="J5184">
        <v>25</v>
      </c>
      <c r="K5184" t="s">
        <v>5836</v>
      </c>
      <c r="L5184">
        <v>5100409</v>
      </c>
      <c r="M5184">
        <v>1</v>
      </c>
    </row>
    <row r="5185" spans="1:13" x14ac:dyDescent="0.25">
      <c r="A5185">
        <v>5184</v>
      </c>
      <c r="J5185">
        <v>25</v>
      </c>
      <c r="K5185" t="s">
        <v>5837</v>
      </c>
      <c r="L5185">
        <v>5100508</v>
      </c>
      <c r="M5185">
        <v>1</v>
      </c>
    </row>
    <row r="5186" spans="1:13" x14ac:dyDescent="0.25">
      <c r="A5186">
        <v>5185</v>
      </c>
      <c r="J5186">
        <v>25</v>
      </c>
      <c r="K5186" t="s">
        <v>5838</v>
      </c>
      <c r="L5186">
        <v>5100607</v>
      </c>
      <c r="M5186">
        <v>1</v>
      </c>
    </row>
    <row r="5187" spans="1:13" x14ac:dyDescent="0.25">
      <c r="A5187">
        <v>5186</v>
      </c>
      <c r="J5187">
        <v>25</v>
      </c>
      <c r="K5187" t="s">
        <v>5839</v>
      </c>
      <c r="L5187">
        <v>5100805</v>
      </c>
      <c r="M5187">
        <v>1</v>
      </c>
    </row>
    <row r="5188" spans="1:13" x14ac:dyDescent="0.25">
      <c r="A5188">
        <v>5187</v>
      </c>
      <c r="J5188">
        <v>25</v>
      </c>
      <c r="K5188" t="s">
        <v>5840</v>
      </c>
      <c r="L5188">
        <v>5101001</v>
      </c>
      <c r="M5188">
        <v>1</v>
      </c>
    </row>
    <row r="5189" spans="1:13" x14ac:dyDescent="0.25">
      <c r="A5189">
        <v>5188</v>
      </c>
      <c r="J5189">
        <v>25</v>
      </c>
      <c r="K5189" t="s">
        <v>5841</v>
      </c>
      <c r="L5189">
        <v>5101209</v>
      </c>
      <c r="M5189">
        <v>1</v>
      </c>
    </row>
    <row r="5190" spans="1:13" x14ac:dyDescent="0.25">
      <c r="A5190">
        <v>5189</v>
      </c>
      <c r="J5190">
        <v>25</v>
      </c>
      <c r="K5190" t="s">
        <v>5842</v>
      </c>
      <c r="L5190">
        <v>5101258</v>
      </c>
      <c r="M5190">
        <v>1</v>
      </c>
    </row>
    <row r="5191" spans="1:13" x14ac:dyDescent="0.25">
      <c r="A5191">
        <v>5190</v>
      </c>
      <c r="J5191">
        <v>25</v>
      </c>
      <c r="K5191" t="s">
        <v>5843</v>
      </c>
      <c r="L5191">
        <v>5101308</v>
      </c>
      <c r="M5191">
        <v>1</v>
      </c>
    </row>
    <row r="5192" spans="1:13" x14ac:dyDescent="0.25">
      <c r="A5192">
        <v>5191</v>
      </c>
      <c r="J5192">
        <v>25</v>
      </c>
      <c r="K5192" t="s">
        <v>5844</v>
      </c>
      <c r="L5192">
        <v>5101407</v>
      </c>
      <c r="M5192">
        <v>1</v>
      </c>
    </row>
    <row r="5193" spans="1:13" x14ac:dyDescent="0.25">
      <c r="A5193">
        <v>5192</v>
      </c>
      <c r="J5193">
        <v>25</v>
      </c>
      <c r="K5193" t="s">
        <v>5845</v>
      </c>
      <c r="L5193">
        <v>5101605</v>
      </c>
      <c r="M5193">
        <v>1</v>
      </c>
    </row>
    <row r="5194" spans="1:13" x14ac:dyDescent="0.25">
      <c r="A5194">
        <v>5193</v>
      </c>
      <c r="J5194">
        <v>25</v>
      </c>
      <c r="K5194" t="s">
        <v>5846</v>
      </c>
      <c r="L5194">
        <v>5101704</v>
      </c>
      <c r="M5194">
        <v>1</v>
      </c>
    </row>
    <row r="5195" spans="1:13" x14ac:dyDescent="0.25">
      <c r="A5195">
        <v>5194</v>
      </c>
      <c r="J5195">
        <v>25</v>
      </c>
      <c r="K5195" t="s">
        <v>5847</v>
      </c>
      <c r="L5195">
        <v>5101803</v>
      </c>
      <c r="M5195">
        <v>1</v>
      </c>
    </row>
    <row r="5196" spans="1:13" x14ac:dyDescent="0.25">
      <c r="A5196">
        <v>5195</v>
      </c>
      <c r="J5196">
        <v>25</v>
      </c>
      <c r="K5196" t="s">
        <v>5848</v>
      </c>
      <c r="L5196">
        <v>5101852</v>
      </c>
      <c r="M5196">
        <v>1</v>
      </c>
    </row>
    <row r="5197" spans="1:13" x14ac:dyDescent="0.25">
      <c r="A5197">
        <v>5196</v>
      </c>
      <c r="J5197">
        <v>25</v>
      </c>
      <c r="K5197" t="s">
        <v>5849</v>
      </c>
      <c r="L5197">
        <v>5101902</v>
      </c>
      <c r="M5197">
        <v>1</v>
      </c>
    </row>
    <row r="5198" spans="1:13" x14ac:dyDescent="0.25">
      <c r="A5198">
        <v>5197</v>
      </c>
      <c r="J5198">
        <v>25</v>
      </c>
      <c r="K5198" t="s">
        <v>5850</v>
      </c>
      <c r="L5198">
        <v>5102504</v>
      </c>
      <c r="M5198">
        <v>1</v>
      </c>
    </row>
    <row r="5199" spans="1:13" x14ac:dyDescent="0.25">
      <c r="A5199">
        <v>5198</v>
      </c>
      <c r="J5199">
        <v>25</v>
      </c>
      <c r="K5199" t="s">
        <v>5851</v>
      </c>
      <c r="L5199">
        <v>5102603</v>
      </c>
      <c r="M5199">
        <v>1</v>
      </c>
    </row>
    <row r="5200" spans="1:13" x14ac:dyDescent="0.25">
      <c r="A5200">
        <v>5199</v>
      </c>
      <c r="J5200">
        <v>25</v>
      </c>
      <c r="K5200" t="s">
        <v>5852</v>
      </c>
      <c r="L5200">
        <v>5102637</v>
      </c>
      <c r="M5200">
        <v>1</v>
      </c>
    </row>
    <row r="5201" spans="1:13" x14ac:dyDescent="0.25">
      <c r="A5201">
        <v>5200</v>
      </c>
      <c r="J5201">
        <v>25</v>
      </c>
      <c r="K5201" t="s">
        <v>5853</v>
      </c>
      <c r="L5201">
        <v>5102678</v>
      </c>
      <c r="M5201">
        <v>1</v>
      </c>
    </row>
    <row r="5202" spans="1:13" x14ac:dyDescent="0.25">
      <c r="A5202">
        <v>5201</v>
      </c>
      <c r="J5202">
        <v>25</v>
      </c>
      <c r="K5202" t="s">
        <v>5854</v>
      </c>
      <c r="L5202">
        <v>5102686</v>
      </c>
      <c r="M5202">
        <v>1</v>
      </c>
    </row>
    <row r="5203" spans="1:13" x14ac:dyDescent="0.25">
      <c r="A5203">
        <v>5202</v>
      </c>
      <c r="J5203">
        <v>25</v>
      </c>
      <c r="K5203" t="s">
        <v>5855</v>
      </c>
      <c r="L5203">
        <v>5102694</v>
      </c>
      <c r="M5203">
        <v>1</v>
      </c>
    </row>
    <row r="5204" spans="1:13" x14ac:dyDescent="0.25">
      <c r="A5204">
        <v>5203</v>
      </c>
      <c r="J5204">
        <v>25</v>
      </c>
      <c r="K5204" t="s">
        <v>2738</v>
      </c>
      <c r="L5204">
        <v>5102702</v>
      </c>
      <c r="M5204">
        <v>1</v>
      </c>
    </row>
    <row r="5205" spans="1:13" x14ac:dyDescent="0.25">
      <c r="A5205">
        <v>5204</v>
      </c>
      <c r="J5205">
        <v>25</v>
      </c>
      <c r="K5205" t="s">
        <v>5856</v>
      </c>
      <c r="L5205">
        <v>5102793</v>
      </c>
      <c r="M5205">
        <v>1</v>
      </c>
    </row>
    <row r="5206" spans="1:13" x14ac:dyDescent="0.25">
      <c r="A5206">
        <v>5205</v>
      </c>
      <c r="J5206">
        <v>25</v>
      </c>
      <c r="K5206" t="s">
        <v>5857</v>
      </c>
      <c r="L5206">
        <v>5102850</v>
      </c>
      <c r="M5206">
        <v>1</v>
      </c>
    </row>
    <row r="5207" spans="1:13" x14ac:dyDescent="0.25">
      <c r="A5207">
        <v>5206</v>
      </c>
      <c r="J5207">
        <v>25</v>
      </c>
      <c r="K5207" t="s">
        <v>5858</v>
      </c>
      <c r="L5207">
        <v>5103007</v>
      </c>
      <c r="M5207">
        <v>1</v>
      </c>
    </row>
    <row r="5208" spans="1:13" x14ac:dyDescent="0.25">
      <c r="A5208">
        <v>5207</v>
      </c>
      <c r="J5208">
        <v>25</v>
      </c>
      <c r="K5208" t="s">
        <v>5859</v>
      </c>
      <c r="L5208">
        <v>5103056</v>
      </c>
      <c r="M5208">
        <v>1</v>
      </c>
    </row>
    <row r="5209" spans="1:13" x14ac:dyDescent="0.25">
      <c r="A5209">
        <v>5208</v>
      </c>
      <c r="J5209">
        <v>25</v>
      </c>
      <c r="K5209" t="s">
        <v>5860</v>
      </c>
      <c r="L5209">
        <v>5103106</v>
      </c>
      <c r="M5209">
        <v>1</v>
      </c>
    </row>
    <row r="5210" spans="1:13" x14ac:dyDescent="0.25">
      <c r="A5210">
        <v>5209</v>
      </c>
      <c r="J5210">
        <v>25</v>
      </c>
      <c r="K5210" t="s">
        <v>5861</v>
      </c>
      <c r="L5210">
        <v>5103205</v>
      </c>
      <c r="M5210">
        <v>1</v>
      </c>
    </row>
    <row r="5211" spans="1:13" x14ac:dyDescent="0.25">
      <c r="A5211">
        <v>5210</v>
      </c>
      <c r="J5211">
        <v>25</v>
      </c>
      <c r="K5211" t="s">
        <v>5862</v>
      </c>
      <c r="L5211">
        <v>5103254</v>
      </c>
      <c r="M5211">
        <v>1</v>
      </c>
    </row>
    <row r="5212" spans="1:13" x14ac:dyDescent="0.25">
      <c r="A5212">
        <v>5211</v>
      </c>
      <c r="J5212">
        <v>25</v>
      </c>
      <c r="K5212" t="s">
        <v>5863</v>
      </c>
      <c r="L5212">
        <v>5103304</v>
      </c>
      <c r="M5212">
        <v>1</v>
      </c>
    </row>
    <row r="5213" spans="1:13" x14ac:dyDescent="0.25">
      <c r="A5213">
        <v>5212</v>
      </c>
      <c r="J5213">
        <v>25</v>
      </c>
      <c r="K5213" t="s">
        <v>5864</v>
      </c>
      <c r="L5213">
        <v>5103353</v>
      </c>
      <c r="M5213">
        <v>1</v>
      </c>
    </row>
    <row r="5214" spans="1:13" x14ac:dyDescent="0.25">
      <c r="A5214">
        <v>5213</v>
      </c>
      <c r="J5214">
        <v>25</v>
      </c>
      <c r="K5214" t="s">
        <v>5865</v>
      </c>
      <c r="L5214">
        <v>5103361</v>
      </c>
      <c r="M5214">
        <v>1</v>
      </c>
    </row>
    <row r="5215" spans="1:13" x14ac:dyDescent="0.25">
      <c r="A5215">
        <v>5214</v>
      </c>
      <c r="J5215">
        <v>25</v>
      </c>
      <c r="K5215" t="s">
        <v>5866</v>
      </c>
      <c r="L5215">
        <v>5103379</v>
      </c>
      <c r="M5215">
        <v>1</v>
      </c>
    </row>
    <row r="5216" spans="1:13" x14ac:dyDescent="0.25">
      <c r="A5216">
        <v>5215</v>
      </c>
      <c r="J5216">
        <v>25</v>
      </c>
      <c r="K5216" t="s">
        <v>5867</v>
      </c>
      <c r="L5216">
        <v>5103403</v>
      </c>
      <c r="M5216">
        <v>1</v>
      </c>
    </row>
    <row r="5217" spans="1:13" x14ac:dyDescent="0.25">
      <c r="A5217">
        <v>5216</v>
      </c>
      <c r="J5217">
        <v>25</v>
      </c>
      <c r="K5217" t="s">
        <v>5868</v>
      </c>
      <c r="L5217">
        <v>5103437</v>
      </c>
      <c r="M5217">
        <v>1</v>
      </c>
    </row>
    <row r="5218" spans="1:13" x14ac:dyDescent="0.25">
      <c r="A5218">
        <v>5217</v>
      </c>
      <c r="J5218">
        <v>25</v>
      </c>
      <c r="K5218" t="s">
        <v>5869</v>
      </c>
      <c r="L5218">
        <v>5103452</v>
      </c>
      <c r="M5218">
        <v>1</v>
      </c>
    </row>
    <row r="5219" spans="1:13" x14ac:dyDescent="0.25">
      <c r="A5219">
        <v>5218</v>
      </c>
      <c r="J5219">
        <v>25</v>
      </c>
      <c r="K5219" t="s">
        <v>5870</v>
      </c>
      <c r="L5219">
        <v>5103502</v>
      </c>
      <c r="M5219">
        <v>1</v>
      </c>
    </row>
    <row r="5220" spans="1:13" x14ac:dyDescent="0.25">
      <c r="A5220">
        <v>5219</v>
      </c>
      <c r="J5220">
        <v>25</v>
      </c>
      <c r="K5220" t="s">
        <v>5871</v>
      </c>
      <c r="L5220">
        <v>5103601</v>
      </c>
      <c r="M5220">
        <v>1</v>
      </c>
    </row>
    <row r="5221" spans="1:13" x14ac:dyDescent="0.25">
      <c r="A5221">
        <v>5220</v>
      </c>
      <c r="J5221">
        <v>25</v>
      </c>
      <c r="K5221" t="s">
        <v>5872</v>
      </c>
      <c r="L5221">
        <v>5103700</v>
      </c>
      <c r="M5221">
        <v>1</v>
      </c>
    </row>
    <row r="5222" spans="1:13" x14ac:dyDescent="0.25">
      <c r="A5222">
        <v>5221</v>
      </c>
      <c r="J5222">
        <v>25</v>
      </c>
      <c r="K5222" t="s">
        <v>5873</v>
      </c>
      <c r="L5222">
        <v>5103809</v>
      </c>
      <c r="M5222">
        <v>1</v>
      </c>
    </row>
    <row r="5223" spans="1:13" x14ac:dyDescent="0.25">
      <c r="A5223">
        <v>5222</v>
      </c>
      <c r="J5223">
        <v>25</v>
      </c>
      <c r="K5223" t="s">
        <v>5874</v>
      </c>
      <c r="L5223">
        <v>5103858</v>
      </c>
      <c r="M5223">
        <v>1</v>
      </c>
    </row>
    <row r="5224" spans="1:13" x14ac:dyDescent="0.25">
      <c r="A5224">
        <v>5223</v>
      </c>
      <c r="J5224">
        <v>25</v>
      </c>
      <c r="K5224" t="s">
        <v>4785</v>
      </c>
      <c r="L5224">
        <v>5103908</v>
      </c>
      <c r="M5224">
        <v>1</v>
      </c>
    </row>
    <row r="5225" spans="1:13" x14ac:dyDescent="0.25">
      <c r="A5225">
        <v>5224</v>
      </c>
      <c r="J5225">
        <v>25</v>
      </c>
      <c r="K5225" t="s">
        <v>5875</v>
      </c>
      <c r="L5225">
        <v>5103957</v>
      </c>
      <c r="M5225">
        <v>1</v>
      </c>
    </row>
    <row r="5226" spans="1:13" x14ac:dyDescent="0.25">
      <c r="A5226">
        <v>5225</v>
      </c>
      <c r="J5226">
        <v>25</v>
      </c>
      <c r="K5226" t="s">
        <v>5876</v>
      </c>
      <c r="L5226">
        <v>5104104</v>
      </c>
      <c r="M5226">
        <v>1</v>
      </c>
    </row>
    <row r="5227" spans="1:13" x14ac:dyDescent="0.25">
      <c r="A5227">
        <v>5226</v>
      </c>
      <c r="J5227">
        <v>25</v>
      </c>
      <c r="K5227" t="s">
        <v>5877</v>
      </c>
      <c r="L5227">
        <v>5104203</v>
      </c>
      <c r="M5227">
        <v>1</v>
      </c>
    </row>
    <row r="5228" spans="1:13" x14ac:dyDescent="0.25">
      <c r="A5228">
        <v>5227</v>
      </c>
      <c r="J5228">
        <v>25</v>
      </c>
      <c r="K5228" t="s">
        <v>5878</v>
      </c>
      <c r="L5228">
        <v>5104500</v>
      </c>
      <c r="M5228">
        <v>1</v>
      </c>
    </row>
    <row r="5229" spans="1:13" x14ac:dyDescent="0.25">
      <c r="A5229">
        <v>5228</v>
      </c>
      <c r="J5229">
        <v>25</v>
      </c>
      <c r="K5229" t="s">
        <v>5879</v>
      </c>
      <c r="L5229">
        <v>5104526</v>
      </c>
      <c r="M5229">
        <v>1</v>
      </c>
    </row>
    <row r="5230" spans="1:13" x14ac:dyDescent="0.25">
      <c r="A5230">
        <v>5229</v>
      </c>
      <c r="J5230">
        <v>25</v>
      </c>
      <c r="K5230" t="s">
        <v>5880</v>
      </c>
      <c r="L5230">
        <v>5104542</v>
      </c>
      <c r="M5230">
        <v>1</v>
      </c>
    </row>
    <row r="5231" spans="1:13" x14ac:dyDescent="0.25">
      <c r="A5231">
        <v>5230</v>
      </c>
      <c r="J5231">
        <v>25</v>
      </c>
      <c r="K5231" t="s">
        <v>5881</v>
      </c>
      <c r="L5231">
        <v>5104559</v>
      </c>
      <c r="M5231">
        <v>1</v>
      </c>
    </row>
    <row r="5232" spans="1:13" x14ac:dyDescent="0.25">
      <c r="A5232">
        <v>5231</v>
      </c>
      <c r="J5232">
        <v>25</v>
      </c>
      <c r="K5232" t="s">
        <v>5882</v>
      </c>
      <c r="L5232">
        <v>5104609</v>
      </c>
      <c r="M5232">
        <v>1</v>
      </c>
    </row>
    <row r="5233" spans="1:13" x14ac:dyDescent="0.25">
      <c r="A5233">
        <v>5232</v>
      </c>
      <c r="J5233">
        <v>25</v>
      </c>
      <c r="K5233" t="s">
        <v>5883</v>
      </c>
      <c r="L5233">
        <v>5104807</v>
      </c>
      <c r="M5233">
        <v>1</v>
      </c>
    </row>
    <row r="5234" spans="1:13" x14ac:dyDescent="0.25">
      <c r="A5234">
        <v>5233</v>
      </c>
      <c r="J5234">
        <v>25</v>
      </c>
      <c r="K5234" t="s">
        <v>5884</v>
      </c>
      <c r="L5234">
        <v>5104906</v>
      </c>
      <c r="M5234">
        <v>1</v>
      </c>
    </row>
    <row r="5235" spans="1:13" x14ac:dyDescent="0.25">
      <c r="A5235">
        <v>5234</v>
      </c>
      <c r="J5235">
        <v>25</v>
      </c>
      <c r="K5235" t="s">
        <v>5885</v>
      </c>
      <c r="L5235">
        <v>5105002</v>
      </c>
      <c r="M5235">
        <v>1</v>
      </c>
    </row>
    <row r="5236" spans="1:13" x14ac:dyDescent="0.25">
      <c r="A5236">
        <v>5235</v>
      </c>
      <c r="J5236">
        <v>25</v>
      </c>
      <c r="K5236" t="s">
        <v>5886</v>
      </c>
      <c r="L5236">
        <v>5105101</v>
      </c>
      <c r="M5236">
        <v>1</v>
      </c>
    </row>
    <row r="5237" spans="1:13" x14ac:dyDescent="0.25">
      <c r="A5237">
        <v>5236</v>
      </c>
      <c r="J5237">
        <v>25</v>
      </c>
      <c r="K5237" t="s">
        <v>5887</v>
      </c>
      <c r="L5237">
        <v>5105150</v>
      </c>
      <c r="M5237">
        <v>1</v>
      </c>
    </row>
    <row r="5238" spans="1:13" x14ac:dyDescent="0.25">
      <c r="A5238">
        <v>5237</v>
      </c>
      <c r="J5238">
        <v>25</v>
      </c>
      <c r="K5238" t="s">
        <v>5888</v>
      </c>
      <c r="L5238">
        <v>5105176</v>
      </c>
      <c r="M5238">
        <v>1</v>
      </c>
    </row>
    <row r="5239" spans="1:13" x14ac:dyDescent="0.25">
      <c r="A5239">
        <v>5238</v>
      </c>
      <c r="J5239">
        <v>25</v>
      </c>
      <c r="K5239" t="s">
        <v>5889</v>
      </c>
      <c r="L5239">
        <v>5105200</v>
      </c>
      <c r="M5239">
        <v>1</v>
      </c>
    </row>
    <row r="5240" spans="1:13" x14ac:dyDescent="0.25">
      <c r="A5240">
        <v>5239</v>
      </c>
      <c r="J5240">
        <v>25</v>
      </c>
      <c r="K5240" t="s">
        <v>5890</v>
      </c>
      <c r="L5240">
        <v>5105234</v>
      </c>
      <c r="M5240">
        <v>1</v>
      </c>
    </row>
    <row r="5241" spans="1:13" x14ac:dyDescent="0.25">
      <c r="A5241">
        <v>5240</v>
      </c>
      <c r="J5241">
        <v>25</v>
      </c>
      <c r="K5241" t="s">
        <v>5891</v>
      </c>
      <c r="L5241">
        <v>5105259</v>
      </c>
      <c r="M5241">
        <v>1</v>
      </c>
    </row>
    <row r="5242" spans="1:13" x14ac:dyDescent="0.25">
      <c r="A5242">
        <v>5241</v>
      </c>
      <c r="J5242">
        <v>25</v>
      </c>
      <c r="K5242" t="s">
        <v>5892</v>
      </c>
      <c r="L5242">
        <v>5105309</v>
      </c>
      <c r="M5242">
        <v>1</v>
      </c>
    </row>
    <row r="5243" spans="1:13" x14ac:dyDescent="0.25">
      <c r="A5243">
        <v>5242</v>
      </c>
      <c r="J5243">
        <v>25</v>
      </c>
      <c r="K5243" t="s">
        <v>5893</v>
      </c>
      <c r="L5243">
        <v>5105507</v>
      </c>
      <c r="M5243">
        <v>1</v>
      </c>
    </row>
    <row r="5244" spans="1:13" x14ac:dyDescent="0.25">
      <c r="A5244">
        <v>5243</v>
      </c>
      <c r="J5244">
        <v>25</v>
      </c>
      <c r="K5244" t="s">
        <v>5894</v>
      </c>
      <c r="L5244">
        <v>5105580</v>
      </c>
      <c r="M5244">
        <v>1</v>
      </c>
    </row>
    <row r="5245" spans="1:13" x14ac:dyDescent="0.25">
      <c r="A5245">
        <v>5244</v>
      </c>
      <c r="J5245">
        <v>25</v>
      </c>
      <c r="K5245" t="s">
        <v>5895</v>
      </c>
      <c r="L5245">
        <v>5105606</v>
      </c>
      <c r="M5245">
        <v>1</v>
      </c>
    </row>
    <row r="5246" spans="1:13" x14ac:dyDescent="0.25">
      <c r="A5246">
        <v>5245</v>
      </c>
      <c r="J5246">
        <v>25</v>
      </c>
      <c r="K5246" t="s">
        <v>5896</v>
      </c>
      <c r="L5246">
        <v>5105622</v>
      </c>
      <c r="M5246">
        <v>1</v>
      </c>
    </row>
    <row r="5247" spans="1:13" x14ac:dyDescent="0.25">
      <c r="A5247">
        <v>5246</v>
      </c>
      <c r="J5247">
        <v>25</v>
      </c>
      <c r="K5247" t="s">
        <v>5897</v>
      </c>
      <c r="L5247">
        <v>5105903</v>
      </c>
      <c r="M5247">
        <v>1</v>
      </c>
    </row>
    <row r="5248" spans="1:13" x14ac:dyDescent="0.25">
      <c r="A5248">
        <v>5247</v>
      </c>
      <c r="J5248">
        <v>25</v>
      </c>
      <c r="K5248" t="s">
        <v>5898</v>
      </c>
      <c r="L5248">
        <v>5106000</v>
      </c>
      <c r="M5248">
        <v>1</v>
      </c>
    </row>
    <row r="5249" spans="1:13" x14ac:dyDescent="0.25">
      <c r="A5249">
        <v>5248</v>
      </c>
      <c r="J5249">
        <v>25</v>
      </c>
      <c r="K5249" t="s">
        <v>5899</v>
      </c>
      <c r="L5249">
        <v>5106109</v>
      </c>
      <c r="M5249">
        <v>1</v>
      </c>
    </row>
    <row r="5250" spans="1:13" x14ac:dyDescent="0.25">
      <c r="A5250">
        <v>5249</v>
      </c>
      <c r="J5250">
        <v>25</v>
      </c>
      <c r="K5250" t="s">
        <v>5900</v>
      </c>
      <c r="L5250">
        <v>5106158</v>
      </c>
      <c r="M5250">
        <v>1</v>
      </c>
    </row>
    <row r="5251" spans="1:13" x14ac:dyDescent="0.25">
      <c r="A5251">
        <v>5250</v>
      </c>
      <c r="J5251">
        <v>25</v>
      </c>
      <c r="K5251" t="s">
        <v>5901</v>
      </c>
      <c r="L5251">
        <v>5106174</v>
      </c>
      <c r="M5251">
        <v>1</v>
      </c>
    </row>
    <row r="5252" spans="1:13" x14ac:dyDescent="0.25">
      <c r="A5252">
        <v>5251</v>
      </c>
      <c r="J5252">
        <v>25</v>
      </c>
      <c r="K5252" t="s">
        <v>5902</v>
      </c>
      <c r="L5252">
        <v>5106182</v>
      </c>
      <c r="M5252">
        <v>1</v>
      </c>
    </row>
    <row r="5253" spans="1:13" x14ac:dyDescent="0.25">
      <c r="A5253">
        <v>5252</v>
      </c>
      <c r="J5253">
        <v>25</v>
      </c>
      <c r="K5253" t="s">
        <v>5903</v>
      </c>
      <c r="L5253">
        <v>5106190</v>
      </c>
      <c r="M5253">
        <v>1</v>
      </c>
    </row>
    <row r="5254" spans="1:13" x14ac:dyDescent="0.25">
      <c r="A5254">
        <v>5253</v>
      </c>
      <c r="J5254">
        <v>25</v>
      </c>
      <c r="K5254" t="s">
        <v>5904</v>
      </c>
      <c r="L5254">
        <v>5106208</v>
      </c>
      <c r="M5254">
        <v>1</v>
      </c>
    </row>
    <row r="5255" spans="1:13" x14ac:dyDescent="0.25">
      <c r="A5255">
        <v>5254</v>
      </c>
      <c r="J5255">
        <v>25</v>
      </c>
      <c r="K5255" t="s">
        <v>5905</v>
      </c>
      <c r="L5255">
        <v>5106216</v>
      </c>
      <c r="M5255">
        <v>1</v>
      </c>
    </row>
    <row r="5256" spans="1:13" x14ac:dyDescent="0.25">
      <c r="A5256">
        <v>5255</v>
      </c>
      <c r="J5256">
        <v>25</v>
      </c>
      <c r="K5256" t="s">
        <v>5906</v>
      </c>
      <c r="L5256">
        <v>5106224</v>
      </c>
      <c r="M5256">
        <v>1</v>
      </c>
    </row>
    <row r="5257" spans="1:13" x14ac:dyDescent="0.25">
      <c r="A5257">
        <v>5256</v>
      </c>
      <c r="J5257">
        <v>25</v>
      </c>
      <c r="K5257" t="s">
        <v>4888</v>
      </c>
      <c r="L5257">
        <v>5106232</v>
      </c>
      <c r="M5257">
        <v>1</v>
      </c>
    </row>
    <row r="5258" spans="1:13" x14ac:dyDescent="0.25">
      <c r="A5258">
        <v>5257</v>
      </c>
      <c r="J5258">
        <v>25</v>
      </c>
      <c r="K5258" t="s">
        <v>5907</v>
      </c>
      <c r="L5258">
        <v>5106240</v>
      </c>
      <c r="M5258">
        <v>1</v>
      </c>
    </row>
    <row r="5259" spans="1:13" x14ac:dyDescent="0.25">
      <c r="A5259">
        <v>5258</v>
      </c>
      <c r="J5259">
        <v>25</v>
      </c>
      <c r="K5259" t="s">
        <v>5908</v>
      </c>
      <c r="L5259">
        <v>5106257</v>
      </c>
      <c r="M5259">
        <v>1</v>
      </c>
    </row>
    <row r="5260" spans="1:13" x14ac:dyDescent="0.25">
      <c r="A5260">
        <v>5259</v>
      </c>
      <c r="J5260">
        <v>25</v>
      </c>
      <c r="K5260" t="s">
        <v>5909</v>
      </c>
      <c r="L5260">
        <v>5106265</v>
      </c>
      <c r="M5260">
        <v>1</v>
      </c>
    </row>
    <row r="5261" spans="1:13" x14ac:dyDescent="0.25">
      <c r="A5261">
        <v>5260</v>
      </c>
      <c r="J5261">
        <v>25</v>
      </c>
      <c r="K5261" t="s">
        <v>5910</v>
      </c>
      <c r="L5261">
        <v>5106273</v>
      </c>
      <c r="M5261">
        <v>1</v>
      </c>
    </row>
    <row r="5262" spans="1:13" x14ac:dyDescent="0.25">
      <c r="A5262">
        <v>5261</v>
      </c>
      <c r="J5262">
        <v>25</v>
      </c>
      <c r="K5262" t="s">
        <v>5911</v>
      </c>
      <c r="L5262">
        <v>5106281</v>
      </c>
      <c r="M5262">
        <v>1</v>
      </c>
    </row>
    <row r="5263" spans="1:13" x14ac:dyDescent="0.25">
      <c r="A5263">
        <v>5262</v>
      </c>
      <c r="J5263">
        <v>25</v>
      </c>
      <c r="K5263" t="s">
        <v>5912</v>
      </c>
      <c r="L5263">
        <v>5106299</v>
      </c>
      <c r="M5263">
        <v>1</v>
      </c>
    </row>
    <row r="5264" spans="1:13" x14ac:dyDescent="0.25">
      <c r="A5264">
        <v>5263</v>
      </c>
      <c r="J5264">
        <v>25</v>
      </c>
      <c r="K5264" t="s">
        <v>5913</v>
      </c>
      <c r="L5264">
        <v>5106307</v>
      </c>
      <c r="M5264">
        <v>1</v>
      </c>
    </row>
    <row r="5265" spans="1:13" x14ac:dyDescent="0.25">
      <c r="A5265">
        <v>5264</v>
      </c>
      <c r="J5265">
        <v>25</v>
      </c>
      <c r="K5265" t="s">
        <v>1709</v>
      </c>
      <c r="L5265">
        <v>5106315</v>
      </c>
      <c r="M5265">
        <v>1</v>
      </c>
    </row>
    <row r="5266" spans="1:13" x14ac:dyDescent="0.25">
      <c r="A5266">
        <v>5265</v>
      </c>
      <c r="J5266">
        <v>25</v>
      </c>
      <c r="K5266" t="s">
        <v>2073</v>
      </c>
      <c r="L5266">
        <v>5106372</v>
      </c>
      <c r="M5266">
        <v>1</v>
      </c>
    </row>
    <row r="5267" spans="1:13" x14ac:dyDescent="0.25">
      <c r="A5267">
        <v>5266</v>
      </c>
      <c r="J5267">
        <v>25</v>
      </c>
      <c r="K5267" t="s">
        <v>5914</v>
      </c>
      <c r="L5267">
        <v>5106422</v>
      </c>
      <c r="M5267">
        <v>1</v>
      </c>
    </row>
    <row r="5268" spans="1:13" x14ac:dyDescent="0.25">
      <c r="A5268">
        <v>5267</v>
      </c>
      <c r="J5268">
        <v>25</v>
      </c>
      <c r="K5268" t="s">
        <v>5915</v>
      </c>
      <c r="L5268">
        <v>5106455</v>
      </c>
      <c r="M5268">
        <v>1</v>
      </c>
    </row>
    <row r="5269" spans="1:13" x14ac:dyDescent="0.25">
      <c r="A5269">
        <v>5268</v>
      </c>
      <c r="J5269">
        <v>25</v>
      </c>
      <c r="K5269" t="s">
        <v>5916</v>
      </c>
      <c r="L5269">
        <v>5106505</v>
      </c>
      <c r="M5269">
        <v>1</v>
      </c>
    </row>
    <row r="5270" spans="1:13" x14ac:dyDescent="0.25">
      <c r="A5270">
        <v>5269</v>
      </c>
      <c r="J5270">
        <v>25</v>
      </c>
      <c r="K5270" t="s">
        <v>5917</v>
      </c>
      <c r="L5270">
        <v>5106653</v>
      </c>
      <c r="M5270">
        <v>1</v>
      </c>
    </row>
    <row r="5271" spans="1:13" x14ac:dyDescent="0.25">
      <c r="A5271">
        <v>5270</v>
      </c>
      <c r="J5271">
        <v>25</v>
      </c>
      <c r="K5271" t="s">
        <v>5918</v>
      </c>
      <c r="L5271">
        <v>5106703</v>
      </c>
      <c r="M5271">
        <v>1</v>
      </c>
    </row>
    <row r="5272" spans="1:13" x14ac:dyDescent="0.25">
      <c r="A5272">
        <v>5271</v>
      </c>
      <c r="J5272">
        <v>25</v>
      </c>
      <c r="K5272" t="s">
        <v>5919</v>
      </c>
      <c r="L5272">
        <v>5106752</v>
      </c>
      <c r="M5272">
        <v>1</v>
      </c>
    </row>
    <row r="5273" spans="1:13" x14ac:dyDescent="0.25">
      <c r="A5273">
        <v>5272</v>
      </c>
      <c r="J5273">
        <v>25</v>
      </c>
      <c r="K5273" t="s">
        <v>5920</v>
      </c>
      <c r="L5273">
        <v>5106778</v>
      </c>
      <c r="M5273">
        <v>1</v>
      </c>
    </row>
    <row r="5274" spans="1:13" x14ac:dyDescent="0.25">
      <c r="A5274">
        <v>5273</v>
      </c>
      <c r="J5274">
        <v>25</v>
      </c>
      <c r="K5274" t="s">
        <v>5921</v>
      </c>
      <c r="L5274">
        <v>5106802</v>
      </c>
      <c r="M5274">
        <v>1</v>
      </c>
    </row>
    <row r="5275" spans="1:13" x14ac:dyDescent="0.25">
      <c r="A5275">
        <v>5274</v>
      </c>
      <c r="J5275">
        <v>25</v>
      </c>
      <c r="K5275" t="s">
        <v>5922</v>
      </c>
      <c r="L5275">
        <v>5106828</v>
      </c>
      <c r="M5275">
        <v>1</v>
      </c>
    </row>
    <row r="5276" spans="1:13" x14ac:dyDescent="0.25">
      <c r="A5276">
        <v>5275</v>
      </c>
      <c r="J5276">
        <v>25</v>
      </c>
      <c r="K5276" t="s">
        <v>5923</v>
      </c>
      <c r="L5276">
        <v>5106851</v>
      </c>
      <c r="M5276">
        <v>1</v>
      </c>
    </row>
    <row r="5277" spans="1:13" x14ac:dyDescent="0.25">
      <c r="A5277">
        <v>5276</v>
      </c>
      <c r="J5277">
        <v>25</v>
      </c>
      <c r="K5277" t="s">
        <v>5924</v>
      </c>
      <c r="L5277">
        <v>5107008</v>
      </c>
      <c r="M5277">
        <v>1</v>
      </c>
    </row>
    <row r="5278" spans="1:13" x14ac:dyDescent="0.25">
      <c r="A5278">
        <v>5277</v>
      </c>
      <c r="J5278">
        <v>25</v>
      </c>
      <c r="K5278" t="s">
        <v>5925</v>
      </c>
      <c r="L5278">
        <v>5107040</v>
      </c>
      <c r="M5278">
        <v>1</v>
      </c>
    </row>
    <row r="5279" spans="1:13" x14ac:dyDescent="0.25">
      <c r="A5279">
        <v>5278</v>
      </c>
      <c r="J5279">
        <v>25</v>
      </c>
      <c r="K5279" t="s">
        <v>5926</v>
      </c>
      <c r="L5279">
        <v>5107065</v>
      </c>
      <c r="M5279">
        <v>1</v>
      </c>
    </row>
    <row r="5280" spans="1:13" x14ac:dyDescent="0.25">
      <c r="A5280">
        <v>5279</v>
      </c>
      <c r="J5280">
        <v>25</v>
      </c>
      <c r="K5280" t="s">
        <v>5927</v>
      </c>
      <c r="L5280">
        <v>5107107</v>
      </c>
      <c r="M5280">
        <v>1</v>
      </c>
    </row>
    <row r="5281" spans="1:13" x14ac:dyDescent="0.25">
      <c r="A5281">
        <v>5280</v>
      </c>
      <c r="J5281">
        <v>25</v>
      </c>
      <c r="K5281" t="s">
        <v>5928</v>
      </c>
      <c r="L5281">
        <v>5107156</v>
      </c>
      <c r="M5281">
        <v>1</v>
      </c>
    </row>
    <row r="5282" spans="1:13" x14ac:dyDescent="0.25">
      <c r="A5282">
        <v>5281</v>
      </c>
      <c r="J5282">
        <v>25</v>
      </c>
      <c r="K5282" t="s">
        <v>5929</v>
      </c>
      <c r="L5282">
        <v>5107180</v>
      </c>
      <c r="M5282">
        <v>1</v>
      </c>
    </row>
    <row r="5283" spans="1:13" x14ac:dyDescent="0.25">
      <c r="A5283">
        <v>5282</v>
      </c>
      <c r="J5283">
        <v>25</v>
      </c>
      <c r="K5283" t="s">
        <v>5930</v>
      </c>
      <c r="L5283">
        <v>5107198</v>
      </c>
      <c r="M5283">
        <v>1</v>
      </c>
    </row>
    <row r="5284" spans="1:13" x14ac:dyDescent="0.25">
      <c r="A5284">
        <v>5283</v>
      </c>
      <c r="J5284">
        <v>25</v>
      </c>
      <c r="K5284" t="s">
        <v>975</v>
      </c>
      <c r="L5284">
        <v>5107206</v>
      </c>
      <c r="M5284">
        <v>1</v>
      </c>
    </row>
    <row r="5285" spans="1:13" x14ac:dyDescent="0.25">
      <c r="A5285">
        <v>5284</v>
      </c>
      <c r="J5285">
        <v>25</v>
      </c>
      <c r="K5285" t="s">
        <v>5931</v>
      </c>
      <c r="L5285">
        <v>5107248</v>
      </c>
      <c r="M5285">
        <v>1</v>
      </c>
    </row>
    <row r="5286" spans="1:13" x14ac:dyDescent="0.25">
      <c r="A5286">
        <v>5285</v>
      </c>
      <c r="J5286">
        <v>25</v>
      </c>
      <c r="K5286" t="s">
        <v>5932</v>
      </c>
      <c r="L5286">
        <v>5107263</v>
      </c>
      <c r="M5286">
        <v>1</v>
      </c>
    </row>
    <row r="5287" spans="1:13" x14ac:dyDescent="0.25">
      <c r="A5287">
        <v>5286</v>
      </c>
      <c r="J5287">
        <v>25</v>
      </c>
      <c r="K5287" t="s">
        <v>5933</v>
      </c>
      <c r="L5287">
        <v>5107297</v>
      </c>
      <c r="M5287">
        <v>1</v>
      </c>
    </row>
    <row r="5288" spans="1:13" x14ac:dyDescent="0.25">
      <c r="A5288">
        <v>5287</v>
      </c>
      <c r="J5288">
        <v>25</v>
      </c>
      <c r="K5288" t="s">
        <v>5934</v>
      </c>
      <c r="L5288">
        <v>5107305</v>
      </c>
      <c r="M5288">
        <v>1</v>
      </c>
    </row>
    <row r="5289" spans="1:13" x14ac:dyDescent="0.25">
      <c r="A5289">
        <v>5288</v>
      </c>
      <c r="J5289">
        <v>25</v>
      </c>
      <c r="K5289" t="s">
        <v>5935</v>
      </c>
      <c r="L5289">
        <v>5107354</v>
      </c>
      <c r="M5289">
        <v>1</v>
      </c>
    </row>
    <row r="5290" spans="1:13" x14ac:dyDescent="0.25">
      <c r="A5290">
        <v>5289</v>
      </c>
      <c r="J5290">
        <v>25</v>
      </c>
      <c r="K5290" t="s">
        <v>5936</v>
      </c>
      <c r="L5290">
        <v>5107404</v>
      </c>
      <c r="M5290">
        <v>1</v>
      </c>
    </row>
    <row r="5291" spans="1:13" x14ac:dyDescent="0.25">
      <c r="A5291">
        <v>5290</v>
      </c>
      <c r="J5291">
        <v>25</v>
      </c>
      <c r="K5291" t="s">
        <v>5937</v>
      </c>
      <c r="L5291">
        <v>5107578</v>
      </c>
      <c r="M5291">
        <v>1</v>
      </c>
    </row>
    <row r="5292" spans="1:13" x14ac:dyDescent="0.25">
      <c r="A5292">
        <v>5291</v>
      </c>
      <c r="J5292">
        <v>25</v>
      </c>
      <c r="K5292" t="s">
        <v>5938</v>
      </c>
      <c r="L5292">
        <v>5107602</v>
      </c>
      <c r="M5292">
        <v>1</v>
      </c>
    </row>
    <row r="5293" spans="1:13" x14ac:dyDescent="0.25">
      <c r="A5293">
        <v>5292</v>
      </c>
      <c r="J5293">
        <v>25</v>
      </c>
      <c r="K5293" t="s">
        <v>5939</v>
      </c>
      <c r="L5293">
        <v>5107701</v>
      </c>
      <c r="M5293">
        <v>1</v>
      </c>
    </row>
    <row r="5294" spans="1:13" x14ac:dyDescent="0.25">
      <c r="A5294">
        <v>5293</v>
      </c>
      <c r="J5294">
        <v>25</v>
      </c>
      <c r="K5294" t="s">
        <v>5940</v>
      </c>
      <c r="L5294">
        <v>5107743</v>
      </c>
      <c r="M5294">
        <v>1</v>
      </c>
    </row>
    <row r="5295" spans="1:13" x14ac:dyDescent="0.25">
      <c r="A5295">
        <v>5294</v>
      </c>
      <c r="J5295">
        <v>25</v>
      </c>
      <c r="K5295" t="s">
        <v>5941</v>
      </c>
      <c r="L5295">
        <v>5107750</v>
      </c>
      <c r="M5295">
        <v>1</v>
      </c>
    </row>
    <row r="5296" spans="1:13" x14ac:dyDescent="0.25">
      <c r="A5296">
        <v>5295</v>
      </c>
      <c r="J5296">
        <v>25</v>
      </c>
      <c r="K5296" t="s">
        <v>5942</v>
      </c>
      <c r="L5296">
        <v>5107768</v>
      </c>
      <c r="M5296">
        <v>1</v>
      </c>
    </row>
    <row r="5297" spans="1:13" x14ac:dyDescent="0.25">
      <c r="A5297">
        <v>5296</v>
      </c>
      <c r="J5297">
        <v>25</v>
      </c>
      <c r="K5297" t="s">
        <v>2466</v>
      </c>
      <c r="L5297">
        <v>5107776</v>
      </c>
      <c r="M5297">
        <v>1</v>
      </c>
    </row>
    <row r="5298" spans="1:13" x14ac:dyDescent="0.25">
      <c r="A5298">
        <v>5297</v>
      </c>
      <c r="J5298">
        <v>25</v>
      </c>
      <c r="K5298" t="s">
        <v>5943</v>
      </c>
      <c r="L5298">
        <v>5107792</v>
      </c>
      <c r="M5298">
        <v>1</v>
      </c>
    </row>
    <row r="5299" spans="1:13" x14ac:dyDescent="0.25">
      <c r="A5299">
        <v>5298</v>
      </c>
      <c r="J5299">
        <v>25</v>
      </c>
      <c r="K5299" t="s">
        <v>5944</v>
      </c>
      <c r="L5299">
        <v>5107800</v>
      </c>
      <c r="M5299">
        <v>1</v>
      </c>
    </row>
    <row r="5300" spans="1:13" x14ac:dyDescent="0.25">
      <c r="A5300">
        <v>5299</v>
      </c>
      <c r="J5300">
        <v>25</v>
      </c>
      <c r="K5300" t="s">
        <v>5945</v>
      </c>
      <c r="L5300">
        <v>5107859</v>
      </c>
      <c r="M5300">
        <v>1</v>
      </c>
    </row>
    <row r="5301" spans="1:13" x14ac:dyDescent="0.25">
      <c r="A5301">
        <v>5300</v>
      </c>
      <c r="J5301">
        <v>25</v>
      </c>
      <c r="K5301" t="s">
        <v>5946</v>
      </c>
      <c r="L5301">
        <v>5107875</v>
      </c>
      <c r="M5301">
        <v>1</v>
      </c>
    </row>
    <row r="5302" spans="1:13" x14ac:dyDescent="0.25">
      <c r="A5302">
        <v>5301</v>
      </c>
      <c r="J5302">
        <v>25</v>
      </c>
      <c r="K5302" t="s">
        <v>5947</v>
      </c>
      <c r="L5302">
        <v>5107883</v>
      </c>
      <c r="M5302">
        <v>1</v>
      </c>
    </row>
    <row r="5303" spans="1:13" x14ac:dyDescent="0.25">
      <c r="A5303">
        <v>5302</v>
      </c>
      <c r="J5303">
        <v>25</v>
      </c>
      <c r="K5303" t="s">
        <v>5948</v>
      </c>
      <c r="L5303">
        <v>5107909</v>
      </c>
      <c r="M5303">
        <v>1</v>
      </c>
    </row>
    <row r="5304" spans="1:13" x14ac:dyDescent="0.25">
      <c r="A5304">
        <v>5303</v>
      </c>
      <c r="J5304">
        <v>25</v>
      </c>
      <c r="K5304" t="s">
        <v>5949</v>
      </c>
      <c r="L5304">
        <v>5107925</v>
      </c>
      <c r="M5304">
        <v>1</v>
      </c>
    </row>
    <row r="5305" spans="1:13" x14ac:dyDescent="0.25">
      <c r="A5305">
        <v>5304</v>
      </c>
      <c r="J5305">
        <v>25</v>
      </c>
      <c r="K5305" t="s">
        <v>5950</v>
      </c>
      <c r="L5305">
        <v>5107941</v>
      </c>
      <c r="M5305">
        <v>1</v>
      </c>
    </row>
    <row r="5306" spans="1:13" x14ac:dyDescent="0.25">
      <c r="A5306">
        <v>5305</v>
      </c>
      <c r="J5306">
        <v>25</v>
      </c>
      <c r="K5306" t="s">
        <v>5951</v>
      </c>
      <c r="L5306">
        <v>5107958</v>
      </c>
      <c r="M5306">
        <v>1</v>
      </c>
    </row>
    <row r="5307" spans="1:13" x14ac:dyDescent="0.25">
      <c r="A5307">
        <v>5306</v>
      </c>
      <c r="J5307">
        <v>25</v>
      </c>
      <c r="K5307" t="s">
        <v>5952</v>
      </c>
      <c r="L5307">
        <v>5108006</v>
      </c>
      <c r="M5307">
        <v>1</v>
      </c>
    </row>
    <row r="5308" spans="1:13" x14ac:dyDescent="0.25">
      <c r="A5308">
        <v>5307</v>
      </c>
      <c r="J5308">
        <v>25</v>
      </c>
      <c r="K5308" t="s">
        <v>5953</v>
      </c>
      <c r="L5308">
        <v>5108055</v>
      </c>
      <c r="M5308">
        <v>1</v>
      </c>
    </row>
    <row r="5309" spans="1:13" x14ac:dyDescent="0.25">
      <c r="A5309">
        <v>5308</v>
      </c>
      <c r="J5309">
        <v>25</v>
      </c>
      <c r="K5309" t="s">
        <v>5954</v>
      </c>
      <c r="L5309">
        <v>5108105</v>
      </c>
      <c r="M5309">
        <v>1</v>
      </c>
    </row>
    <row r="5310" spans="1:13" x14ac:dyDescent="0.25">
      <c r="A5310">
        <v>5309</v>
      </c>
      <c r="J5310">
        <v>25</v>
      </c>
      <c r="K5310" t="s">
        <v>5955</v>
      </c>
      <c r="L5310">
        <v>5108204</v>
      </c>
      <c r="M5310">
        <v>1</v>
      </c>
    </row>
    <row r="5311" spans="1:13" x14ac:dyDescent="0.25">
      <c r="A5311">
        <v>5310</v>
      </c>
      <c r="J5311">
        <v>25</v>
      </c>
      <c r="K5311" t="s">
        <v>5956</v>
      </c>
      <c r="L5311">
        <v>5108303</v>
      </c>
      <c r="M5311">
        <v>1</v>
      </c>
    </row>
    <row r="5312" spans="1:13" x14ac:dyDescent="0.25">
      <c r="A5312">
        <v>5311</v>
      </c>
      <c r="J5312">
        <v>25</v>
      </c>
      <c r="K5312" t="s">
        <v>5957</v>
      </c>
      <c r="L5312">
        <v>5108352</v>
      </c>
      <c r="M5312">
        <v>1</v>
      </c>
    </row>
    <row r="5313" spans="1:13" x14ac:dyDescent="0.25">
      <c r="A5313">
        <v>5312</v>
      </c>
      <c r="J5313">
        <v>25</v>
      </c>
      <c r="K5313" t="s">
        <v>1789</v>
      </c>
      <c r="L5313">
        <v>5108402</v>
      </c>
      <c r="M5313">
        <v>1</v>
      </c>
    </row>
    <row r="5314" spans="1:13" x14ac:dyDescent="0.25">
      <c r="A5314">
        <v>5313</v>
      </c>
      <c r="J5314">
        <v>25</v>
      </c>
      <c r="K5314" t="s">
        <v>5958</v>
      </c>
      <c r="L5314">
        <v>5108501</v>
      </c>
      <c r="M5314">
        <v>1</v>
      </c>
    </row>
    <row r="5315" spans="1:13" x14ac:dyDescent="0.25">
      <c r="A5315">
        <v>5314</v>
      </c>
      <c r="J5315">
        <v>25</v>
      </c>
      <c r="K5315" t="s">
        <v>5959</v>
      </c>
      <c r="L5315">
        <v>5108600</v>
      </c>
      <c r="M5315">
        <v>1</v>
      </c>
    </row>
    <row r="5316" spans="1:13" x14ac:dyDescent="0.25">
      <c r="A5316">
        <v>5315</v>
      </c>
      <c r="J5316">
        <v>25</v>
      </c>
      <c r="K5316" t="s">
        <v>5960</v>
      </c>
      <c r="L5316">
        <v>5108808</v>
      </c>
      <c r="M5316">
        <v>1</v>
      </c>
    </row>
    <row r="5317" spans="1:13" x14ac:dyDescent="0.25">
      <c r="A5317">
        <v>5316</v>
      </c>
      <c r="J5317">
        <v>25</v>
      </c>
      <c r="K5317" t="s">
        <v>5961</v>
      </c>
      <c r="L5317">
        <v>5108857</v>
      </c>
      <c r="M5317">
        <v>1</v>
      </c>
    </row>
    <row r="5318" spans="1:13" x14ac:dyDescent="0.25">
      <c r="A5318">
        <v>5317</v>
      </c>
      <c r="J5318">
        <v>25</v>
      </c>
      <c r="K5318" t="s">
        <v>5962</v>
      </c>
      <c r="L5318">
        <v>5108907</v>
      </c>
      <c r="M5318">
        <v>1</v>
      </c>
    </row>
    <row r="5319" spans="1:13" x14ac:dyDescent="0.25">
      <c r="A5319">
        <v>5318</v>
      </c>
      <c r="J5319">
        <v>25</v>
      </c>
      <c r="K5319" t="s">
        <v>5963</v>
      </c>
      <c r="L5319">
        <v>5108956</v>
      </c>
      <c r="M5319">
        <v>1</v>
      </c>
    </row>
    <row r="5320" spans="1:13" x14ac:dyDescent="0.25">
      <c r="A5320">
        <v>5319</v>
      </c>
      <c r="J5320">
        <v>26</v>
      </c>
      <c r="K5320" t="s">
        <v>5964</v>
      </c>
      <c r="L5320">
        <v>5200050</v>
      </c>
      <c r="M5320">
        <v>1</v>
      </c>
    </row>
    <row r="5321" spans="1:13" x14ac:dyDescent="0.25">
      <c r="A5321">
        <v>5320</v>
      </c>
      <c r="J5321">
        <v>26</v>
      </c>
      <c r="K5321" t="s">
        <v>5965</v>
      </c>
      <c r="L5321">
        <v>5200100</v>
      </c>
      <c r="M5321">
        <v>1</v>
      </c>
    </row>
    <row r="5322" spans="1:13" x14ac:dyDescent="0.25">
      <c r="A5322">
        <v>5321</v>
      </c>
      <c r="J5322">
        <v>26</v>
      </c>
      <c r="K5322" t="s">
        <v>5966</v>
      </c>
      <c r="L5322">
        <v>5200134</v>
      </c>
      <c r="M5322">
        <v>1</v>
      </c>
    </row>
    <row r="5323" spans="1:13" x14ac:dyDescent="0.25">
      <c r="A5323">
        <v>5322</v>
      </c>
      <c r="J5323">
        <v>26</v>
      </c>
      <c r="K5323" t="s">
        <v>5967</v>
      </c>
      <c r="L5323">
        <v>5200159</v>
      </c>
      <c r="M5323">
        <v>1</v>
      </c>
    </row>
    <row r="5324" spans="1:13" x14ac:dyDescent="0.25">
      <c r="A5324">
        <v>5323</v>
      </c>
      <c r="J5324">
        <v>26</v>
      </c>
      <c r="K5324" t="s">
        <v>5968</v>
      </c>
      <c r="L5324">
        <v>5200175</v>
      </c>
      <c r="M5324">
        <v>1</v>
      </c>
    </row>
    <row r="5325" spans="1:13" x14ac:dyDescent="0.25">
      <c r="A5325">
        <v>5324</v>
      </c>
      <c r="J5325">
        <v>26</v>
      </c>
      <c r="K5325" t="s">
        <v>5969</v>
      </c>
      <c r="L5325">
        <v>5200209</v>
      </c>
      <c r="M5325">
        <v>1</v>
      </c>
    </row>
    <row r="5326" spans="1:13" x14ac:dyDescent="0.25">
      <c r="A5326">
        <v>5325</v>
      </c>
      <c r="J5326">
        <v>26</v>
      </c>
      <c r="K5326" t="s">
        <v>5970</v>
      </c>
      <c r="L5326">
        <v>5200258</v>
      </c>
      <c r="M5326">
        <v>1</v>
      </c>
    </row>
    <row r="5327" spans="1:13" x14ac:dyDescent="0.25">
      <c r="A5327">
        <v>5326</v>
      </c>
      <c r="J5327">
        <v>26</v>
      </c>
      <c r="K5327" t="s">
        <v>5971</v>
      </c>
      <c r="L5327">
        <v>5200308</v>
      </c>
      <c r="M5327">
        <v>1</v>
      </c>
    </row>
    <row r="5328" spans="1:13" x14ac:dyDescent="0.25">
      <c r="A5328">
        <v>5327</v>
      </c>
      <c r="J5328">
        <v>26</v>
      </c>
      <c r="K5328" t="s">
        <v>5972</v>
      </c>
      <c r="L5328">
        <v>5200506</v>
      </c>
      <c r="M5328">
        <v>1</v>
      </c>
    </row>
    <row r="5329" spans="1:13" x14ac:dyDescent="0.25">
      <c r="A5329">
        <v>5328</v>
      </c>
      <c r="J5329">
        <v>26</v>
      </c>
      <c r="K5329" t="s">
        <v>5973</v>
      </c>
      <c r="L5329">
        <v>5200555</v>
      </c>
      <c r="M5329">
        <v>1</v>
      </c>
    </row>
    <row r="5330" spans="1:13" x14ac:dyDescent="0.25">
      <c r="A5330">
        <v>5329</v>
      </c>
      <c r="J5330">
        <v>26</v>
      </c>
      <c r="K5330" t="s">
        <v>5974</v>
      </c>
      <c r="L5330">
        <v>5200605</v>
      </c>
      <c r="M5330">
        <v>1</v>
      </c>
    </row>
    <row r="5331" spans="1:13" x14ac:dyDescent="0.25">
      <c r="A5331">
        <v>5330</v>
      </c>
      <c r="J5331">
        <v>26</v>
      </c>
      <c r="K5331" t="s">
        <v>5975</v>
      </c>
      <c r="L5331">
        <v>5200803</v>
      </c>
      <c r="M5331">
        <v>1</v>
      </c>
    </row>
    <row r="5332" spans="1:13" x14ac:dyDescent="0.25">
      <c r="A5332">
        <v>5331</v>
      </c>
      <c r="J5332">
        <v>26</v>
      </c>
      <c r="K5332" t="s">
        <v>5976</v>
      </c>
      <c r="L5332">
        <v>5200829</v>
      </c>
      <c r="M5332">
        <v>1</v>
      </c>
    </row>
    <row r="5333" spans="1:13" x14ac:dyDescent="0.25">
      <c r="A5333">
        <v>5332</v>
      </c>
      <c r="J5333">
        <v>26</v>
      </c>
      <c r="K5333" t="s">
        <v>5977</v>
      </c>
      <c r="L5333">
        <v>5200852</v>
      </c>
      <c r="M5333">
        <v>1</v>
      </c>
    </row>
    <row r="5334" spans="1:13" x14ac:dyDescent="0.25">
      <c r="A5334">
        <v>5333</v>
      </c>
      <c r="J5334">
        <v>26</v>
      </c>
      <c r="K5334" t="s">
        <v>5978</v>
      </c>
      <c r="L5334">
        <v>5200902</v>
      </c>
      <c r="M5334">
        <v>1</v>
      </c>
    </row>
    <row r="5335" spans="1:13" x14ac:dyDescent="0.25">
      <c r="A5335">
        <v>5334</v>
      </c>
      <c r="J5335">
        <v>26</v>
      </c>
      <c r="K5335" t="s">
        <v>5979</v>
      </c>
      <c r="L5335">
        <v>5201108</v>
      </c>
      <c r="M5335">
        <v>1</v>
      </c>
    </row>
    <row r="5336" spans="1:13" x14ac:dyDescent="0.25">
      <c r="A5336">
        <v>5335</v>
      </c>
      <c r="J5336">
        <v>26</v>
      </c>
      <c r="K5336" t="s">
        <v>5980</v>
      </c>
      <c r="L5336">
        <v>5201207</v>
      </c>
      <c r="M5336">
        <v>1</v>
      </c>
    </row>
    <row r="5337" spans="1:13" x14ac:dyDescent="0.25">
      <c r="A5337">
        <v>5336</v>
      </c>
      <c r="J5337">
        <v>26</v>
      </c>
      <c r="K5337" t="s">
        <v>5981</v>
      </c>
      <c r="L5337">
        <v>5201306</v>
      </c>
      <c r="M5337">
        <v>1</v>
      </c>
    </row>
    <row r="5338" spans="1:13" x14ac:dyDescent="0.25">
      <c r="A5338">
        <v>5337</v>
      </c>
      <c r="J5338">
        <v>26</v>
      </c>
      <c r="K5338" t="s">
        <v>5982</v>
      </c>
      <c r="L5338">
        <v>5201405</v>
      </c>
      <c r="M5338">
        <v>1</v>
      </c>
    </row>
    <row r="5339" spans="1:13" x14ac:dyDescent="0.25">
      <c r="A5339">
        <v>5338</v>
      </c>
      <c r="J5339">
        <v>26</v>
      </c>
      <c r="K5339" t="s">
        <v>5983</v>
      </c>
      <c r="L5339">
        <v>5201454</v>
      </c>
      <c r="M5339">
        <v>1</v>
      </c>
    </row>
    <row r="5340" spans="1:13" x14ac:dyDescent="0.25">
      <c r="A5340">
        <v>5339</v>
      </c>
      <c r="J5340">
        <v>26</v>
      </c>
      <c r="K5340" t="s">
        <v>5984</v>
      </c>
      <c r="L5340">
        <v>5201504</v>
      </c>
      <c r="M5340">
        <v>1</v>
      </c>
    </row>
    <row r="5341" spans="1:13" x14ac:dyDescent="0.25">
      <c r="A5341">
        <v>5340</v>
      </c>
      <c r="J5341">
        <v>26</v>
      </c>
      <c r="K5341" t="s">
        <v>5985</v>
      </c>
      <c r="L5341">
        <v>5201603</v>
      </c>
      <c r="M5341">
        <v>1</v>
      </c>
    </row>
    <row r="5342" spans="1:13" x14ac:dyDescent="0.25">
      <c r="A5342">
        <v>5341</v>
      </c>
      <c r="J5342">
        <v>26</v>
      </c>
      <c r="K5342" t="s">
        <v>5986</v>
      </c>
      <c r="L5342">
        <v>5201702</v>
      </c>
      <c r="M5342">
        <v>1</v>
      </c>
    </row>
    <row r="5343" spans="1:13" x14ac:dyDescent="0.25">
      <c r="A5343">
        <v>5342</v>
      </c>
      <c r="J5343">
        <v>26</v>
      </c>
      <c r="K5343" t="s">
        <v>5987</v>
      </c>
      <c r="L5343">
        <v>5201801</v>
      </c>
      <c r="M5343">
        <v>1</v>
      </c>
    </row>
    <row r="5344" spans="1:13" x14ac:dyDescent="0.25">
      <c r="A5344">
        <v>5343</v>
      </c>
      <c r="J5344">
        <v>26</v>
      </c>
      <c r="K5344" t="s">
        <v>5988</v>
      </c>
      <c r="L5344">
        <v>5202155</v>
      </c>
      <c r="M5344">
        <v>1</v>
      </c>
    </row>
    <row r="5345" spans="1:13" x14ac:dyDescent="0.25">
      <c r="A5345">
        <v>5344</v>
      </c>
      <c r="J5345">
        <v>26</v>
      </c>
      <c r="K5345" t="s">
        <v>5989</v>
      </c>
      <c r="L5345">
        <v>5202353</v>
      </c>
      <c r="M5345">
        <v>1</v>
      </c>
    </row>
    <row r="5346" spans="1:13" x14ac:dyDescent="0.25">
      <c r="A5346">
        <v>5345</v>
      </c>
      <c r="J5346">
        <v>26</v>
      </c>
      <c r="K5346" t="s">
        <v>5990</v>
      </c>
      <c r="L5346">
        <v>5202502</v>
      </c>
      <c r="M5346">
        <v>1</v>
      </c>
    </row>
    <row r="5347" spans="1:13" x14ac:dyDescent="0.25">
      <c r="A5347">
        <v>5346</v>
      </c>
      <c r="J5347">
        <v>26</v>
      </c>
      <c r="K5347" t="s">
        <v>5991</v>
      </c>
      <c r="L5347">
        <v>5202601</v>
      </c>
      <c r="M5347">
        <v>1</v>
      </c>
    </row>
    <row r="5348" spans="1:13" x14ac:dyDescent="0.25">
      <c r="A5348">
        <v>5347</v>
      </c>
      <c r="J5348">
        <v>26</v>
      </c>
      <c r="K5348" t="s">
        <v>5992</v>
      </c>
      <c r="L5348">
        <v>5202809</v>
      </c>
      <c r="M5348">
        <v>1</v>
      </c>
    </row>
    <row r="5349" spans="1:13" x14ac:dyDescent="0.25">
      <c r="A5349">
        <v>5348</v>
      </c>
      <c r="J5349">
        <v>26</v>
      </c>
      <c r="K5349" t="s">
        <v>5993</v>
      </c>
      <c r="L5349">
        <v>5203104</v>
      </c>
      <c r="M5349">
        <v>1</v>
      </c>
    </row>
    <row r="5350" spans="1:13" x14ac:dyDescent="0.25">
      <c r="A5350">
        <v>5349</v>
      </c>
      <c r="J5350">
        <v>26</v>
      </c>
      <c r="K5350" t="s">
        <v>2703</v>
      </c>
      <c r="L5350">
        <v>5203203</v>
      </c>
      <c r="M5350">
        <v>1</v>
      </c>
    </row>
    <row r="5351" spans="1:13" x14ac:dyDescent="0.25">
      <c r="A5351">
        <v>5350</v>
      </c>
      <c r="J5351">
        <v>26</v>
      </c>
      <c r="K5351" t="s">
        <v>5994</v>
      </c>
      <c r="L5351">
        <v>5203302</v>
      </c>
      <c r="M5351">
        <v>1</v>
      </c>
    </row>
    <row r="5352" spans="1:13" x14ac:dyDescent="0.25">
      <c r="A5352">
        <v>5351</v>
      </c>
      <c r="J5352">
        <v>26</v>
      </c>
      <c r="K5352" t="s">
        <v>5995</v>
      </c>
      <c r="L5352">
        <v>5203401</v>
      </c>
      <c r="M5352">
        <v>1</v>
      </c>
    </row>
    <row r="5353" spans="1:13" x14ac:dyDescent="0.25">
      <c r="A5353">
        <v>5352</v>
      </c>
      <c r="J5353">
        <v>26</v>
      </c>
      <c r="K5353" t="s">
        <v>5996</v>
      </c>
      <c r="L5353">
        <v>5203500</v>
      </c>
      <c r="M5353">
        <v>1</v>
      </c>
    </row>
    <row r="5354" spans="1:13" x14ac:dyDescent="0.25">
      <c r="A5354">
        <v>5353</v>
      </c>
      <c r="J5354">
        <v>26</v>
      </c>
      <c r="K5354" t="s">
        <v>5997</v>
      </c>
      <c r="L5354">
        <v>5203559</v>
      </c>
      <c r="M5354">
        <v>1</v>
      </c>
    </row>
    <row r="5355" spans="1:13" x14ac:dyDescent="0.25">
      <c r="A5355">
        <v>5354</v>
      </c>
      <c r="J5355">
        <v>26</v>
      </c>
      <c r="K5355" t="s">
        <v>5998</v>
      </c>
      <c r="L5355">
        <v>5203575</v>
      </c>
      <c r="M5355">
        <v>1</v>
      </c>
    </row>
    <row r="5356" spans="1:13" x14ac:dyDescent="0.25">
      <c r="A5356">
        <v>5355</v>
      </c>
      <c r="J5356">
        <v>26</v>
      </c>
      <c r="K5356" t="s">
        <v>5999</v>
      </c>
      <c r="L5356">
        <v>5203609</v>
      </c>
      <c r="M5356">
        <v>1</v>
      </c>
    </row>
    <row r="5357" spans="1:13" x14ac:dyDescent="0.25">
      <c r="A5357">
        <v>5356</v>
      </c>
      <c r="J5357">
        <v>26</v>
      </c>
      <c r="K5357" t="s">
        <v>6000</v>
      </c>
      <c r="L5357">
        <v>5203807</v>
      </c>
      <c r="M5357">
        <v>1</v>
      </c>
    </row>
    <row r="5358" spans="1:13" x14ac:dyDescent="0.25">
      <c r="A5358">
        <v>5357</v>
      </c>
      <c r="J5358">
        <v>26</v>
      </c>
      <c r="K5358" t="s">
        <v>6001</v>
      </c>
      <c r="L5358">
        <v>5203906</v>
      </c>
      <c r="M5358">
        <v>1</v>
      </c>
    </row>
    <row r="5359" spans="1:13" x14ac:dyDescent="0.25">
      <c r="A5359">
        <v>5358</v>
      </c>
      <c r="J5359">
        <v>26</v>
      </c>
      <c r="K5359" t="s">
        <v>6002</v>
      </c>
      <c r="L5359">
        <v>5203939</v>
      </c>
      <c r="M5359">
        <v>1</v>
      </c>
    </row>
    <row r="5360" spans="1:13" x14ac:dyDescent="0.25">
      <c r="A5360">
        <v>5359</v>
      </c>
      <c r="J5360">
        <v>26</v>
      </c>
      <c r="K5360" t="s">
        <v>6003</v>
      </c>
      <c r="L5360">
        <v>5203962</v>
      </c>
      <c r="M5360">
        <v>1</v>
      </c>
    </row>
    <row r="5361" spans="1:13" x14ac:dyDescent="0.25">
      <c r="A5361">
        <v>5360</v>
      </c>
      <c r="J5361">
        <v>26</v>
      </c>
      <c r="K5361" t="s">
        <v>6004</v>
      </c>
      <c r="L5361">
        <v>5204003</v>
      </c>
      <c r="M5361">
        <v>1</v>
      </c>
    </row>
    <row r="5362" spans="1:13" x14ac:dyDescent="0.25">
      <c r="A5362">
        <v>5361</v>
      </c>
      <c r="J5362">
        <v>26</v>
      </c>
      <c r="K5362" t="s">
        <v>6005</v>
      </c>
      <c r="L5362">
        <v>5204102</v>
      </c>
      <c r="M5362">
        <v>1</v>
      </c>
    </row>
    <row r="5363" spans="1:13" x14ac:dyDescent="0.25">
      <c r="A5363">
        <v>5362</v>
      </c>
      <c r="J5363">
        <v>26</v>
      </c>
      <c r="K5363" t="s">
        <v>6006</v>
      </c>
      <c r="L5363">
        <v>5204201</v>
      </c>
      <c r="M5363">
        <v>1</v>
      </c>
    </row>
    <row r="5364" spans="1:13" x14ac:dyDescent="0.25">
      <c r="A5364">
        <v>5363</v>
      </c>
      <c r="J5364">
        <v>26</v>
      </c>
      <c r="K5364" t="s">
        <v>3163</v>
      </c>
      <c r="L5364">
        <v>5204250</v>
      </c>
      <c r="M5364">
        <v>1</v>
      </c>
    </row>
    <row r="5365" spans="1:13" x14ac:dyDescent="0.25">
      <c r="A5365">
        <v>5364</v>
      </c>
      <c r="J5365">
        <v>26</v>
      </c>
      <c r="K5365" t="s">
        <v>6007</v>
      </c>
      <c r="L5365">
        <v>5204300</v>
      </c>
      <c r="M5365">
        <v>1</v>
      </c>
    </row>
    <row r="5366" spans="1:13" x14ac:dyDescent="0.25">
      <c r="A5366">
        <v>5365</v>
      </c>
      <c r="J5366">
        <v>26</v>
      </c>
      <c r="K5366" t="s">
        <v>6008</v>
      </c>
      <c r="L5366">
        <v>5204409</v>
      </c>
      <c r="M5366">
        <v>1</v>
      </c>
    </row>
    <row r="5367" spans="1:13" x14ac:dyDescent="0.25">
      <c r="A5367">
        <v>5366</v>
      </c>
      <c r="J5367">
        <v>26</v>
      </c>
      <c r="K5367" t="s">
        <v>6009</v>
      </c>
      <c r="L5367">
        <v>5204508</v>
      </c>
      <c r="M5367">
        <v>1</v>
      </c>
    </row>
    <row r="5368" spans="1:13" x14ac:dyDescent="0.25">
      <c r="A5368">
        <v>5367</v>
      </c>
      <c r="J5368">
        <v>26</v>
      </c>
      <c r="K5368" t="s">
        <v>6010</v>
      </c>
      <c r="L5368">
        <v>5204557</v>
      </c>
      <c r="M5368">
        <v>1</v>
      </c>
    </row>
    <row r="5369" spans="1:13" x14ac:dyDescent="0.25">
      <c r="A5369">
        <v>5368</v>
      </c>
      <c r="J5369">
        <v>26</v>
      </c>
      <c r="K5369" t="s">
        <v>6011</v>
      </c>
      <c r="L5369">
        <v>5204607</v>
      </c>
      <c r="M5369">
        <v>1</v>
      </c>
    </row>
    <row r="5370" spans="1:13" x14ac:dyDescent="0.25">
      <c r="A5370">
        <v>5369</v>
      </c>
      <c r="J5370">
        <v>26</v>
      </c>
      <c r="K5370" t="s">
        <v>6012</v>
      </c>
      <c r="L5370">
        <v>5204656</v>
      </c>
      <c r="M5370">
        <v>1</v>
      </c>
    </row>
    <row r="5371" spans="1:13" x14ac:dyDescent="0.25">
      <c r="A5371">
        <v>5370</v>
      </c>
      <c r="J5371">
        <v>26</v>
      </c>
      <c r="K5371" t="s">
        <v>6013</v>
      </c>
      <c r="L5371">
        <v>5204706</v>
      </c>
      <c r="M5371">
        <v>1</v>
      </c>
    </row>
    <row r="5372" spans="1:13" x14ac:dyDescent="0.25">
      <c r="A5372">
        <v>5371</v>
      </c>
      <c r="J5372">
        <v>26</v>
      </c>
      <c r="K5372" t="s">
        <v>6014</v>
      </c>
      <c r="L5372">
        <v>5204805</v>
      </c>
      <c r="M5372">
        <v>1</v>
      </c>
    </row>
    <row r="5373" spans="1:13" x14ac:dyDescent="0.25">
      <c r="A5373">
        <v>5372</v>
      </c>
      <c r="J5373">
        <v>26</v>
      </c>
      <c r="K5373" t="s">
        <v>6015</v>
      </c>
      <c r="L5373">
        <v>5204854</v>
      </c>
      <c r="M5373">
        <v>1</v>
      </c>
    </row>
    <row r="5374" spans="1:13" x14ac:dyDescent="0.25">
      <c r="A5374">
        <v>5373</v>
      </c>
      <c r="J5374">
        <v>26</v>
      </c>
      <c r="K5374" t="s">
        <v>6016</v>
      </c>
      <c r="L5374">
        <v>5204904</v>
      </c>
      <c r="M5374">
        <v>1</v>
      </c>
    </row>
    <row r="5375" spans="1:13" x14ac:dyDescent="0.25">
      <c r="A5375">
        <v>5374</v>
      </c>
      <c r="J5375">
        <v>26</v>
      </c>
      <c r="K5375" t="s">
        <v>6017</v>
      </c>
      <c r="L5375">
        <v>5204953</v>
      </c>
      <c r="M5375">
        <v>1</v>
      </c>
    </row>
    <row r="5376" spans="1:13" x14ac:dyDescent="0.25">
      <c r="A5376">
        <v>5375</v>
      </c>
      <c r="J5376">
        <v>26</v>
      </c>
      <c r="K5376" t="s">
        <v>6018</v>
      </c>
      <c r="L5376">
        <v>5205000</v>
      </c>
      <c r="M5376">
        <v>1</v>
      </c>
    </row>
    <row r="5377" spans="1:13" x14ac:dyDescent="0.25">
      <c r="A5377">
        <v>5376</v>
      </c>
      <c r="J5377">
        <v>26</v>
      </c>
      <c r="K5377" t="s">
        <v>6019</v>
      </c>
      <c r="L5377">
        <v>5205059</v>
      </c>
      <c r="M5377">
        <v>1</v>
      </c>
    </row>
    <row r="5378" spans="1:13" x14ac:dyDescent="0.25">
      <c r="A5378">
        <v>5377</v>
      </c>
      <c r="J5378">
        <v>26</v>
      </c>
      <c r="K5378" t="s">
        <v>6020</v>
      </c>
      <c r="L5378">
        <v>5205109</v>
      </c>
      <c r="M5378">
        <v>1</v>
      </c>
    </row>
    <row r="5379" spans="1:13" x14ac:dyDescent="0.25">
      <c r="A5379">
        <v>5378</v>
      </c>
      <c r="J5379">
        <v>26</v>
      </c>
      <c r="K5379" t="s">
        <v>6021</v>
      </c>
      <c r="L5379">
        <v>5205208</v>
      </c>
      <c r="M5379">
        <v>1</v>
      </c>
    </row>
    <row r="5380" spans="1:13" x14ac:dyDescent="0.25">
      <c r="A5380">
        <v>5379</v>
      </c>
      <c r="J5380">
        <v>26</v>
      </c>
      <c r="K5380" t="s">
        <v>6022</v>
      </c>
      <c r="L5380">
        <v>5205307</v>
      </c>
      <c r="M5380">
        <v>1</v>
      </c>
    </row>
    <row r="5381" spans="1:13" x14ac:dyDescent="0.25">
      <c r="A5381">
        <v>5380</v>
      </c>
      <c r="J5381">
        <v>26</v>
      </c>
      <c r="K5381" t="s">
        <v>6023</v>
      </c>
      <c r="L5381">
        <v>5205406</v>
      </c>
      <c r="M5381">
        <v>1</v>
      </c>
    </row>
    <row r="5382" spans="1:13" x14ac:dyDescent="0.25">
      <c r="A5382">
        <v>5381</v>
      </c>
      <c r="J5382">
        <v>26</v>
      </c>
      <c r="K5382" t="s">
        <v>6024</v>
      </c>
      <c r="L5382">
        <v>5205455</v>
      </c>
      <c r="M5382">
        <v>1</v>
      </c>
    </row>
    <row r="5383" spans="1:13" x14ac:dyDescent="0.25">
      <c r="A5383">
        <v>5382</v>
      </c>
      <c r="J5383">
        <v>26</v>
      </c>
      <c r="K5383" t="s">
        <v>6025</v>
      </c>
      <c r="L5383">
        <v>5205471</v>
      </c>
      <c r="M5383">
        <v>1</v>
      </c>
    </row>
    <row r="5384" spans="1:13" x14ac:dyDescent="0.25">
      <c r="A5384">
        <v>5383</v>
      </c>
      <c r="J5384">
        <v>26</v>
      </c>
      <c r="K5384" t="s">
        <v>6026</v>
      </c>
      <c r="L5384">
        <v>5205497</v>
      </c>
      <c r="M5384">
        <v>1</v>
      </c>
    </row>
    <row r="5385" spans="1:13" x14ac:dyDescent="0.25">
      <c r="A5385">
        <v>5384</v>
      </c>
      <c r="J5385">
        <v>26</v>
      </c>
      <c r="K5385" t="s">
        <v>6027</v>
      </c>
      <c r="L5385">
        <v>5205513</v>
      </c>
      <c r="M5385">
        <v>1</v>
      </c>
    </row>
    <row r="5386" spans="1:13" x14ac:dyDescent="0.25">
      <c r="A5386">
        <v>5385</v>
      </c>
      <c r="J5386">
        <v>26</v>
      </c>
      <c r="K5386" t="s">
        <v>6028</v>
      </c>
      <c r="L5386">
        <v>5205521</v>
      </c>
      <c r="M5386">
        <v>1</v>
      </c>
    </row>
    <row r="5387" spans="1:13" x14ac:dyDescent="0.25">
      <c r="A5387">
        <v>5386</v>
      </c>
      <c r="J5387">
        <v>26</v>
      </c>
      <c r="K5387" t="s">
        <v>6029</v>
      </c>
      <c r="L5387">
        <v>5205703</v>
      </c>
      <c r="M5387">
        <v>1</v>
      </c>
    </row>
    <row r="5388" spans="1:13" x14ac:dyDescent="0.25">
      <c r="A5388">
        <v>5387</v>
      </c>
      <c r="J5388">
        <v>26</v>
      </c>
      <c r="K5388" t="s">
        <v>6030</v>
      </c>
      <c r="L5388">
        <v>5205802</v>
      </c>
      <c r="M5388">
        <v>1</v>
      </c>
    </row>
    <row r="5389" spans="1:13" x14ac:dyDescent="0.25">
      <c r="A5389">
        <v>5388</v>
      </c>
      <c r="J5389">
        <v>26</v>
      </c>
      <c r="K5389" t="s">
        <v>6031</v>
      </c>
      <c r="L5389">
        <v>5205901</v>
      </c>
      <c r="M5389">
        <v>1</v>
      </c>
    </row>
    <row r="5390" spans="1:13" x14ac:dyDescent="0.25">
      <c r="A5390">
        <v>5389</v>
      </c>
      <c r="J5390">
        <v>26</v>
      </c>
      <c r="K5390" t="s">
        <v>6032</v>
      </c>
      <c r="L5390">
        <v>5206206</v>
      </c>
      <c r="M5390">
        <v>1</v>
      </c>
    </row>
    <row r="5391" spans="1:13" x14ac:dyDescent="0.25">
      <c r="A5391">
        <v>5390</v>
      </c>
      <c r="J5391">
        <v>26</v>
      </c>
      <c r="K5391" t="s">
        <v>6033</v>
      </c>
      <c r="L5391">
        <v>5206305</v>
      </c>
      <c r="M5391">
        <v>1</v>
      </c>
    </row>
    <row r="5392" spans="1:13" x14ac:dyDescent="0.25">
      <c r="A5392">
        <v>5391</v>
      </c>
      <c r="J5392">
        <v>26</v>
      </c>
      <c r="K5392" t="s">
        <v>6034</v>
      </c>
      <c r="L5392">
        <v>5206404</v>
      </c>
      <c r="M5392">
        <v>1</v>
      </c>
    </row>
    <row r="5393" spans="1:13" x14ac:dyDescent="0.25">
      <c r="A5393">
        <v>5392</v>
      </c>
      <c r="J5393">
        <v>26</v>
      </c>
      <c r="K5393" t="s">
        <v>6035</v>
      </c>
      <c r="L5393">
        <v>5206503</v>
      </c>
      <c r="M5393">
        <v>1</v>
      </c>
    </row>
    <row r="5394" spans="1:13" x14ac:dyDescent="0.25">
      <c r="A5394">
        <v>5393</v>
      </c>
      <c r="J5394">
        <v>26</v>
      </c>
      <c r="K5394" t="s">
        <v>6036</v>
      </c>
      <c r="L5394">
        <v>5206602</v>
      </c>
      <c r="M5394">
        <v>1</v>
      </c>
    </row>
    <row r="5395" spans="1:13" x14ac:dyDescent="0.25">
      <c r="A5395">
        <v>5394</v>
      </c>
      <c r="J5395">
        <v>26</v>
      </c>
      <c r="K5395" t="s">
        <v>6037</v>
      </c>
      <c r="L5395">
        <v>5206701</v>
      </c>
      <c r="M5395">
        <v>1</v>
      </c>
    </row>
    <row r="5396" spans="1:13" x14ac:dyDescent="0.25">
      <c r="A5396">
        <v>5395</v>
      </c>
      <c r="J5396">
        <v>26</v>
      </c>
      <c r="K5396" t="s">
        <v>6038</v>
      </c>
      <c r="L5396">
        <v>5206800</v>
      </c>
      <c r="M5396">
        <v>1</v>
      </c>
    </row>
    <row r="5397" spans="1:13" x14ac:dyDescent="0.25">
      <c r="A5397">
        <v>5396</v>
      </c>
      <c r="J5397">
        <v>26</v>
      </c>
      <c r="K5397" t="s">
        <v>1418</v>
      </c>
      <c r="L5397">
        <v>5206909</v>
      </c>
      <c r="M5397">
        <v>1</v>
      </c>
    </row>
    <row r="5398" spans="1:13" x14ac:dyDescent="0.25">
      <c r="A5398">
        <v>5397</v>
      </c>
      <c r="J5398">
        <v>26</v>
      </c>
      <c r="K5398" t="s">
        <v>6039</v>
      </c>
      <c r="L5398">
        <v>5207105</v>
      </c>
      <c r="M5398">
        <v>1</v>
      </c>
    </row>
    <row r="5399" spans="1:13" x14ac:dyDescent="0.25">
      <c r="A5399">
        <v>5398</v>
      </c>
      <c r="J5399">
        <v>26</v>
      </c>
      <c r="K5399" t="s">
        <v>6040</v>
      </c>
      <c r="L5399">
        <v>5207253</v>
      </c>
      <c r="M5399">
        <v>1</v>
      </c>
    </row>
    <row r="5400" spans="1:13" x14ac:dyDescent="0.25">
      <c r="A5400">
        <v>5399</v>
      </c>
      <c r="J5400">
        <v>26</v>
      </c>
      <c r="K5400" t="s">
        <v>6041</v>
      </c>
      <c r="L5400">
        <v>5207352</v>
      </c>
      <c r="M5400">
        <v>1</v>
      </c>
    </row>
    <row r="5401" spans="1:13" x14ac:dyDescent="0.25">
      <c r="A5401">
        <v>5400</v>
      </c>
      <c r="J5401">
        <v>26</v>
      </c>
      <c r="K5401" t="s">
        <v>6042</v>
      </c>
      <c r="L5401">
        <v>5207402</v>
      </c>
      <c r="M5401">
        <v>1</v>
      </c>
    </row>
    <row r="5402" spans="1:13" x14ac:dyDescent="0.25">
      <c r="A5402">
        <v>5401</v>
      </c>
      <c r="J5402">
        <v>26</v>
      </c>
      <c r="K5402" t="s">
        <v>4222</v>
      </c>
      <c r="L5402">
        <v>5207501</v>
      </c>
      <c r="M5402">
        <v>1</v>
      </c>
    </row>
    <row r="5403" spans="1:13" x14ac:dyDescent="0.25">
      <c r="A5403">
        <v>5402</v>
      </c>
      <c r="J5403">
        <v>26</v>
      </c>
      <c r="K5403" t="s">
        <v>6043</v>
      </c>
      <c r="L5403">
        <v>5207535</v>
      </c>
      <c r="M5403">
        <v>1</v>
      </c>
    </row>
    <row r="5404" spans="1:13" x14ac:dyDescent="0.25">
      <c r="A5404">
        <v>5403</v>
      </c>
      <c r="J5404">
        <v>26</v>
      </c>
      <c r="K5404" t="s">
        <v>6044</v>
      </c>
      <c r="L5404">
        <v>5207600</v>
      </c>
      <c r="M5404">
        <v>1</v>
      </c>
    </row>
    <row r="5405" spans="1:13" x14ac:dyDescent="0.25">
      <c r="A5405">
        <v>5404</v>
      </c>
      <c r="J5405">
        <v>26</v>
      </c>
      <c r="K5405" t="s">
        <v>6045</v>
      </c>
      <c r="L5405">
        <v>5207808</v>
      </c>
      <c r="M5405">
        <v>1</v>
      </c>
    </row>
    <row r="5406" spans="1:13" x14ac:dyDescent="0.25">
      <c r="A5406">
        <v>5405</v>
      </c>
      <c r="J5406">
        <v>26</v>
      </c>
      <c r="K5406" t="s">
        <v>6046</v>
      </c>
      <c r="L5406">
        <v>5207907</v>
      </c>
      <c r="M5406">
        <v>1</v>
      </c>
    </row>
    <row r="5407" spans="1:13" x14ac:dyDescent="0.25">
      <c r="A5407">
        <v>5406</v>
      </c>
      <c r="J5407">
        <v>26</v>
      </c>
      <c r="K5407" t="s">
        <v>6047</v>
      </c>
      <c r="L5407">
        <v>5208004</v>
      </c>
      <c r="M5407">
        <v>1</v>
      </c>
    </row>
    <row r="5408" spans="1:13" x14ac:dyDescent="0.25">
      <c r="A5408">
        <v>5407</v>
      </c>
      <c r="J5408">
        <v>26</v>
      </c>
      <c r="K5408" t="s">
        <v>3345</v>
      </c>
      <c r="L5408">
        <v>5208103</v>
      </c>
      <c r="M5408">
        <v>1</v>
      </c>
    </row>
    <row r="5409" spans="1:13" x14ac:dyDescent="0.25">
      <c r="A5409">
        <v>5408</v>
      </c>
      <c r="J5409">
        <v>26</v>
      </c>
      <c r="K5409" t="s">
        <v>6048</v>
      </c>
      <c r="L5409">
        <v>5208152</v>
      </c>
      <c r="M5409">
        <v>1</v>
      </c>
    </row>
    <row r="5410" spans="1:13" x14ac:dyDescent="0.25">
      <c r="A5410">
        <v>5409</v>
      </c>
      <c r="J5410">
        <v>26</v>
      </c>
      <c r="K5410" t="s">
        <v>6049</v>
      </c>
      <c r="L5410">
        <v>5208301</v>
      </c>
      <c r="M5410">
        <v>1</v>
      </c>
    </row>
    <row r="5411" spans="1:13" x14ac:dyDescent="0.25">
      <c r="A5411">
        <v>5410</v>
      </c>
      <c r="J5411">
        <v>26</v>
      </c>
      <c r="K5411" t="s">
        <v>6050</v>
      </c>
      <c r="L5411">
        <v>5208400</v>
      </c>
      <c r="M5411">
        <v>1</v>
      </c>
    </row>
    <row r="5412" spans="1:13" x14ac:dyDescent="0.25">
      <c r="A5412">
        <v>5411</v>
      </c>
      <c r="J5412">
        <v>26</v>
      </c>
      <c r="K5412" t="s">
        <v>6051</v>
      </c>
      <c r="L5412">
        <v>5208509</v>
      </c>
      <c r="M5412">
        <v>1</v>
      </c>
    </row>
    <row r="5413" spans="1:13" x14ac:dyDescent="0.25">
      <c r="A5413">
        <v>5412</v>
      </c>
      <c r="J5413">
        <v>26</v>
      </c>
      <c r="K5413" t="s">
        <v>6052</v>
      </c>
      <c r="L5413">
        <v>5208608</v>
      </c>
      <c r="M5413">
        <v>1</v>
      </c>
    </row>
    <row r="5414" spans="1:13" x14ac:dyDescent="0.25">
      <c r="A5414">
        <v>5413</v>
      </c>
      <c r="J5414">
        <v>26</v>
      </c>
      <c r="K5414" t="s">
        <v>6053</v>
      </c>
      <c r="L5414">
        <v>5208707</v>
      </c>
      <c r="M5414">
        <v>1</v>
      </c>
    </row>
    <row r="5415" spans="1:13" x14ac:dyDescent="0.25">
      <c r="A5415">
        <v>5414</v>
      </c>
      <c r="J5415">
        <v>26</v>
      </c>
      <c r="K5415" t="s">
        <v>6054</v>
      </c>
      <c r="L5415">
        <v>5208806</v>
      </c>
      <c r="M5415">
        <v>1</v>
      </c>
    </row>
    <row r="5416" spans="1:13" x14ac:dyDescent="0.25">
      <c r="A5416">
        <v>5415</v>
      </c>
      <c r="J5416">
        <v>26</v>
      </c>
      <c r="K5416" t="s">
        <v>885</v>
      </c>
      <c r="L5416">
        <v>5208905</v>
      </c>
      <c r="M5416">
        <v>1</v>
      </c>
    </row>
    <row r="5417" spans="1:13" x14ac:dyDescent="0.25">
      <c r="A5417">
        <v>5416</v>
      </c>
      <c r="J5417">
        <v>26</v>
      </c>
      <c r="K5417" t="s">
        <v>6055</v>
      </c>
      <c r="L5417">
        <v>5209101</v>
      </c>
      <c r="M5417">
        <v>1</v>
      </c>
    </row>
    <row r="5418" spans="1:13" x14ac:dyDescent="0.25">
      <c r="A5418">
        <v>5417</v>
      </c>
      <c r="J5418">
        <v>26</v>
      </c>
      <c r="K5418" t="s">
        <v>6056</v>
      </c>
      <c r="L5418">
        <v>5209150</v>
      </c>
      <c r="M5418">
        <v>1</v>
      </c>
    </row>
    <row r="5419" spans="1:13" x14ac:dyDescent="0.25">
      <c r="A5419">
        <v>5418</v>
      </c>
      <c r="J5419">
        <v>26</v>
      </c>
      <c r="K5419" t="s">
        <v>6057</v>
      </c>
      <c r="L5419">
        <v>5209200</v>
      </c>
      <c r="M5419">
        <v>1</v>
      </c>
    </row>
    <row r="5420" spans="1:13" x14ac:dyDescent="0.25">
      <c r="A5420">
        <v>5419</v>
      </c>
      <c r="J5420">
        <v>26</v>
      </c>
      <c r="K5420" t="s">
        <v>6058</v>
      </c>
      <c r="L5420">
        <v>5209291</v>
      </c>
      <c r="M5420">
        <v>1</v>
      </c>
    </row>
    <row r="5421" spans="1:13" x14ac:dyDescent="0.25">
      <c r="A5421">
        <v>5420</v>
      </c>
      <c r="J5421">
        <v>26</v>
      </c>
      <c r="K5421" t="s">
        <v>6059</v>
      </c>
      <c r="L5421">
        <v>5209408</v>
      </c>
      <c r="M5421">
        <v>1</v>
      </c>
    </row>
    <row r="5422" spans="1:13" x14ac:dyDescent="0.25">
      <c r="A5422">
        <v>5421</v>
      </c>
      <c r="J5422">
        <v>26</v>
      </c>
      <c r="K5422" t="s">
        <v>6060</v>
      </c>
      <c r="L5422">
        <v>5209457</v>
      </c>
      <c r="M5422">
        <v>1</v>
      </c>
    </row>
    <row r="5423" spans="1:13" x14ac:dyDescent="0.25">
      <c r="A5423">
        <v>5422</v>
      </c>
      <c r="J5423">
        <v>26</v>
      </c>
      <c r="K5423" t="s">
        <v>6061</v>
      </c>
      <c r="L5423">
        <v>5209606</v>
      </c>
      <c r="M5423">
        <v>1</v>
      </c>
    </row>
    <row r="5424" spans="1:13" x14ac:dyDescent="0.25">
      <c r="A5424">
        <v>5423</v>
      </c>
      <c r="J5424">
        <v>26</v>
      </c>
      <c r="K5424" t="s">
        <v>1862</v>
      </c>
      <c r="L5424">
        <v>5209705</v>
      </c>
      <c r="M5424">
        <v>1</v>
      </c>
    </row>
    <row r="5425" spans="1:13" x14ac:dyDescent="0.25">
      <c r="A5425">
        <v>5424</v>
      </c>
      <c r="J5425">
        <v>26</v>
      </c>
      <c r="K5425" t="s">
        <v>6062</v>
      </c>
      <c r="L5425">
        <v>5209804</v>
      </c>
      <c r="M5425">
        <v>1</v>
      </c>
    </row>
    <row r="5426" spans="1:13" x14ac:dyDescent="0.25">
      <c r="A5426">
        <v>5425</v>
      </c>
      <c r="J5426">
        <v>26</v>
      </c>
      <c r="K5426" t="s">
        <v>6063</v>
      </c>
      <c r="L5426">
        <v>5209903</v>
      </c>
      <c r="M5426">
        <v>1</v>
      </c>
    </row>
    <row r="5427" spans="1:13" x14ac:dyDescent="0.25">
      <c r="A5427">
        <v>5426</v>
      </c>
      <c r="J5427">
        <v>26</v>
      </c>
      <c r="K5427" t="s">
        <v>6064</v>
      </c>
      <c r="L5427">
        <v>5209937</v>
      </c>
      <c r="M5427">
        <v>1</v>
      </c>
    </row>
    <row r="5428" spans="1:13" x14ac:dyDescent="0.25">
      <c r="A5428">
        <v>5427</v>
      </c>
      <c r="J5428">
        <v>26</v>
      </c>
      <c r="K5428" t="s">
        <v>6065</v>
      </c>
      <c r="L5428">
        <v>5209952</v>
      </c>
      <c r="M5428">
        <v>1</v>
      </c>
    </row>
    <row r="5429" spans="1:13" x14ac:dyDescent="0.25">
      <c r="A5429">
        <v>5428</v>
      </c>
      <c r="J5429">
        <v>26</v>
      </c>
      <c r="K5429" t="s">
        <v>6066</v>
      </c>
      <c r="L5429">
        <v>5210000</v>
      </c>
      <c r="M5429">
        <v>1</v>
      </c>
    </row>
    <row r="5430" spans="1:13" x14ac:dyDescent="0.25">
      <c r="A5430">
        <v>5429</v>
      </c>
      <c r="J5430">
        <v>26</v>
      </c>
      <c r="K5430" t="s">
        <v>6067</v>
      </c>
      <c r="L5430">
        <v>5210109</v>
      </c>
      <c r="M5430">
        <v>1</v>
      </c>
    </row>
    <row r="5431" spans="1:13" x14ac:dyDescent="0.25">
      <c r="A5431">
        <v>5430</v>
      </c>
      <c r="J5431">
        <v>26</v>
      </c>
      <c r="K5431" t="s">
        <v>6068</v>
      </c>
      <c r="L5431">
        <v>5210158</v>
      </c>
      <c r="M5431">
        <v>1</v>
      </c>
    </row>
    <row r="5432" spans="1:13" x14ac:dyDescent="0.25">
      <c r="A5432">
        <v>5431</v>
      </c>
      <c r="J5432">
        <v>26</v>
      </c>
      <c r="K5432" t="s">
        <v>6069</v>
      </c>
      <c r="L5432">
        <v>5210208</v>
      </c>
      <c r="M5432">
        <v>1</v>
      </c>
    </row>
    <row r="5433" spans="1:13" x14ac:dyDescent="0.25">
      <c r="A5433">
        <v>5432</v>
      </c>
      <c r="J5433">
        <v>26</v>
      </c>
      <c r="K5433" t="s">
        <v>6070</v>
      </c>
      <c r="L5433">
        <v>5210307</v>
      </c>
      <c r="M5433">
        <v>1</v>
      </c>
    </row>
    <row r="5434" spans="1:13" x14ac:dyDescent="0.25">
      <c r="A5434">
        <v>5433</v>
      </c>
      <c r="J5434">
        <v>26</v>
      </c>
      <c r="K5434" t="s">
        <v>6071</v>
      </c>
      <c r="L5434">
        <v>5210406</v>
      </c>
      <c r="M5434">
        <v>1</v>
      </c>
    </row>
    <row r="5435" spans="1:13" x14ac:dyDescent="0.25">
      <c r="A5435">
        <v>5434</v>
      </c>
      <c r="J5435">
        <v>26</v>
      </c>
      <c r="K5435" t="s">
        <v>6072</v>
      </c>
      <c r="L5435">
        <v>5210562</v>
      </c>
      <c r="M5435">
        <v>1</v>
      </c>
    </row>
    <row r="5436" spans="1:13" x14ac:dyDescent="0.25">
      <c r="A5436">
        <v>5435</v>
      </c>
      <c r="J5436">
        <v>26</v>
      </c>
      <c r="K5436" t="s">
        <v>6073</v>
      </c>
      <c r="L5436">
        <v>5210604</v>
      </c>
      <c r="M5436">
        <v>1</v>
      </c>
    </row>
    <row r="5437" spans="1:13" x14ac:dyDescent="0.25">
      <c r="A5437">
        <v>5436</v>
      </c>
      <c r="J5437">
        <v>26</v>
      </c>
      <c r="K5437" t="s">
        <v>2024</v>
      </c>
      <c r="L5437">
        <v>5210802</v>
      </c>
      <c r="M5437">
        <v>1</v>
      </c>
    </row>
    <row r="5438" spans="1:13" x14ac:dyDescent="0.25">
      <c r="A5438">
        <v>5437</v>
      </c>
      <c r="J5438">
        <v>26</v>
      </c>
      <c r="K5438" t="s">
        <v>6074</v>
      </c>
      <c r="L5438">
        <v>5210901</v>
      </c>
      <c r="M5438">
        <v>1</v>
      </c>
    </row>
    <row r="5439" spans="1:13" x14ac:dyDescent="0.25">
      <c r="A5439">
        <v>5438</v>
      </c>
      <c r="J5439">
        <v>26</v>
      </c>
      <c r="K5439" t="s">
        <v>6075</v>
      </c>
      <c r="L5439">
        <v>5211008</v>
      </c>
      <c r="M5439">
        <v>1</v>
      </c>
    </row>
    <row r="5440" spans="1:13" x14ac:dyDescent="0.25">
      <c r="A5440">
        <v>5439</v>
      </c>
      <c r="J5440">
        <v>26</v>
      </c>
      <c r="K5440" t="s">
        <v>6076</v>
      </c>
      <c r="L5440">
        <v>5211206</v>
      </c>
      <c r="M5440">
        <v>1</v>
      </c>
    </row>
    <row r="5441" spans="1:13" x14ac:dyDescent="0.25">
      <c r="A5441">
        <v>5440</v>
      </c>
      <c r="J5441">
        <v>26</v>
      </c>
      <c r="K5441" t="s">
        <v>6077</v>
      </c>
      <c r="L5441">
        <v>5211305</v>
      </c>
      <c r="M5441">
        <v>1</v>
      </c>
    </row>
    <row r="5442" spans="1:13" x14ac:dyDescent="0.25">
      <c r="A5442">
        <v>5441</v>
      </c>
      <c r="J5442">
        <v>26</v>
      </c>
      <c r="K5442" t="s">
        <v>6078</v>
      </c>
      <c r="L5442">
        <v>5211404</v>
      </c>
      <c r="M5442">
        <v>1</v>
      </c>
    </row>
    <row r="5443" spans="1:13" x14ac:dyDescent="0.25">
      <c r="A5443">
        <v>5442</v>
      </c>
      <c r="J5443">
        <v>26</v>
      </c>
      <c r="K5443" t="s">
        <v>6079</v>
      </c>
      <c r="L5443">
        <v>5211503</v>
      </c>
      <c r="M5443">
        <v>1</v>
      </c>
    </row>
    <row r="5444" spans="1:13" x14ac:dyDescent="0.25">
      <c r="A5444">
        <v>5443</v>
      </c>
      <c r="J5444">
        <v>26</v>
      </c>
      <c r="K5444" t="s">
        <v>6080</v>
      </c>
      <c r="L5444">
        <v>5211602</v>
      </c>
      <c r="M5444">
        <v>1</v>
      </c>
    </row>
    <row r="5445" spans="1:13" x14ac:dyDescent="0.25">
      <c r="A5445">
        <v>5444</v>
      </c>
      <c r="J5445">
        <v>26</v>
      </c>
      <c r="K5445" t="s">
        <v>6081</v>
      </c>
      <c r="L5445">
        <v>5211701</v>
      </c>
      <c r="M5445">
        <v>1</v>
      </c>
    </row>
    <row r="5446" spans="1:13" x14ac:dyDescent="0.25">
      <c r="A5446">
        <v>5445</v>
      </c>
      <c r="J5446">
        <v>26</v>
      </c>
      <c r="K5446" t="s">
        <v>6082</v>
      </c>
      <c r="L5446">
        <v>5211800</v>
      </c>
      <c r="M5446">
        <v>1</v>
      </c>
    </row>
    <row r="5447" spans="1:13" x14ac:dyDescent="0.25">
      <c r="A5447">
        <v>5446</v>
      </c>
      <c r="J5447">
        <v>26</v>
      </c>
      <c r="K5447" t="s">
        <v>6083</v>
      </c>
      <c r="L5447">
        <v>5211909</v>
      </c>
      <c r="M5447">
        <v>1</v>
      </c>
    </row>
    <row r="5448" spans="1:13" x14ac:dyDescent="0.25">
      <c r="A5448">
        <v>5447</v>
      </c>
      <c r="J5448">
        <v>26</v>
      </c>
      <c r="K5448" t="s">
        <v>6084</v>
      </c>
      <c r="L5448">
        <v>5212006</v>
      </c>
      <c r="M5448">
        <v>1</v>
      </c>
    </row>
    <row r="5449" spans="1:13" x14ac:dyDescent="0.25">
      <c r="A5449">
        <v>5448</v>
      </c>
      <c r="J5449">
        <v>26</v>
      </c>
      <c r="K5449" t="s">
        <v>6085</v>
      </c>
      <c r="L5449">
        <v>5212055</v>
      </c>
      <c r="M5449">
        <v>1</v>
      </c>
    </row>
    <row r="5450" spans="1:13" x14ac:dyDescent="0.25">
      <c r="A5450">
        <v>5449</v>
      </c>
      <c r="J5450">
        <v>26</v>
      </c>
      <c r="K5450" t="s">
        <v>6086</v>
      </c>
      <c r="L5450">
        <v>5212105</v>
      </c>
      <c r="M5450">
        <v>1</v>
      </c>
    </row>
    <row r="5451" spans="1:13" x14ac:dyDescent="0.25">
      <c r="A5451">
        <v>5450</v>
      </c>
      <c r="J5451">
        <v>26</v>
      </c>
      <c r="K5451" t="s">
        <v>2877</v>
      </c>
      <c r="L5451">
        <v>5212204</v>
      </c>
      <c r="M5451">
        <v>1</v>
      </c>
    </row>
    <row r="5452" spans="1:13" x14ac:dyDescent="0.25">
      <c r="A5452">
        <v>5451</v>
      </c>
      <c r="J5452">
        <v>26</v>
      </c>
      <c r="K5452" t="s">
        <v>3482</v>
      </c>
      <c r="L5452">
        <v>5212253</v>
      </c>
      <c r="M5452">
        <v>1</v>
      </c>
    </row>
    <row r="5453" spans="1:13" x14ac:dyDescent="0.25">
      <c r="A5453">
        <v>5452</v>
      </c>
      <c r="J5453">
        <v>26</v>
      </c>
      <c r="K5453" t="s">
        <v>6087</v>
      </c>
      <c r="L5453">
        <v>5212303</v>
      </c>
      <c r="M5453">
        <v>1</v>
      </c>
    </row>
    <row r="5454" spans="1:13" x14ac:dyDescent="0.25">
      <c r="A5454">
        <v>5453</v>
      </c>
      <c r="J5454">
        <v>26</v>
      </c>
      <c r="K5454" t="s">
        <v>6088</v>
      </c>
      <c r="L5454">
        <v>5212501</v>
      </c>
      <c r="M5454">
        <v>1</v>
      </c>
    </row>
    <row r="5455" spans="1:13" x14ac:dyDescent="0.25">
      <c r="A5455">
        <v>5454</v>
      </c>
      <c r="J5455">
        <v>26</v>
      </c>
      <c r="K5455" t="s">
        <v>6089</v>
      </c>
      <c r="L5455">
        <v>5212600</v>
      </c>
      <c r="M5455">
        <v>1</v>
      </c>
    </row>
    <row r="5456" spans="1:13" x14ac:dyDescent="0.25">
      <c r="A5456">
        <v>5455</v>
      </c>
      <c r="J5456">
        <v>26</v>
      </c>
      <c r="K5456" t="s">
        <v>6090</v>
      </c>
      <c r="L5456">
        <v>5212709</v>
      </c>
      <c r="M5456">
        <v>1</v>
      </c>
    </row>
    <row r="5457" spans="1:13" x14ac:dyDescent="0.25">
      <c r="A5457">
        <v>5456</v>
      </c>
      <c r="J5457">
        <v>26</v>
      </c>
      <c r="K5457" t="s">
        <v>6091</v>
      </c>
      <c r="L5457">
        <v>5212808</v>
      </c>
      <c r="M5457">
        <v>1</v>
      </c>
    </row>
    <row r="5458" spans="1:13" x14ac:dyDescent="0.25">
      <c r="A5458">
        <v>5457</v>
      </c>
      <c r="J5458">
        <v>26</v>
      </c>
      <c r="K5458" t="s">
        <v>6092</v>
      </c>
      <c r="L5458">
        <v>5212907</v>
      </c>
      <c r="M5458">
        <v>1</v>
      </c>
    </row>
    <row r="5459" spans="1:13" x14ac:dyDescent="0.25">
      <c r="A5459">
        <v>5458</v>
      </c>
      <c r="J5459">
        <v>26</v>
      </c>
      <c r="K5459" t="s">
        <v>6093</v>
      </c>
      <c r="L5459">
        <v>5212956</v>
      </c>
      <c r="M5459">
        <v>1</v>
      </c>
    </row>
    <row r="5460" spans="1:13" x14ac:dyDescent="0.25">
      <c r="A5460">
        <v>5459</v>
      </c>
      <c r="J5460">
        <v>26</v>
      </c>
      <c r="K5460" t="s">
        <v>6094</v>
      </c>
      <c r="L5460">
        <v>5213004</v>
      </c>
      <c r="M5460">
        <v>1</v>
      </c>
    </row>
    <row r="5461" spans="1:13" x14ac:dyDescent="0.25">
      <c r="A5461">
        <v>5460</v>
      </c>
      <c r="J5461">
        <v>26</v>
      </c>
      <c r="K5461" t="s">
        <v>6095</v>
      </c>
      <c r="L5461">
        <v>5213053</v>
      </c>
      <c r="M5461">
        <v>1</v>
      </c>
    </row>
    <row r="5462" spans="1:13" x14ac:dyDescent="0.25">
      <c r="A5462">
        <v>5461</v>
      </c>
      <c r="J5462">
        <v>26</v>
      </c>
      <c r="K5462" t="s">
        <v>6096</v>
      </c>
      <c r="L5462">
        <v>5213087</v>
      </c>
      <c r="M5462">
        <v>1</v>
      </c>
    </row>
    <row r="5463" spans="1:13" x14ac:dyDescent="0.25">
      <c r="A5463">
        <v>5462</v>
      </c>
      <c r="J5463">
        <v>26</v>
      </c>
      <c r="K5463" t="s">
        <v>6097</v>
      </c>
      <c r="L5463">
        <v>5213103</v>
      </c>
      <c r="M5463">
        <v>1</v>
      </c>
    </row>
    <row r="5464" spans="1:13" x14ac:dyDescent="0.25">
      <c r="A5464">
        <v>5463</v>
      </c>
      <c r="J5464">
        <v>26</v>
      </c>
      <c r="K5464" t="s">
        <v>6098</v>
      </c>
      <c r="L5464">
        <v>5213400</v>
      </c>
      <c r="M5464">
        <v>1</v>
      </c>
    </row>
    <row r="5465" spans="1:13" x14ac:dyDescent="0.25">
      <c r="A5465">
        <v>5464</v>
      </c>
      <c r="J5465">
        <v>26</v>
      </c>
      <c r="K5465" t="s">
        <v>6099</v>
      </c>
      <c r="L5465">
        <v>5213509</v>
      </c>
      <c r="M5465">
        <v>1</v>
      </c>
    </row>
    <row r="5466" spans="1:13" x14ac:dyDescent="0.25">
      <c r="A5466">
        <v>5465</v>
      </c>
      <c r="J5466">
        <v>26</v>
      </c>
      <c r="K5466" t="s">
        <v>6100</v>
      </c>
      <c r="L5466">
        <v>5213707</v>
      </c>
      <c r="M5466">
        <v>1</v>
      </c>
    </row>
    <row r="5467" spans="1:13" x14ac:dyDescent="0.25">
      <c r="A5467">
        <v>5466</v>
      </c>
      <c r="J5467">
        <v>26</v>
      </c>
      <c r="K5467" t="s">
        <v>6101</v>
      </c>
      <c r="L5467">
        <v>5213756</v>
      </c>
      <c r="M5467">
        <v>1</v>
      </c>
    </row>
    <row r="5468" spans="1:13" x14ac:dyDescent="0.25">
      <c r="A5468">
        <v>5467</v>
      </c>
      <c r="J5468">
        <v>26</v>
      </c>
      <c r="K5468" t="s">
        <v>6102</v>
      </c>
      <c r="L5468">
        <v>5213772</v>
      </c>
      <c r="M5468">
        <v>1</v>
      </c>
    </row>
    <row r="5469" spans="1:13" x14ac:dyDescent="0.25">
      <c r="A5469">
        <v>5468</v>
      </c>
      <c r="J5469">
        <v>26</v>
      </c>
      <c r="K5469" t="s">
        <v>1909</v>
      </c>
      <c r="L5469">
        <v>5213806</v>
      </c>
      <c r="M5469">
        <v>1</v>
      </c>
    </row>
    <row r="5470" spans="1:13" x14ac:dyDescent="0.25">
      <c r="A5470">
        <v>5469</v>
      </c>
      <c r="J5470">
        <v>26</v>
      </c>
      <c r="K5470" t="s">
        <v>6103</v>
      </c>
      <c r="L5470">
        <v>5213855</v>
      </c>
      <c r="M5470">
        <v>1</v>
      </c>
    </row>
    <row r="5471" spans="1:13" x14ac:dyDescent="0.25">
      <c r="A5471">
        <v>5470</v>
      </c>
      <c r="J5471">
        <v>26</v>
      </c>
      <c r="K5471" t="s">
        <v>6104</v>
      </c>
      <c r="L5471">
        <v>5213905</v>
      </c>
      <c r="M5471">
        <v>1</v>
      </c>
    </row>
    <row r="5472" spans="1:13" x14ac:dyDescent="0.25">
      <c r="A5472">
        <v>5471</v>
      </c>
      <c r="J5472">
        <v>26</v>
      </c>
      <c r="K5472" t="s">
        <v>6105</v>
      </c>
      <c r="L5472">
        <v>5214002</v>
      </c>
      <c r="M5472">
        <v>1</v>
      </c>
    </row>
    <row r="5473" spans="1:13" x14ac:dyDescent="0.25">
      <c r="A5473">
        <v>5472</v>
      </c>
      <c r="J5473">
        <v>26</v>
      </c>
      <c r="K5473" t="s">
        <v>2923</v>
      </c>
      <c r="L5473">
        <v>5214051</v>
      </c>
      <c r="M5473">
        <v>1</v>
      </c>
    </row>
    <row r="5474" spans="1:13" x14ac:dyDescent="0.25">
      <c r="A5474">
        <v>5473</v>
      </c>
      <c r="J5474">
        <v>26</v>
      </c>
      <c r="K5474" t="s">
        <v>6106</v>
      </c>
      <c r="L5474">
        <v>5214101</v>
      </c>
      <c r="M5474">
        <v>1</v>
      </c>
    </row>
    <row r="5475" spans="1:13" x14ac:dyDescent="0.25">
      <c r="A5475">
        <v>5474</v>
      </c>
      <c r="J5475">
        <v>26</v>
      </c>
      <c r="K5475" t="s">
        <v>6107</v>
      </c>
      <c r="L5475">
        <v>5214408</v>
      </c>
      <c r="M5475">
        <v>1</v>
      </c>
    </row>
    <row r="5476" spans="1:13" x14ac:dyDescent="0.25">
      <c r="A5476">
        <v>5475</v>
      </c>
      <c r="J5476">
        <v>26</v>
      </c>
      <c r="K5476" t="s">
        <v>6108</v>
      </c>
      <c r="L5476">
        <v>5214507</v>
      </c>
      <c r="M5476">
        <v>1</v>
      </c>
    </row>
    <row r="5477" spans="1:13" x14ac:dyDescent="0.25">
      <c r="A5477">
        <v>5476</v>
      </c>
      <c r="J5477">
        <v>26</v>
      </c>
      <c r="K5477" t="s">
        <v>6109</v>
      </c>
      <c r="L5477">
        <v>5214606</v>
      </c>
      <c r="M5477">
        <v>1</v>
      </c>
    </row>
    <row r="5478" spans="1:13" x14ac:dyDescent="0.25">
      <c r="A5478">
        <v>5477</v>
      </c>
      <c r="J5478">
        <v>26</v>
      </c>
      <c r="K5478" t="s">
        <v>6110</v>
      </c>
      <c r="L5478">
        <v>5214705</v>
      </c>
      <c r="M5478">
        <v>1</v>
      </c>
    </row>
    <row r="5479" spans="1:13" x14ac:dyDescent="0.25">
      <c r="A5479">
        <v>5478</v>
      </c>
      <c r="J5479">
        <v>26</v>
      </c>
      <c r="K5479" t="s">
        <v>4882</v>
      </c>
      <c r="L5479">
        <v>5214804</v>
      </c>
      <c r="M5479">
        <v>1</v>
      </c>
    </row>
    <row r="5480" spans="1:13" x14ac:dyDescent="0.25">
      <c r="A5480">
        <v>5479</v>
      </c>
      <c r="J5480">
        <v>26</v>
      </c>
      <c r="K5480" t="s">
        <v>6111</v>
      </c>
      <c r="L5480">
        <v>5214838</v>
      </c>
      <c r="M5480">
        <v>1</v>
      </c>
    </row>
    <row r="5481" spans="1:13" x14ac:dyDescent="0.25">
      <c r="A5481">
        <v>5480</v>
      </c>
      <c r="J5481">
        <v>26</v>
      </c>
      <c r="K5481" t="s">
        <v>6112</v>
      </c>
      <c r="L5481">
        <v>5214861</v>
      </c>
      <c r="M5481">
        <v>1</v>
      </c>
    </row>
    <row r="5482" spans="1:13" x14ac:dyDescent="0.25">
      <c r="A5482">
        <v>5481</v>
      </c>
      <c r="J5482">
        <v>26</v>
      </c>
      <c r="K5482" t="s">
        <v>6113</v>
      </c>
      <c r="L5482">
        <v>5214879</v>
      </c>
      <c r="M5482">
        <v>1</v>
      </c>
    </row>
    <row r="5483" spans="1:13" x14ac:dyDescent="0.25">
      <c r="A5483">
        <v>5482</v>
      </c>
      <c r="J5483">
        <v>26</v>
      </c>
      <c r="K5483" t="s">
        <v>6114</v>
      </c>
      <c r="L5483">
        <v>5214903</v>
      </c>
      <c r="M5483">
        <v>1</v>
      </c>
    </row>
    <row r="5484" spans="1:13" x14ac:dyDescent="0.25">
      <c r="A5484">
        <v>5483</v>
      </c>
      <c r="J5484">
        <v>26</v>
      </c>
      <c r="K5484" t="s">
        <v>5192</v>
      </c>
      <c r="L5484">
        <v>5215009</v>
      </c>
      <c r="M5484">
        <v>1</v>
      </c>
    </row>
    <row r="5485" spans="1:13" x14ac:dyDescent="0.25">
      <c r="A5485">
        <v>5484</v>
      </c>
      <c r="J5485">
        <v>26</v>
      </c>
      <c r="K5485" t="s">
        <v>6115</v>
      </c>
      <c r="L5485">
        <v>5215207</v>
      </c>
      <c r="M5485">
        <v>1</v>
      </c>
    </row>
    <row r="5486" spans="1:13" x14ac:dyDescent="0.25">
      <c r="A5486">
        <v>5485</v>
      </c>
      <c r="J5486">
        <v>26</v>
      </c>
      <c r="K5486" t="s">
        <v>6116</v>
      </c>
      <c r="L5486">
        <v>5215231</v>
      </c>
      <c r="M5486">
        <v>1</v>
      </c>
    </row>
    <row r="5487" spans="1:13" x14ac:dyDescent="0.25">
      <c r="A5487">
        <v>5486</v>
      </c>
      <c r="J5487">
        <v>26</v>
      </c>
      <c r="K5487" t="s">
        <v>6117</v>
      </c>
      <c r="L5487">
        <v>5215256</v>
      </c>
      <c r="M5487">
        <v>1</v>
      </c>
    </row>
    <row r="5488" spans="1:13" x14ac:dyDescent="0.25">
      <c r="A5488">
        <v>5487</v>
      </c>
      <c r="J5488">
        <v>26</v>
      </c>
      <c r="K5488" t="s">
        <v>6118</v>
      </c>
      <c r="L5488">
        <v>5215306</v>
      </c>
      <c r="M5488">
        <v>1</v>
      </c>
    </row>
    <row r="5489" spans="1:13" x14ac:dyDescent="0.25">
      <c r="A5489">
        <v>5488</v>
      </c>
      <c r="J5489">
        <v>26</v>
      </c>
      <c r="K5489" t="s">
        <v>6119</v>
      </c>
      <c r="L5489">
        <v>5215405</v>
      </c>
      <c r="M5489">
        <v>1</v>
      </c>
    </row>
    <row r="5490" spans="1:13" x14ac:dyDescent="0.25">
      <c r="A5490">
        <v>5489</v>
      </c>
      <c r="J5490">
        <v>26</v>
      </c>
      <c r="K5490" t="s">
        <v>6120</v>
      </c>
      <c r="L5490">
        <v>5215504</v>
      </c>
      <c r="M5490">
        <v>1</v>
      </c>
    </row>
    <row r="5491" spans="1:13" x14ac:dyDescent="0.25">
      <c r="A5491">
        <v>5490</v>
      </c>
      <c r="J5491">
        <v>26</v>
      </c>
      <c r="K5491" t="s">
        <v>6121</v>
      </c>
      <c r="L5491">
        <v>5215603</v>
      </c>
      <c r="M5491">
        <v>1</v>
      </c>
    </row>
    <row r="5492" spans="1:13" x14ac:dyDescent="0.25">
      <c r="A5492">
        <v>5491</v>
      </c>
      <c r="J5492">
        <v>26</v>
      </c>
      <c r="K5492" t="s">
        <v>6122</v>
      </c>
      <c r="L5492">
        <v>5215652</v>
      </c>
      <c r="M5492">
        <v>1</v>
      </c>
    </row>
    <row r="5493" spans="1:13" x14ac:dyDescent="0.25">
      <c r="A5493">
        <v>5492</v>
      </c>
      <c r="J5493">
        <v>26</v>
      </c>
      <c r="K5493" t="s">
        <v>6123</v>
      </c>
      <c r="L5493">
        <v>5215702</v>
      </c>
      <c r="M5493">
        <v>1</v>
      </c>
    </row>
    <row r="5494" spans="1:13" x14ac:dyDescent="0.25">
      <c r="A5494">
        <v>5493</v>
      </c>
      <c r="J5494">
        <v>26</v>
      </c>
      <c r="K5494" t="s">
        <v>6124</v>
      </c>
      <c r="L5494">
        <v>5215801</v>
      </c>
      <c r="M5494">
        <v>1</v>
      </c>
    </row>
    <row r="5495" spans="1:13" x14ac:dyDescent="0.25">
      <c r="A5495">
        <v>5494</v>
      </c>
      <c r="J5495">
        <v>26</v>
      </c>
      <c r="K5495" t="s">
        <v>6125</v>
      </c>
      <c r="L5495">
        <v>5215900</v>
      </c>
      <c r="M5495">
        <v>1</v>
      </c>
    </row>
    <row r="5496" spans="1:13" x14ac:dyDescent="0.25">
      <c r="A5496">
        <v>5495</v>
      </c>
      <c r="J5496">
        <v>26</v>
      </c>
      <c r="K5496" t="s">
        <v>6126</v>
      </c>
      <c r="L5496">
        <v>5216007</v>
      </c>
      <c r="M5496">
        <v>1</v>
      </c>
    </row>
    <row r="5497" spans="1:13" x14ac:dyDescent="0.25">
      <c r="A5497">
        <v>5496</v>
      </c>
      <c r="J5497">
        <v>26</v>
      </c>
      <c r="K5497" t="s">
        <v>6127</v>
      </c>
      <c r="L5497">
        <v>5216304</v>
      </c>
      <c r="M5497">
        <v>1</v>
      </c>
    </row>
    <row r="5498" spans="1:13" x14ac:dyDescent="0.25">
      <c r="A5498">
        <v>5497</v>
      </c>
      <c r="J5498">
        <v>26</v>
      </c>
      <c r="K5498" t="s">
        <v>6128</v>
      </c>
      <c r="L5498">
        <v>5216403</v>
      </c>
      <c r="M5498">
        <v>1</v>
      </c>
    </row>
    <row r="5499" spans="1:13" x14ac:dyDescent="0.25">
      <c r="A5499">
        <v>5498</v>
      </c>
      <c r="J5499">
        <v>26</v>
      </c>
      <c r="K5499" t="s">
        <v>6129</v>
      </c>
      <c r="L5499">
        <v>5216452</v>
      </c>
      <c r="M5499">
        <v>1</v>
      </c>
    </row>
    <row r="5500" spans="1:13" x14ac:dyDescent="0.25">
      <c r="A5500">
        <v>5499</v>
      </c>
      <c r="J5500">
        <v>26</v>
      </c>
      <c r="K5500" t="s">
        <v>6130</v>
      </c>
      <c r="L5500">
        <v>5216809</v>
      </c>
      <c r="M5500">
        <v>1</v>
      </c>
    </row>
    <row r="5501" spans="1:13" x14ac:dyDescent="0.25">
      <c r="A5501">
        <v>5500</v>
      </c>
      <c r="J5501">
        <v>26</v>
      </c>
      <c r="K5501" t="s">
        <v>6131</v>
      </c>
      <c r="L5501">
        <v>5216908</v>
      </c>
      <c r="M5501">
        <v>1</v>
      </c>
    </row>
    <row r="5502" spans="1:13" x14ac:dyDescent="0.25">
      <c r="A5502">
        <v>5501</v>
      </c>
      <c r="J5502">
        <v>26</v>
      </c>
      <c r="K5502" t="s">
        <v>6132</v>
      </c>
      <c r="L5502">
        <v>5217104</v>
      </c>
      <c r="M5502">
        <v>1</v>
      </c>
    </row>
    <row r="5503" spans="1:13" x14ac:dyDescent="0.25">
      <c r="A5503">
        <v>5502</v>
      </c>
      <c r="J5503">
        <v>26</v>
      </c>
      <c r="K5503" t="s">
        <v>2572</v>
      </c>
      <c r="L5503">
        <v>5217203</v>
      </c>
      <c r="M5503">
        <v>1</v>
      </c>
    </row>
    <row r="5504" spans="1:13" x14ac:dyDescent="0.25">
      <c r="A5504">
        <v>5503</v>
      </c>
      <c r="J5504">
        <v>26</v>
      </c>
      <c r="K5504" t="s">
        <v>6133</v>
      </c>
      <c r="L5504">
        <v>5217302</v>
      </c>
      <c r="M5504">
        <v>1</v>
      </c>
    </row>
    <row r="5505" spans="1:13" x14ac:dyDescent="0.25">
      <c r="A5505">
        <v>5504</v>
      </c>
      <c r="J5505">
        <v>26</v>
      </c>
      <c r="K5505" t="s">
        <v>6134</v>
      </c>
      <c r="L5505">
        <v>5217401</v>
      </c>
      <c r="M5505">
        <v>1</v>
      </c>
    </row>
    <row r="5506" spans="1:13" x14ac:dyDescent="0.25">
      <c r="A5506">
        <v>5505</v>
      </c>
      <c r="J5506">
        <v>26</v>
      </c>
      <c r="K5506" t="s">
        <v>6135</v>
      </c>
      <c r="L5506">
        <v>5217609</v>
      </c>
      <c r="M5506">
        <v>1</v>
      </c>
    </row>
    <row r="5507" spans="1:13" x14ac:dyDescent="0.25">
      <c r="A5507">
        <v>5506</v>
      </c>
      <c r="J5507">
        <v>26</v>
      </c>
      <c r="K5507" t="s">
        <v>6136</v>
      </c>
      <c r="L5507">
        <v>5217708</v>
      </c>
      <c r="M5507">
        <v>1</v>
      </c>
    </row>
    <row r="5508" spans="1:13" x14ac:dyDescent="0.25">
      <c r="A5508">
        <v>5507</v>
      </c>
      <c r="J5508">
        <v>26</v>
      </c>
      <c r="K5508" t="s">
        <v>6137</v>
      </c>
      <c r="L5508">
        <v>5218003</v>
      </c>
      <c r="M5508">
        <v>1</v>
      </c>
    </row>
    <row r="5509" spans="1:13" x14ac:dyDescent="0.25">
      <c r="A5509">
        <v>5508</v>
      </c>
      <c r="J5509">
        <v>26</v>
      </c>
      <c r="K5509" t="s">
        <v>6138</v>
      </c>
      <c r="L5509">
        <v>5218052</v>
      </c>
      <c r="M5509">
        <v>1</v>
      </c>
    </row>
    <row r="5510" spans="1:13" x14ac:dyDescent="0.25">
      <c r="A5510">
        <v>5509</v>
      </c>
      <c r="J5510">
        <v>26</v>
      </c>
      <c r="K5510" t="s">
        <v>6139</v>
      </c>
      <c r="L5510">
        <v>5218102</v>
      </c>
      <c r="M5510">
        <v>1</v>
      </c>
    </row>
    <row r="5511" spans="1:13" x14ac:dyDescent="0.25">
      <c r="A5511">
        <v>5510</v>
      </c>
      <c r="J5511">
        <v>26</v>
      </c>
      <c r="K5511" t="s">
        <v>6140</v>
      </c>
      <c r="L5511">
        <v>5218300</v>
      </c>
      <c r="M5511">
        <v>1</v>
      </c>
    </row>
    <row r="5512" spans="1:13" x14ac:dyDescent="0.25">
      <c r="A5512">
        <v>5511</v>
      </c>
      <c r="J5512">
        <v>26</v>
      </c>
      <c r="K5512" t="s">
        <v>6141</v>
      </c>
      <c r="L5512">
        <v>5218391</v>
      </c>
      <c r="M5512">
        <v>1</v>
      </c>
    </row>
    <row r="5513" spans="1:13" x14ac:dyDescent="0.25">
      <c r="A5513">
        <v>5512</v>
      </c>
      <c r="J5513">
        <v>26</v>
      </c>
      <c r="K5513" t="s">
        <v>6142</v>
      </c>
      <c r="L5513">
        <v>5218508</v>
      </c>
      <c r="M5513">
        <v>1</v>
      </c>
    </row>
    <row r="5514" spans="1:13" x14ac:dyDescent="0.25">
      <c r="A5514">
        <v>5513</v>
      </c>
      <c r="J5514">
        <v>26</v>
      </c>
      <c r="K5514" t="s">
        <v>6143</v>
      </c>
      <c r="L5514">
        <v>5218607</v>
      </c>
      <c r="M5514">
        <v>1</v>
      </c>
    </row>
    <row r="5515" spans="1:13" x14ac:dyDescent="0.25">
      <c r="A5515">
        <v>5514</v>
      </c>
      <c r="J5515">
        <v>26</v>
      </c>
      <c r="K5515" t="s">
        <v>6144</v>
      </c>
      <c r="L5515">
        <v>5218706</v>
      </c>
      <c r="M5515">
        <v>1</v>
      </c>
    </row>
    <row r="5516" spans="1:13" x14ac:dyDescent="0.25">
      <c r="A5516">
        <v>5515</v>
      </c>
      <c r="J5516">
        <v>26</v>
      </c>
      <c r="K5516" t="s">
        <v>6145</v>
      </c>
      <c r="L5516">
        <v>5218789</v>
      </c>
      <c r="M5516">
        <v>1</v>
      </c>
    </row>
    <row r="5517" spans="1:13" x14ac:dyDescent="0.25">
      <c r="A5517">
        <v>5516</v>
      </c>
      <c r="J5517">
        <v>26</v>
      </c>
      <c r="K5517" t="s">
        <v>6146</v>
      </c>
      <c r="L5517">
        <v>5218805</v>
      </c>
      <c r="M5517">
        <v>1</v>
      </c>
    </row>
    <row r="5518" spans="1:13" x14ac:dyDescent="0.25">
      <c r="A5518">
        <v>5517</v>
      </c>
      <c r="J5518">
        <v>26</v>
      </c>
      <c r="K5518" t="s">
        <v>6147</v>
      </c>
      <c r="L5518">
        <v>5218904</v>
      </c>
      <c r="M5518">
        <v>1</v>
      </c>
    </row>
    <row r="5519" spans="1:13" x14ac:dyDescent="0.25">
      <c r="A5519">
        <v>5518</v>
      </c>
      <c r="J5519">
        <v>26</v>
      </c>
      <c r="K5519" t="s">
        <v>6148</v>
      </c>
      <c r="L5519">
        <v>5219001</v>
      </c>
      <c r="M5519">
        <v>1</v>
      </c>
    </row>
    <row r="5520" spans="1:13" x14ac:dyDescent="0.25">
      <c r="A5520">
        <v>5519</v>
      </c>
      <c r="J5520">
        <v>26</v>
      </c>
      <c r="K5520" t="s">
        <v>6149</v>
      </c>
      <c r="L5520">
        <v>5219100</v>
      </c>
      <c r="M5520">
        <v>1</v>
      </c>
    </row>
    <row r="5521" spans="1:13" x14ac:dyDescent="0.25">
      <c r="A5521">
        <v>5520</v>
      </c>
      <c r="J5521">
        <v>26</v>
      </c>
      <c r="K5521" t="s">
        <v>6150</v>
      </c>
      <c r="L5521">
        <v>5219209</v>
      </c>
      <c r="M5521">
        <v>1</v>
      </c>
    </row>
    <row r="5522" spans="1:13" x14ac:dyDescent="0.25">
      <c r="A5522">
        <v>5521</v>
      </c>
      <c r="J5522">
        <v>26</v>
      </c>
      <c r="K5522" t="s">
        <v>6151</v>
      </c>
      <c r="L5522">
        <v>5219258</v>
      </c>
      <c r="M5522">
        <v>1</v>
      </c>
    </row>
    <row r="5523" spans="1:13" x14ac:dyDescent="0.25">
      <c r="A5523">
        <v>5522</v>
      </c>
      <c r="J5523">
        <v>26</v>
      </c>
      <c r="K5523" t="s">
        <v>6152</v>
      </c>
      <c r="L5523">
        <v>5219308</v>
      </c>
      <c r="M5523">
        <v>1</v>
      </c>
    </row>
    <row r="5524" spans="1:13" x14ac:dyDescent="0.25">
      <c r="A5524">
        <v>5523</v>
      </c>
      <c r="J5524">
        <v>26</v>
      </c>
      <c r="K5524" t="s">
        <v>4563</v>
      </c>
      <c r="L5524">
        <v>5219357</v>
      </c>
      <c r="M5524">
        <v>1</v>
      </c>
    </row>
    <row r="5525" spans="1:13" x14ac:dyDescent="0.25">
      <c r="A5525">
        <v>5524</v>
      </c>
      <c r="J5525">
        <v>26</v>
      </c>
      <c r="K5525" t="s">
        <v>6153</v>
      </c>
      <c r="L5525">
        <v>5219407</v>
      </c>
      <c r="M5525">
        <v>1</v>
      </c>
    </row>
    <row r="5526" spans="1:13" x14ac:dyDescent="0.25">
      <c r="A5526">
        <v>5525</v>
      </c>
      <c r="J5526">
        <v>26</v>
      </c>
      <c r="K5526" t="s">
        <v>6154</v>
      </c>
      <c r="L5526">
        <v>5219456</v>
      </c>
      <c r="M5526">
        <v>1</v>
      </c>
    </row>
    <row r="5527" spans="1:13" x14ac:dyDescent="0.25">
      <c r="A5527">
        <v>5526</v>
      </c>
      <c r="J5527">
        <v>26</v>
      </c>
      <c r="K5527" t="s">
        <v>6155</v>
      </c>
      <c r="L5527">
        <v>5219506</v>
      </c>
      <c r="M5527">
        <v>1</v>
      </c>
    </row>
    <row r="5528" spans="1:13" x14ac:dyDescent="0.25">
      <c r="A5528">
        <v>5527</v>
      </c>
      <c r="J5528">
        <v>26</v>
      </c>
      <c r="K5528" t="s">
        <v>6156</v>
      </c>
      <c r="L5528">
        <v>5219605</v>
      </c>
      <c r="M5528">
        <v>1</v>
      </c>
    </row>
    <row r="5529" spans="1:13" x14ac:dyDescent="0.25">
      <c r="A5529">
        <v>5528</v>
      </c>
      <c r="J5529">
        <v>26</v>
      </c>
      <c r="K5529" t="s">
        <v>6157</v>
      </c>
      <c r="L5529">
        <v>5219704</v>
      </c>
      <c r="M5529">
        <v>1</v>
      </c>
    </row>
    <row r="5530" spans="1:13" x14ac:dyDescent="0.25">
      <c r="A5530">
        <v>5529</v>
      </c>
      <c r="J5530">
        <v>26</v>
      </c>
      <c r="K5530" t="s">
        <v>6158</v>
      </c>
      <c r="L5530">
        <v>5219712</v>
      </c>
      <c r="M5530">
        <v>1</v>
      </c>
    </row>
    <row r="5531" spans="1:13" x14ac:dyDescent="0.25">
      <c r="A5531">
        <v>5530</v>
      </c>
      <c r="J5531">
        <v>26</v>
      </c>
      <c r="K5531" t="s">
        <v>6159</v>
      </c>
      <c r="L5531">
        <v>5219738</v>
      </c>
      <c r="M5531">
        <v>1</v>
      </c>
    </row>
    <row r="5532" spans="1:13" x14ac:dyDescent="0.25">
      <c r="A5532">
        <v>5531</v>
      </c>
      <c r="J5532">
        <v>26</v>
      </c>
      <c r="K5532" t="s">
        <v>6160</v>
      </c>
      <c r="L5532">
        <v>5219753</v>
      </c>
      <c r="M5532">
        <v>1</v>
      </c>
    </row>
    <row r="5533" spans="1:13" x14ac:dyDescent="0.25">
      <c r="A5533">
        <v>5532</v>
      </c>
      <c r="J5533">
        <v>26</v>
      </c>
      <c r="K5533" t="s">
        <v>2293</v>
      </c>
      <c r="L5533">
        <v>5219803</v>
      </c>
      <c r="M5533">
        <v>1</v>
      </c>
    </row>
    <row r="5534" spans="1:13" x14ac:dyDescent="0.25">
      <c r="A5534">
        <v>5533</v>
      </c>
      <c r="J5534">
        <v>26</v>
      </c>
      <c r="K5534" t="s">
        <v>6161</v>
      </c>
      <c r="L5534">
        <v>5219902</v>
      </c>
      <c r="M5534">
        <v>1</v>
      </c>
    </row>
    <row r="5535" spans="1:13" x14ac:dyDescent="0.25">
      <c r="A5535">
        <v>5534</v>
      </c>
      <c r="J5535">
        <v>26</v>
      </c>
      <c r="K5535" t="s">
        <v>6162</v>
      </c>
      <c r="L5535">
        <v>5220009</v>
      </c>
      <c r="M5535">
        <v>1</v>
      </c>
    </row>
    <row r="5536" spans="1:13" x14ac:dyDescent="0.25">
      <c r="A5536">
        <v>5535</v>
      </c>
      <c r="J5536">
        <v>26</v>
      </c>
      <c r="K5536" t="s">
        <v>6163</v>
      </c>
      <c r="L5536">
        <v>5220058</v>
      </c>
      <c r="M5536">
        <v>1</v>
      </c>
    </row>
    <row r="5537" spans="1:13" x14ac:dyDescent="0.25">
      <c r="A5537">
        <v>5536</v>
      </c>
      <c r="J5537">
        <v>26</v>
      </c>
      <c r="K5537" t="s">
        <v>6164</v>
      </c>
      <c r="L5537">
        <v>5220108</v>
      </c>
      <c r="M5537">
        <v>1</v>
      </c>
    </row>
    <row r="5538" spans="1:13" x14ac:dyDescent="0.25">
      <c r="A5538">
        <v>5537</v>
      </c>
      <c r="J5538">
        <v>26</v>
      </c>
      <c r="K5538" t="s">
        <v>6165</v>
      </c>
      <c r="L5538">
        <v>5220157</v>
      </c>
      <c r="M5538">
        <v>1</v>
      </c>
    </row>
    <row r="5539" spans="1:13" x14ac:dyDescent="0.25">
      <c r="A5539">
        <v>5538</v>
      </c>
      <c r="J5539">
        <v>26</v>
      </c>
      <c r="K5539" t="s">
        <v>6166</v>
      </c>
      <c r="L5539">
        <v>5220207</v>
      </c>
      <c r="M5539">
        <v>1</v>
      </c>
    </row>
    <row r="5540" spans="1:13" x14ac:dyDescent="0.25">
      <c r="A5540">
        <v>5539</v>
      </c>
      <c r="J5540">
        <v>26</v>
      </c>
      <c r="K5540" t="s">
        <v>6167</v>
      </c>
      <c r="L5540">
        <v>5220264</v>
      </c>
      <c r="M5540">
        <v>1</v>
      </c>
    </row>
    <row r="5541" spans="1:13" x14ac:dyDescent="0.25">
      <c r="A5541">
        <v>5540</v>
      </c>
      <c r="J5541">
        <v>26</v>
      </c>
      <c r="K5541" t="s">
        <v>6168</v>
      </c>
      <c r="L5541">
        <v>5220280</v>
      </c>
      <c r="M5541">
        <v>1</v>
      </c>
    </row>
    <row r="5542" spans="1:13" x14ac:dyDescent="0.25">
      <c r="A5542">
        <v>5541</v>
      </c>
      <c r="J5542">
        <v>26</v>
      </c>
      <c r="K5542" t="s">
        <v>4603</v>
      </c>
      <c r="L5542">
        <v>5220405</v>
      </c>
      <c r="M5542">
        <v>1</v>
      </c>
    </row>
    <row r="5543" spans="1:13" x14ac:dyDescent="0.25">
      <c r="A5543">
        <v>5542</v>
      </c>
      <c r="J5543">
        <v>26</v>
      </c>
      <c r="K5543" t="s">
        <v>6169</v>
      </c>
      <c r="L5543">
        <v>5220454</v>
      </c>
      <c r="M5543">
        <v>1</v>
      </c>
    </row>
    <row r="5544" spans="1:13" x14ac:dyDescent="0.25">
      <c r="A5544">
        <v>5543</v>
      </c>
      <c r="J5544">
        <v>26</v>
      </c>
      <c r="K5544" t="s">
        <v>6170</v>
      </c>
      <c r="L5544">
        <v>5220504</v>
      </c>
      <c r="M5544">
        <v>1</v>
      </c>
    </row>
    <row r="5545" spans="1:13" x14ac:dyDescent="0.25">
      <c r="A5545">
        <v>5544</v>
      </c>
      <c r="J5545">
        <v>26</v>
      </c>
      <c r="K5545" t="s">
        <v>6171</v>
      </c>
      <c r="L5545">
        <v>5220603</v>
      </c>
      <c r="M5545">
        <v>1</v>
      </c>
    </row>
    <row r="5546" spans="1:13" x14ac:dyDescent="0.25">
      <c r="A5546">
        <v>5545</v>
      </c>
      <c r="J5546">
        <v>26</v>
      </c>
      <c r="K5546" t="s">
        <v>6172</v>
      </c>
      <c r="L5546">
        <v>5220686</v>
      </c>
      <c r="M5546">
        <v>1</v>
      </c>
    </row>
    <row r="5547" spans="1:13" x14ac:dyDescent="0.25">
      <c r="A5547">
        <v>5546</v>
      </c>
      <c r="J5547">
        <v>26</v>
      </c>
      <c r="K5547" t="s">
        <v>6173</v>
      </c>
      <c r="L5547">
        <v>5220702</v>
      </c>
      <c r="M5547">
        <v>1</v>
      </c>
    </row>
    <row r="5548" spans="1:13" x14ac:dyDescent="0.25">
      <c r="A5548">
        <v>5547</v>
      </c>
      <c r="J5548">
        <v>26</v>
      </c>
      <c r="K5548" t="s">
        <v>6174</v>
      </c>
      <c r="L5548">
        <v>5221007</v>
      </c>
      <c r="M5548">
        <v>1</v>
      </c>
    </row>
    <row r="5549" spans="1:13" x14ac:dyDescent="0.25">
      <c r="A5549">
        <v>5548</v>
      </c>
      <c r="J5549">
        <v>26</v>
      </c>
      <c r="K5549" t="s">
        <v>6175</v>
      </c>
      <c r="L5549">
        <v>5221080</v>
      </c>
      <c r="M5549">
        <v>1</v>
      </c>
    </row>
    <row r="5550" spans="1:13" x14ac:dyDescent="0.25">
      <c r="A5550">
        <v>5549</v>
      </c>
      <c r="J5550">
        <v>26</v>
      </c>
      <c r="K5550" t="s">
        <v>6176</v>
      </c>
      <c r="L5550">
        <v>5221197</v>
      </c>
      <c r="M5550">
        <v>1</v>
      </c>
    </row>
    <row r="5551" spans="1:13" x14ac:dyDescent="0.25">
      <c r="A5551">
        <v>5550</v>
      </c>
      <c r="J5551">
        <v>26</v>
      </c>
      <c r="K5551" t="s">
        <v>6177</v>
      </c>
      <c r="L5551">
        <v>5221304</v>
      </c>
      <c r="M5551">
        <v>1</v>
      </c>
    </row>
    <row r="5552" spans="1:13" x14ac:dyDescent="0.25">
      <c r="A5552">
        <v>5551</v>
      </c>
      <c r="J5552">
        <v>26</v>
      </c>
      <c r="K5552" t="s">
        <v>2493</v>
      </c>
      <c r="L5552">
        <v>5221403</v>
      </c>
      <c r="M5552">
        <v>1</v>
      </c>
    </row>
    <row r="5553" spans="1:13" x14ac:dyDescent="0.25">
      <c r="A5553">
        <v>5552</v>
      </c>
      <c r="J5553">
        <v>26</v>
      </c>
      <c r="K5553" t="s">
        <v>6178</v>
      </c>
      <c r="L5553">
        <v>5221452</v>
      </c>
      <c r="M5553">
        <v>1</v>
      </c>
    </row>
    <row r="5554" spans="1:13" x14ac:dyDescent="0.25">
      <c r="A5554">
        <v>5553</v>
      </c>
      <c r="J5554">
        <v>26</v>
      </c>
      <c r="K5554" t="s">
        <v>6179</v>
      </c>
      <c r="L5554">
        <v>5221502</v>
      </c>
      <c r="M5554">
        <v>1</v>
      </c>
    </row>
    <row r="5555" spans="1:13" x14ac:dyDescent="0.25">
      <c r="A5555">
        <v>5554</v>
      </c>
      <c r="J5555">
        <v>26</v>
      </c>
      <c r="K5555" t="s">
        <v>6180</v>
      </c>
      <c r="L5555">
        <v>5221551</v>
      </c>
      <c r="M5555">
        <v>1</v>
      </c>
    </row>
    <row r="5556" spans="1:13" x14ac:dyDescent="0.25">
      <c r="A5556">
        <v>5555</v>
      </c>
      <c r="J5556">
        <v>26</v>
      </c>
      <c r="K5556" t="s">
        <v>6181</v>
      </c>
      <c r="L5556">
        <v>5221577</v>
      </c>
      <c r="M5556">
        <v>1</v>
      </c>
    </row>
    <row r="5557" spans="1:13" x14ac:dyDescent="0.25">
      <c r="A5557">
        <v>5556</v>
      </c>
      <c r="J5557">
        <v>26</v>
      </c>
      <c r="K5557" t="s">
        <v>6182</v>
      </c>
      <c r="L5557">
        <v>5221601</v>
      </c>
      <c r="M5557">
        <v>1</v>
      </c>
    </row>
    <row r="5558" spans="1:13" x14ac:dyDescent="0.25">
      <c r="A5558">
        <v>5557</v>
      </c>
      <c r="J5558">
        <v>26</v>
      </c>
      <c r="K5558" t="s">
        <v>6183</v>
      </c>
      <c r="L5558">
        <v>5221700</v>
      </c>
      <c r="M5558">
        <v>1</v>
      </c>
    </row>
    <row r="5559" spans="1:13" x14ac:dyDescent="0.25">
      <c r="A5559">
        <v>5558</v>
      </c>
      <c r="J5559">
        <v>26</v>
      </c>
      <c r="K5559" t="s">
        <v>6184</v>
      </c>
      <c r="L5559">
        <v>5221809</v>
      </c>
      <c r="M5559">
        <v>1</v>
      </c>
    </row>
    <row r="5560" spans="1:13" x14ac:dyDescent="0.25">
      <c r="A5560">
        <v>5559</v>
      </c>
      <c r="J5560">
        <v>26</v>
      </c>
      <c r="K5560" t="s">
        <v>6185</v>
      </c>
      <c r="L5560">
        <v>5221858</v>
      </c>
      <c r="M5560">
        <v>1</v>
      </c>
    </row>
    <row r="5561" spans="1:13" x14ac:dyDescent="0.25">
      <c r="A5561">
        <v>5560</v>
      </c>
      <c r="J5561">
        <v>26</v>
      </c>
      <c r="K5561" t="s">
        <v>6186</v>
      </c>
      <c r="L5561">
        <v>5221908</v>
      </c>
      <c r="M5561">
        <v>1</v>
      </c>
    </row>
    <row r="5562" spans="1:13" x14ac:dyDescent="0.25">
      <c r="A5562">
        <v>5561</v>
      </c>
      <c r="J5562">
        <v>26</v>
      </c>
      <c r="K5562" t="s">
        <v>6187</v>
      </c>
      <c r="L5562">
        <v>5222005</v>
      </c>
      <c r="M5562">
        <v>1</v>
      </c>
    </row>
    <row r="5563" spans="1:13" x14ac:dyDescent="0.25">
      <c r="A5563">
        <v>5562</v>
      </c>
      <c r="J5563">
        <v>26</v>
      </c>
      <c r="K5563" t="s">
        <v>6188</v>
      </c>
      <c r="L5563">
        <v>5222054</v>
      </c>
      <c r="M5563">
        <v>1</v>
      </c>
    </row>
    <row r="5564" spans="1:13" x14ac:dyDescent="0.25">
      <c r="A5564">
        <v>5563</v>
      </c>
      <c r="J5564">
        <v>26</v>
      </c>
      <c r="K5564" t="s">
        <v>6189</v>
      </c>
      <c r="L5564">
        <v>5222203</v>
      </c>
      <c r="M5564">
        <v>1</v>
      </c>
    </row>
    <row r="5565" spans="1:13" x14ac:dyDescent="0.25">
      <c r="A5565">
        <v>5564</v>
      </c>
      <c r="J5565">
        <v>26</v>
      </c>
      <c r="K5565" t="s">
        <v>6190</v>
      </c>
      <c r="L5565">
        <v>5222302</v>
      </c>
      <c r="M5565">
        <v>1</v>
      </c>
    </row>
    <row r="5566" spans="1:13" x14ac:dyDescent="0.25">
      <c r="A5566">
        <v>5565</v>
      </c>
      <c r="J5566">
        <v>27</v>
      </c>
      <c r="K5566" t="s">
        <v>6191</v>
      </c>
      <c r="L5566">
        <v>5300108</v>
      </c>
      <c r="M5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16</vt:i4>
      </vt:variant>
    </vt:vector>
  </HeadingPairs>
  <TitlesOfParts>
    <vt:vector size="25" baseType="lpstr">
      <vt:lpstr>SERVIDORES</vt:lpstr>
      <vt:lpstr>IBGE UF</vt:lpstr>
      <vt:lpstr>TABELA DE ERROS</vt:lpstr>
      <vt:lpstr>RASCUNHO</vt:lpstr>
      <vt:lpstr>RASCUNHO 2</vt:lpstr>
      <vt:lpstr>CONVERT CLASS</vt:lpstr>
      <vt:lpstr>CONVERT TYPE</vt:lpstr>
      <vt:lpstr>UF</vt:lpstr>
      <vt:lpstr>Sheet4</vt:lpstr>
      <vt:lpstr>RASCUNHO!AN</vt:lpstr>
      <vt:lpstr>RASCUNHO!BA</vt:lpstr>
      <vt:lpstr>RASCUNHO!CE</vt:lpstr>
      <vt:lpstr>convert_tipo</vt:lpstr>
      <vt:lpstr>RASCUNHO!GO</vt:lpstr>
      <vt:lpstr>RASCUNHO!MA</vt:lpstr>
      <vt:lpstr>RASCUNHO!MG</vt:lpstr>
      <vt:lpstr>RASCUNHO!MS</vt:lpstr>
      <vt:lpstr>RASCUNHO!MT</vt:lpstr>
      <vt:lpstr>RASCUNHO!PE</vt:lpstr>
      <vt:lpstr>RASCUNHO!PR</vt:lpstr>
      <vt:lpstr>RASCUNHO!RS</vt:lpstr>
      <vt:lpstr>RASCUNHO!SCAN</vt:lpstr>
      <vt:lpstr>RASCUNHO!SP</vt:lpstr>
      <vt:lpstr>RASCUNHO!SVAN</vt:lpstr>
      <vt:lpstr>RASCUNHO!SVRS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Moraes</dc:creator>
  <cp:lastModifiedBy>Renato Moraes</cp:lastModifiedBy>
  <dcterms:created xsi:type="dcterms:W3CDTF">2014-10-16T15:41:14Z</dcterms:created>
  <dcterms:modified xsi:type="dcterms:W3CDTF">2015-04-10T14:39:21Z</dcterms:modified>
</cp:coreProperties>
</file>