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ysm\Desktop\GitHub\trabalho-QuanDec\"/>
    </mc:Choice>
  </mc:AlternateContent>
  <xr:revisionPtr revIDLastSave="0" documentId="13_ncr:1_{C8028BCF-372E-4D3A-BD71-DC69E497EB09}" xr6:coauthVersionLast="46" xr6:coauthVersionMax="46" xr10:uidLastSave="{00000000-0000-0000-0000-000000000000}"/>
  <bookViews>
    <workbookView xWindow="-27345" yWindow="14100" windowWidth="22170" windowHeight="12405" xr2:uid="{00000000-000D-0000-FFFF-FFFF00000000}"/>
  </bookViews>
  <sheets>
    <sheet name="Dados - Originais" sheetId="3" r:id="rId1"/>
    <sheet name="Dados - Fábrica Rússia" sheetId="2" r:id="rId2"/>
    <sheet name="Planilh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" i="3" l="1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R34" i="3"/>
  <c r="S34" i="3"/>
  <c r="Q34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C62" i="3"/>
  <c r="D62" i="3"/>
  <c r="E62" i="3"/>
  <c r="F62" i="3"/>
  <c r="G62" i="3"/>
  <c r="H62" i="3"/>
  <c r="I62" i="3"/>
  <c r="J62" i="3"/>
  <c r="K62" i="3"/>
  <c r="C63" i="3"/>
  <c r="D63" i="3"/>
  <c r="E63" i="3"/>
  <c r="F63" i="3"/>
  <c r="G63" i="3"/>
  <c r="H63" i="3"/>
  <c r="I63" i="3"/>
  <c r="J63" i="3"/>
  <c r="K63" i="3"/>
  <c r="C64" i="3"/>
  <c r="D64" i="3"/>
  <c r="E64" i="3"/>
  <c r="F64" i="3"/>
  <c r="G64" i="3"/>
  <c r="H64" i="3"/>
  <c r="I64" i="3"/>
  <c r="J64" i="3"/>
  <c r="K64" i="3"/>
  <c r="C65" i="3"/>
  <c r="D65" i="3"/>
  <c r="E65" i="3"/>
  <c r="F65" i="3"/>
  <c r="G65" i="3"/>
  <c r="H65" i="3"/>
  <c r="I65" i="3"/>
  <c r="J65" i="3"/>
  <c r="K65" i="3"/>
  <c r="C66" i="3"/>
  <c r="D66" i="3"/>
  <c r="E66" i="3"/>
  <c r="F66" i="3"/>
  <c r="G66" i="3"/>
  <c r="H66" i="3"/>
  <c r="I66" i="3"/>
  <c r="J66" i="3"/>
  <c r="K66" i="3"/>
  <c r="C67" i="3"/>
  <c r="D67" i="3"/>
  <c r="E67" i="3"/>
  <c r="F67" i="3"/>
  <c r="G67" i="3"/>
  <c r="H67" i="3"/>
  <c r="I67" i="3"/>
  <c r="J67" i="3"/>
  <c r="K67" i="3"/>
  <c r="C68" i="3"/>
  <c r="D68" i="3"/>
  <c r="E68" i="3"/>
  <c r="F68" i="3"/>
  <c r="G68" i="3"/>
  <c r="H68" i="3"/>
  <c r="I68" i="3"/>
  <c r="J68" i="3"/>
  <c r="K68" i="3"/>
  <c r="C69" i="3"/>
  <c r="D69" i="3"/>
  <c r="E69" i="3"/>
  <c r="F69" i="3"/>
  <c r="G69" i="3"/>
  <c r="H69" i="3"/>
  <c r="I69" i="3"/>
  <c r="J69" i="3"/>
  <c r="K69" i="3"/>
  <c r="D59" i="3"/>
  <c r="E59" i="3"/>
  <c r="F59" i="3"/>
  <c r="G59" i="3"/>
  <c r="H59" i="3"/>
  <c r="I59" i="3"/>
  <c r="J59" i="3"/>
  <c r="K59" i="3"/>
  <c r="C59" i="3"/>
  <c r="T5" i="3"/>
  <c r="T6" i="3"/>
  <c r="T7" i="3"/>
  <c r="T8" i="3"/>
  <c r="T9" i="3"/>
  <c r="T10" i="3"/>
  <c r="T11" i="3"/>
  <c r="T12" i="3"/>
  <c r="T13" i="3"/>
  <c r="T14" i="3"/>
  <c r="T4" i="3"/>
</calcChain>
</file>

<file path=xl/sharedStrings.xml><?xml version="1.0" encoding="utf-8"?>
<sst xmlns="http://schemas.openxmlformats.org/spreadsheetml/2006/main" count="335" uniqueCount="142">
  <si>
    <t>Fábricas</t>
  </si>
  <si>
    <t>Vestuário ($/peça)</t>
  </si>
  <si>
    <t>Calçados ($/peça)</t>
  </si>
  <si>
    <t>Acessórios ($/peça)</t>
  </si>
  <si>
    <t>Argentina</t>
  </si>
  <si>
    <t>Brasil</t>
  </si>
  <si>
    <t>EUA</t>
  </si>
  <si>
    <t>México</t>
  </si>
  <si>
    <t>Italia</t>
  </si>
  <si>
    <t>Polonia</t>
  </si>
  <si>
    <t>India</t>
  </si>
  <si>
    <t>China</t>
  </si>
  <si>
    <t>Corea</t>
  </si>
  <si>
    <t>Indonesia</t>
  </si>
  <si>
    <t>Vietnam</t>
  </si>
  <si>
    <t>América do Norte ($/peça)</t>
  </si>
  <si>
    <t>América do Sul ($/peça)</t>
  </si>
  <si>
    <t>América Central ($/peça)</t>
  </si>
  <si>
    <t>Europa ($/peça)</t>
  </si>
  <si>
    <t>Oriente Médio ($/peça)</t>
  </si>
  <si>
    <t>África ($/peça)</t>
  </si>
  <si>
    <t>Oceania ($/peça)</t>
  </si>
  <si>
    <t>Norte da Ásia ($/peça)</t>
  </si>
  <si>
    <t>Sul da Ásia ($/peça)</t>
  </si>
  <si>
    <t>Custo (M$)</t>
  </si>
  <si>
    <t>Vestuário (peças/h)</t>
  </si>
  <si>
    <t>Calçados (peças/h)</t>
  </si>
  <si>
    <t>Acessórios (peças/h)</t>
  </si>
  <si>
    <t>Custo variável</t>
  </si>
  <si>
    <t>Custo Logística</t>
  </si>
  <si>
    <t>Custo Fixo</t>
  </si>
  <si>
    <t>Produtividade</t>
  </si>
  <si>
    <t>Disponibilidade (dias)</t>
  </si>
  <si>
    <t>Disponibilidade</t>
  </si>
  <si>
    <t>Regiões</t>
  </si>
  <si>
    <t>Vestuário ($/peca)</t>
  </si>
  <si>
    <t>Calçados ($/peca)</t>
  </si>
  <si>
    <t>Acessórios ($/peca)</t>
  </si>
  <si>
    <t>Price</t>
  </si>
  <si>
    <t>Vestuário (kpeças)</t>
  </si>
  <si>
    <t>Calçados (kpeças)</t>
  </si>
  <si>
    <t>Acessórios (kpeças)</t>
  </si>
  <si>
    <t>Demanda mínima</t>
  </si>
  <si>
    <t>Demanda máxima</t>
  </si>
  <si>
    <t>América do Norte (kpeças)</t>
  </si>
  <si>
    <t>América do Sul (kpeças)</t>
  </si>
  <si>
    <t>América Central (kpeças)</t>
  </si>
  <si>
    <t>Europa (kpeças)</t>
  </si>
  <si>
    <t>Oriente Médio (kpeças)</t>
  </si>
  <si>
    <t>África (kpeças)</t>
  </si>
  <si>
    <t>Oceania (kpeças)</t>
  </si>
  <si>
    <t>Norte da Ásia (kpeças)</t>
  </si>
  <si>
    <t>Sul da Ásia (kpeças)</t>
  </si>
  <si>
    <t>Região</t>
  </si>
  <si>
    <t>Custo logístico ($/peça)</t>
  </si>
  <si>
    <t xml:space="preserve">América do Norte </t>
  </si>
  <si>
    <t xml:space="preserve">América do Sul </t>
  </si>
  <si>
    <t xml:space="preserve">América Central </t>
  </si>
  <si>
    <t xml:space="preserve">Europa </t>
  </si>
  <si>
    <t xml:space="preserve">Oriente Médio </t>
  </si>
  <si>
    <t xml:space="preserve">África </t>
  </si>
  <si>
    <t xml:space="preserve">Oceania </t>
  </si>
  <si>
    <t xml:space="preserve">Norte da Ásia </t>
  </si>
  <si>
    <t xml:space="preserve">Sul da Ásia </t>
  </si>
  <si>
    <t>Custo variável ($/peça)</t>
  </si>
  <si>
    <t>Produtividade (peças/h)</t>
  </si>
  <si>
    <t>Custo fixo (M$)</t>
  </si>
  <si>
    <t>Valor</t>
  </si>
  <si>
    <t>Parâmetro</t>
  </si>
  <si>
    <t>Dados dos destinos (regiões)</t>
  </si>
  <si>
    <t>Dados de carregamento</t>
  </si>
  <si>
    <t>Dados ecônomicos</t>
  </si>
  <si>
    <t>Dados das origens ( fábricas)</t>
  </si>
  <si>
    <t>Possibilidade de produção</t>
  </si>
  <si>
    <t>-</t>
  </si>
  <si>
    <t>x</t>
  </si>
  <si>
    <t xml:space="preserve">        VEST    CAL    ACES :=</t>
  </si>
  <si>
    <t xml:space="preserve">    ARG 400     340    0</t>
  </si>
  <si>
    <t xml:space="preserve">    BRA 630     535    0</t>
  </si>
  <si>
    <t xml:space="preserve">    EUA 1000    780    1500</t>
  </si>
  <si>
    <t xml:space="preserve">    MEX 580     0      0</t>
  </si>
  <si>
    <t xml:space="preserve">    ITA 590     460    350</t>
  </si>
  <si>
    <t xml:space="preserve">    POL 410     400    0</t>
  </si>
  <si>
    <t xml:space="preserve">    IND 895     0      0</t>
  </si>
  <si>
    <t xml:space="preserve">    CHI 0       850    0</t>
  </si>
  <si>
    <t xml:space="preserve">    COR 0       350    290</t>
  </si>
  <si>
    <t xml:space="preserve">    IDO 0       630    510</t>
  </si>
  <si>
    <t xml:space="preserve">    VIE 760     0      520;</t>
  </si>
  <si>
    <t>VEST</t>
  </si>
  <si>
    <t>CAL</t>
  </si>
  <si>
    <t>ACES</t>
  </si>
  <si>
    <t>param ch :</t>
  </si>
  <si>
    <t xml:space="preserve">    MEX</t>
  </si>
  <si>
    <t xml:space="preserve">    EUA</t>
  </si>
  <si>
    <t xml:space="preserve">    BRA</t>
  </si>
  <si>
    <t xml:space="preserve">    ARG</t>
  </si>
  <si>
    <t xml:space="preserve">    ITA</t>
  </si>
  <si>
    <t xml:space="preserve">    POL</t>
  </si>
  <si>
    <t xml:space="preserve">    IND</t>
  </si>
  <si>
    <t xml:space="preserve">    CHI</t>
  </si>
  <si>
    <t xml:space="preserve">    COR</t>
  </si>
  <si>
    <t xml:space="preserve">    IDO</t>
  </si>
  <si>
    <t xml:space="preserve">    VIE</t>
  </si>
  <si>
    <t>520;</t>
  </si>
  <si>
    <t>ARG 62</t>
  </si>
  <si>
    <t xml:space="preserve">    SAM</t>
  </si>
  <si>
    <t xml:space="preserve">    CAM</t>
  </si>
  <si>
    <t xml:space="preserve">    EUR</t>
  </si>
  <si>
    <t xml:space="preserve">    ORM</t>
  </si>
  <si>
    <t xml:space="preserve">    AFR</t>
  </si>
  <si>
    <t xml:space="preserve">    OCE</t>
  </si>
  <si>
    <t xml:space="preserve">    NAS</t>
  </si>
  <si>
    <t xml:space="preserve">    SAS</t>
  </si>
  <si>
    <t xml:space="preserve">    NAM</t>
  </si>
  <si>
    <t>9.1</t>
  </si>
  <si>
    <t>29.25</t>
  </si>
  <si>
    <t>53.6</t>
  </si>
  <si>
    <t>10.4</t>
  </si>
  <si>
    <t>32.5</t>
  </si>
  <si>
    <t>55.25</t>
  </si>
  <si>
    <t>16.9</t>
  </si>
  <si>
    <t>50.4</t>
  </si>
  <si>
    <t>34.1</t>
  </si>
  <si>
    <t>56.9</t>
  </si>
  <si>
    <t>14.3</t>
  </si>
  <si>
    <t>36.4</t>
  </si>
  <si>
    <t>60.1</t>
  </si>
  <si>
    <t>53.5</t>
  </si>
  <si>
    <t>5.2</t>
  </si>
  <si>
    <t>19.5</t>
  </si>
  <si>
    <t>30.9</t>
  </si>
  <si>
    <t>6.5</t>
  </si>
  <si>
    <t>22.1</t>
  </si>
  <si>
    <t>45.8</t>
  </si>
  <si>
    <t>37.7</t>
  </si>
  <si>
    <t>2.6</t>
  </si>
  <si>
    <t>11.4</t>
  </si>
  <si>
    <t>7.8</t>
  </si>
  <si>
    <t>1.7</t>
  </si>
  <si>
    <t>3.2</t>
  </si>
  <si>
    <t>16.5</t>
  </si>
  <si>
    <t>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</si>
</sst>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indexed="8"/>
      <name val="Calibri"/>
      <family val="2"/>
      <scheme val="minor"/>
    </font>
    <font>
      <sz val="9"/>
      <color rgb="FFFFFFFF"/>
      <name val="Verdana"/>
      <family val="2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C327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462-4D54-E94E-AE48-D7CCFB0FBF96}">
  <dimension ref="B1:AC69"/>
  <sheetViews>
    <sheetView tabSelected="1" topLeftCell="A10" workbookViewId="0">
      <selection activeCell="J29" sqref="G19:J29"/>
    </sheetView>
  </sheetViews>
  <sheetFormatPr defaultColWidth="8.85546875" defaultRowHeight="15" x14ac:dyDescent="0.25"/>
  <cols>
    <col min="2" max="2" width="18.42578125" customWidth="1"/>
    <col min="7" max="7" width="14.7109375" bestFit="1" customWidth="1"/>
    <col min="10" max="10" width="10.7109375" customWidth="1"/>
    <col min="11" max="11" width="11.28515625" customWidth="1"/>
    <col min="12" max="12" width="14.7109375" bestFit="1" customWidth="1"/>
    <col min="13" max="13" width="12.42578125" customWidth="1"/>
    <col min="15" max="15" width="8.85546875" customWidth="1"/>
    <col min="27" max="27" width="9.140625" bestFit="1" customWidth="1"/>
    <col min="35" max="35" width="14.28515625" bestFit="1" customWidth="1"/>
    <col min="36" max="36" width="12.28515625" customWidth="1"/>
    <col min="39" max="39" width="19.85546875" bestFit="1" customWidth="1"/>
  </cols>
  <sheetData>
    <row r="1" spans="2:29" x14ac:dyDescent="0.25">
      <c r="B1" s="10" t="s">
        <v>71</v>
      </c>
    </row>
    <row r="2" spans="2:29" ht="15.95" customHeight="1" x14ac:dyDescent="0.25">
      <c r="B2" s="25" t="s">
        <v>28</v>
      </c>
      <c r="C2" s="32"/>
      <c r="D2" s="32"/>
      <c r="E2" s="26"/>
      <c r="G2" s="25" t="s">
        <v>29</v>
      </c>
      <c r="H2" s="32"/>
      <c r="I2" s="32"/>
      <c r="J2" s="32"/>
      <c r="K2" s="32"/>
      <c r="L2" s="32"/>
      <c r="M2" s="32"/>
      <c r="N2" s="32"/>
      <c r="O2" s="32"/>
      <c r="P2" s="26"/>
      <c r="R2" s="25" t="s">
        <v>30</v>
      </c>
      <c r="S2" s="26"/>
      <c r="Z2" s="27"/>
      <c r="AA2" s="27"/>
      <c r="AB2" s="27"/>
      <c r="AC2" s="27"/>
    </row>
    <row r="3" spans="2:29" ht="33.75" x14ac:dyDescent="0.25">
      <c r="B3" s="15" t="s">
        <v>0</v>
      </c>
      <c r="C3" s="15" t="s">
        <v>1</v>
      </c>
      <c r="D3" s="15" t="s">
        <v>2</v>
      </c>
      <c r="E3" s="15" t="s">
        <v>3</v>
      </c>
      <c r="G3" s="15" t="s">
        <v>0</v>
      </c>
      <c r="H3" s="15" t="s">
        <v>15</v>
      </c>
      <c r="I3" s="15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5" t="s">
        <v>23</v>
      </c>
      <c r="R3" s="15" t="s">
        <v>0</v>
      </c>
      <c r="S3" s="15" t="s">
        <v>24</v>
      </c>
    </row>
    <row r="4" spans="2:29" x14ac:dyDescent="0.25">
      <c r="B4" s="18" t="s">
        <v>95</v>
      </c>
      <c r="C4" s="4" t="s">
        <v>114</v>
      </c>
      <c r="D4" s="4" t="s">
        <v>115</v>
      </c>
      <c r="E4" s="4" t="s">
        <v>116</v>
      </c>
      <c r="G4" s="18" t="s">
        <v>95</v>
      </c>
      <c r="H4" s="17">
        <v>8</v>
      </c>
      <c r="I4" s="17">
        <v>3</v>
      </c>
      <c r="J4" s="17">
        <v>2</v>
      </c>
      <c r="K4" s="17">
        <v>8</v>
      </c>
      <c r="L4" s="17">
        <v>12</v>
      </c>
      <c r="M4" s="17">
        <v>11</v>
      </c>
      <c r="N4" s="17">
        <v>14</v>
      </c>
      <c r="O4" s="17">
        <v>14</v>
      </c>
      <c r="P4" s="17">
        <v>15</v>
      </c>
      <c r="R4" s="18" t="s">
        <v>95</v>
      </c>
      <c r="S4" s="20">
        <v>7.5</v>
      </c>
      <c r="T4">
        <f>S4*1000000</f>
        <v>7500000</v>
      </c>
      <c r="W4" s="18" t="s">
        <v>95</v>
      </c>
      <c r="X4">
        <v>7500000</v>
      </c>
      <c r="Y4" s="18" t="s">
        <v>95</v>
      </c>
      <c r="Z4" s="4">
        <v>400</v>
      </c>
      <c r="AA4" s="4">
        <v>340</v>
      </c>
      <c r="AB4" s="4">
        <v>0</v>
      </c>
    </row>
    <row r="5" spans="2:29" x14ac:dyDescent="0.25">
      <c r="B5" s="19" t="s">
        <v>94</v>
      </c>
      <c r="C5" s="4" t="s">
        <v>117</v>
      </c>
      <c r="D5" s="4" t="s">
        <v>118</v>
      </c>
      <c r="E5" s="4" t="s">
        <v>119</v>
      </c>
      <c r="G5" s="19" t="s">
        <v>94</v>
      </c>
      <c r="H5" s="17">
        <v>7</v>
      </c>
      <c r="I5" s="17">
        <v>2</v>
      </c>
      <c r="J5" s="17">
        <v>2</v>
      </c>
      <c r="K5" s="17">
        <v>7</v>
      </c>
      <c r="L5" s="17">
        <v>11</v>
      </c>
      <c r="M5" s="17">
        <v>10</v>
      </c>
      <c r="N5" s="17">
        <v>13</v>
      </c>
      <c r="O5" s="17">
        <v>13</v>
      </c>
      <c r="P5" s="17">
        <v>14</v>
      </c>
      <c r="R5" s="19" t="s">
        <v>94</v>
      </c>
      <c r="S5" s="20">
        <v>6.5</v>
      </c>
      <c r="T5">
        <f t="shared" ref="T5:T14" si="0">S5*1000000</f>
        <v>6500000</v>
      </c>
      <c r="W5" s="19" t="s">
        <v>94</v>
      </c>
      <c r="X5">
        <v>6500000</v>
      </c>
      <c r="Y5" s="19" t="s">
        <v>94</v>
      </c>
      <c r="Z5" s="4">
        <v>630</v>
      </c>
      <c r="AA5" s="4">
        <v>535</v>
      </c>
      <c r="AB5" s="4">
        <v>0</v>
      </c>
    </row>
    <row r="6" spans="2:29" x14ac:dyDescent="0.25">
      <c r="B6" s="19" t="s">
        <v>93</v>
      </c>
      <c r="C6" s="4" t="s">
        <v>120</v>
      </c>
      <c r="D6" s="4" t="s">
        <v>121</v>
      </c>
      <c r="E6" s="4">
        <v>40</v>
      </c>
      <c r="G6" s="19" t="s">
        <v>93</v>
      </c>
      <c r="H6" s="17">
        <v>1</v>
      </c>
      <c r="I6" s="17">
        <v>5</v>
      </c>
      <c r="J6" s="17">
        <v>3</v>
      </c>
      <c r="K6" s="17">
        <v>6</v>
      </c>
      <c r="L6" s="17">
        <v>10</v>
      </c>
      <c r="M6" s="17">
        <v>10</v>
      </c>
      <c r="N6" s="17">
        <v>15</v>
      </c>
      <c r="O6" s="17">
        <v>9</v>
      </c>
      <c r="P6" s="17">
        <v>11</v>
      </c>
      <c r="R6" s="19" t="s">
        <v>93</v>
      </c>
      <c r="S6" s="20">
        <v>7</v>
      </c>
      <c r="T6">
        <f t="shared" si="0"/>
        <v>7000000</v>
      </c>
      <c r="W6" s="19" t="s">
        <v>93</v>
      </c>
      <c r="X6">
        <v>7000000</v>
      </c>
      <c r="Y6" s="19" t="s">
        <v>93</v>
      </c>
      <c r="Z6" s="4">
        <v>1000</v>
      </c>
      <c r="AA6" s="4">
        <v>780</v>
      </c>
      <c r="AB6" s="4">
        <v>1500</v>
      </c>
    </row>
    <row r="7" spans="2:29" x14ac:dyDescent="0.25">
      <c r="B7" s="19" t="s">
        <v>92</v>
      </c>
      <c r="C7" s="4" t="s">
        <v>117</v>
      </c>
      <c r="D7" s="4" t="s">
        <v>122</v>
      </c>
      <c r="E7" s="4" t="s">
        <v>123</v>
      </c>
      <c r="G7" s="19" t="s">
        <v>92</v>
      </c>
      <c r="H7" s="17">
        <v>3</v>
      </c>
      <c r="I7" s="17">
        <v>4</v>
      </c>
      <c r="J7" s="17">
        <v>3</v>
      </c>
      <c r="K7" s="17" t="s">
        <v>137</v>
      </c>
      <c r="L7" s="17">
        <v>11</v>
      </c>
      <c r="M7" s="17">
        <v>12</v>
      </c>
      <c r="N7" s="17">
        <v>13</v>
      </c>
      <c r="O7" s="17">
        <v>11</v>
      </c>
      <c r="P7" s="17">
        <v>12</v>
      </c>
      <c r="R7" s="19" t="s">
        <v>92</v>
      </c>
      <c r="S7" s="20">
        <v>7</v>
      </c>
      <c r="T7">
        <f t="shared" si="0"/>
        <v>7000000</v>
      </c>
      <c r="W7" s="19" t="s">
        <v>92</v>
      </c>
      <c r="X7">
        <v>7000000</v>
      </c>
      <c r="Y7" s="19" t="s">
        <v>92</v>
      </c>
      <c r="Z7" s="4">
        <v>580</v>
      </c>
      <c r="AA7" s="4">
        <v>0</v>
      </c>
      <c r="AB7" s="4">
        <v>0</v>
      </c>
    </row>
    <row r="8" spans="2:29" x14ac:dyDescent="0.25">
      <c r="B8" s="19" t="s">
        <v>96</v>
      </c>
      <c r="C8" s="4" t="s">
        <v>124</v>
      </c>
      <c r="D8" s="4" t="s">
        <v>125</v>
      </c>
      <c r="E8" s="4" t="s">
        <v>126</v>
      </c>
      <c r="G8" s="19" t="s">
        <v>96</v>
      </c>
      <c r="H8" s="17">
        <v>9</v>
      </c>
      <c r="I8" s="17">
        <v>6</v>
      </c>
      <c r="J8" s="17">
        <v>8</v>
      </c>
      <c r="K8" s="17" t="s">
        <v>138</v>
      </c>
      <c r="L8" s="17">
        <v>4</v>
      </c>
      <c r="M8" s="17">
        <v>7</v>
      </c>
      <c r="N8" s="17">
        <v>11</v>
      </c>
      <c r="O8" s="17">
        <v>8</v>
      </c>
      <c r="P8" s="17">
        <v>9</v>
      </c>
      <c r="R8" s="19" t="s">
        <v>96</v>
      </c>
      <c r="S8" s="20">
        <v>10</v>
      </c>
      <c r="T8">
        <f t="shared" si="0"/>
        <v>10000000</v>
      </c>
      <c r="W8" s="19" t="s">
        <v>96</v>
      </c>
      <c r="X8">
        <v>10000000</v>
      </c>
      <c r="Y8" s="19" t="s">
        <v>96</v>
      </c>
      <c r="Z8" s="4">
        <v>590</v>
      </c>
      <c r="AA8" s="4">
        <v>460</v>
      </c>
      <c r="AB8" s="4">
        <v>350</v>
      </c>
    </row>
    <row r="9" spans="2:29" x14ac:dyDescent="0.25">
      <c r="B9" s="19" t="s">
        <v>97</v>
      </c>
      <c r="C9" s="4">
        <v>7</v>
      </c>
      <c r="D9" s="4">
        <v>33</v>
      </c>
      <c r="E9" s="4" t="s">
        <v>127</v>
      </c>
      <c r="G9" s="19" t="s">
        <v>97</v>
      </c>
      <c r="H9" s="17">
        <v>9</v>
      </c>
      <c r="I9" s="17">
        <v>7</v>
      </c>
      <c r="J9" s="17">
        <v>9</v>
      </c>
      <c r="K9" s="17" t="s">
        <v>139</v>
      </c>
      <c r="L9" s="17">
        <v>4</v>
      </c>
      <c r="M9" s="17">
        <v>8</v>
      </c>
      <c r="N9" s="17">
        <v>9</v>
      </c>
      <c r="O9" s="17">
        <v>8</v>
      </c>
      <c r="P9" s="17">
        <v>8</v>
      </c>
      <c r="R9" s="19" t="s">
        <v>97</v>
      </c>
      <c r="S9" s="20">
        <v>5</v>
      </c>
      <c r="T9">
        <f t="shared" si="0"/>
        <v>5000000</v>
      </c>
      <c r="W9" s="19" t="s">
        <v>97</v>
      </c>
      <c r="X9">
        <v>5000000</v>
      </c>
      <c r="Y9" s="19" t="s">
        <v>97</v>
      </c>
      <c r="Z9" s="4">
        <v>410</v>
      </c>
      <c r="AA9" s="4">
        <v>400</v>
      </c>
      <c r="AB9" s="4">
        <v>0</v>
      </c>
    </row>
    <row r="10" spans="2:29" x14ac:dyDescent="0.25">
      <c r="B10" s="19" t="s">
        <v>98</v>
      </c>
      <c r="C10" s="4" t="s">
        <v>128</v>
      </c>
      <c r="D10" s="4" t="s">
        <v>129</v>
      </c>
      <c r="E10" s="4" t="s">
        <v>130</v>
      </c>
      <c r="G10" s="19" t="s">
        <v>98</v>
      </c>
      <c r="H10" s="17">
        <v>13</v>
      </c>
      <c r="I10" s="17">
        <v>11</v>
      </c>
      <c r="J10" s="17">
        <v>9</v>
      </c>
      <c r="K10" s="17">
        <v>7</v>
      </c>
      <c r="L10" s="17">
        <v>3</v>
      </c>
      <c r="M10" s="17">
        <v>6</v>
      </c>
      <c r="N10" s="17">
        <v>6</v>
      </c>
      <c r="O10" s="17">
        <v>5</v>
      </c>
      <c r="P10" s="17">
        <v>5</v>
      </c>
      <c r="R10" s="19" t="s">
        <v>98</v>
      </c>
      <c r="S10" s="20">
        <v>4</v>
      </c>
      <c r="T10">
        <f t="shared" si="0"/>
        <v>4000000</v>
      </c>
      <c r="W10" s="19" t="s">
        <v>98</v>
      </c>
      <c r="X10">
        <v>4000000</v>
      </c>
      <c r="Y10" s="19" t="s">
        <v>98</v>
      </c>
      <c r="Z10" s="4">
        <v>895</v>
      </c>
      <c r="AA10" s="4">
        <v>0</v>
      </c>
      <c r="AB10" s="4">
        <v>0</v>
      </c>
    </row>
    <row r="11" spans="2:29" x14ac:dyDescent="0.25">
      <c r="B11" s="19" t="s">
        <v>99</v>
      </c>
      <c r="C11" s="4" t="s">
        <v>131</v>
      </c>
      <c r="D11" s="4" t="s">
        <v>132</v>
      </c>
      <c r="E11" s="4" t="s">
        <v>133</v>
      </c>
      <c r="G11" s="19" t="s">
        <v>99</v>
      </c>
      <c r="H11" s="17">
        <v>12</v>
      </c>
      <c r="I11" s="17">
        <v>15</v>
      </c>
      <c r="J11" s="17">
        <v>14</v>
      </c>
      <c r="K11" s="17">
        <v>9</v>
      </c>
      <c r="L11" s="17">
        <v>5</v>
      </c>
      <c r="M11" s="17">
        <v>5</v>
      </c>
      <c r="N11" s="17">
        <v>5</v>
      </c>
      <c r="O11" s="17">
        <v>1</v>
      </c>
      <c r="P11" s="17">
        <v>3</v>
      </c>
      <c r="R11" s="19" t="s">
        <v>99</v>
      </c>
      <c r="S11" s="20">
        <v>6</v>
      </c>
      <c r="T11">
        <f t="shared" si="0"/>
        <v>6000000</v>
      </c>
      <c r="W11" s="19" t="s">
        <v>99</v>
      </c>
      <c r="X11">
        <v>6000000</v>
      </c>
      <c r="Y11" s="19" t="s">
        <v>99</v>
      </c>
      <c r="Z11" s="4">
        <v>0</v>
      </c>
      <c r="AA11" s="4">
        <v>850</v>
      </c>
      <c r="AB11" s="4">
        <v>0</v>
      </c>
    </row>
    <row r="12" spans="2:29" x14ac:dyDescent="0.25">
      <c r="B12" s="19" t="s">
        <v>100</v>
      </c>
      <c r="C12" s="4">
        <v>13</v>
      </c>
      <c r="D12" s="4" t="s">
        <v>134</v>
      </c>
      <c r="E12" s="4" t="s">
        <v>123</v>
      </c>
      <c r="G12" s="19" t="s">
        <v>100</v>
      </c>
      <c r="H12" s="17">
        <v>13</v>
      </c>
      <c r="I12" s="17">
        <v>15</v>
      </c>
      <c r="J12" s="17">
        <v>14</v>
      </c>
      <c r="K12" s="17">
        <v>9</v>
      </c>
      <c r="L12" s="17">
        <v>6</v>
      </c>
      <c r="M12" s="17">
        <v>6</v>
      </c>
      <c r="N12" s="17">
        <v>6</v>
      </c>
      <c r="O12" s="17">
        <v>2</v>
      </c>
      <c r="P12" s="17">
        <v>4</v>
      </c>
      <c r="R12" s="19" t="s">
        <v>100</v>
      </c>
      <c r="S12" s="20">
        <v>12</v>
      </c>
      <c r="T12">
        <f t="shared" si="0"/>
        <v>12000000</v>
      </c>
      <c r="W12" s="19" t="s">
        <v>100</v>
      </c>
      <c r="X12">
        <v>12000000</v>
      </c>
      <c r="Y12" s="19" t="s">
        <v>100</v>
      </c>
      <c r="Z12" s="4">
        <v>0</v>
      </c>
      <c r="AA12" s="4">
        <v>350</v>
      </c>
      <c r="AB12" s="4">
        <v>290</v>
      </c>
    </row>
    <row r="13" spans="2:29" x14ac:dyDescent="0.25">
      <c r="B13" s="19" t="s">
        <v>101</v>
      </c>
      <c r="C13" s="4" t="s">
        <v>135</v>
      </c>
      <c r="D13" s="4">
        <v>15</v>
      </c>
      <c r="E13" s="4">
        <v>26</v>
      </c>
      <c r="G13" s="19" t="s">
        <v>101</v>
      </c>
      <c r="H13" s="17">
        <v>14</v>
      </c>
      <c r="I13" s="17">
        <v>16</v>
      </c>
      <c r="J13" s="17" t="s">
        <v>140</v>
      </c>
      <c r="K13" s="17" t="s">
        <v>141</v>
      </c>
      <c r="L13" s="17">
        <v>9</v>
      </c>
      <c r="M13" s="17">
        <v>8</v>
      </c>
      <c r="N13" s="17">
        <v>3</v>
      </c>
      <c r="O13" s="17">
        <v>4</v>
      </c>
      <c r="P13" s="17">
        <v>2</v>
      </c>
      <c r="R13" s="19" t="s">
        <v>101</v>
      </c>
      <c r="S13" s="20">
        <v>2.5</v>
      </c>
      <c r="T13">
        <f t="shared" si="0"/>
        <v>2500000</v>
      </c>
      <c r="W13" s="19" t="s">
        <v>101</v>
      </c>
      <c r="X13">
        <v>2500000</v>
      </c>
      <c r="Y13" s="19" t="s">
        <v>101</v>
      </c>
      <c r="Z13" s="4">
        <v>0</v>
      </c>
      <c r="AA13" s="4">
        <v>630</v>
      </c>
      <c r="AB13" s="4">
        <v>510</v>
      </c>
    </row>
    <row r="14" spans="2:29" x14ac:dyDescent="0.25">
      <c r="B14" s="19" t="s">
        <v>102</v>
      </c>
      <c r="C14" s="4" t="s">
        <v>135</v>
      </c>
      <c r="D14" s="4" t="s">
        <v>136</v>
      </c>
      <c r="E14" s="4">
        <v>26</v>
      </c>
      <c r="G14" s="19" t="s">
        <v>102</v>
      </c>
      <c r="H14" s="17">
        <v>15</v>
      </c>
      <c r="I14" s="17" t="s">
        <v>140</v>
      </c>
      <c r="J14" s="17" t="s">
        <v>140</v>
      </c>
      <c r="K14" s="17">
        <v>12</v>
      </c>
      <c r="L14" s="17">
        <v>10</v>
      </c>
      <c r="M14" s="17">
        <v>9</v>
      </c>
      <c r="N14" s="17">
        <v>4</v>
      </c>
      <c r="O14" s="17">
        <v>4</v>
      </c>
      <c r="P14" s="17">
        <v>2</v>
      </c>
      <c r="R14" s="19" t="s">
        <v>102</v>
      </c>
      <c r="S14" s="20">
        <v>2.5499999999999998</v>
      </c>
      <c r="T14">
        <f t="shared" si="0"/>
        <v>2550000</v>
      </c>
      <c r="W14" s="19" t="s">
        <v>102</v>
      </c>
      <c r="X14">
        <v>2550000</v>
      </c>
      <c r="Y14" s="19" t="s">
        <v>102</v>
      </c>
      <c r="Z14" s="4">
        <v>760</v>
      </c>
      <c r="AA14" s="4">
        <v>0</v>
      </c>
      <c r="AB14" s="4">
        <v>520</v>
      </c>
    </row>
    <row r="16" spans="2:29" x14ac:dyDescent="0.25">
      <c r="B16" s="9" t="s">
        <v>72</v>
      </c>
    </row>
    <row r="17" spans="2:15" x14ac:dyDescent="0.25">
      <c r="B17" s="28" t="s">
        <v>73</v>
      </c>
      <c r="C17" s="28"/>
      <c r="D17" s="28"/>
      <c r="E17" s="28"/>
      <c r="G17" s="29" t="s">
        <v>31</v>
      </c>
      <c r="H17" s="29"/>
      <c r="I17" s="29"/>
      <c r="J17" s="29"/>
      <c r="L17" s="29" t="s">
        <v>33</v>
      </c>
      <c r="M17" s="29"/>
    </row>
    <row r="18" spans="2:15" ht="45" x14ac:dyDescent="0.25">
      <c r="B18" s="15" t="s">
        <v>0</v>
      </c>
      <c r="C18" s="15" t="s">
        <v>25</v>
      </c>
      <c r="D18" s="15" t="s">
        <v>26</v>
      </c>
      <c r="E18" s="15" t="s">
        <v>27</v>
      </c>
      <c r="G18" s="15" t="s">
        <v>0</v>
      </c>
      <c r="H18" s="15" t="s">
        <v>25</v>
      </c>
      <c r="I18" s="15" t="s">
        <v>26</v>
      </c>
      <c r="J18" s="15" t="s">
        <v>27</v>
      </c>
      <c r="L18" s="15" t="s">
        <v>0</v>
      </c>
      <c r="M18" s="15" t="s">
        <v>32</v>
      </c>
    </row>
    <row r="19" spans="2:15" x14ac:dyDescent="0.25">
      <c r="B19" s="3" t="s">
        <v>4</v>
      </c>
      <c r="C19" s="13" t="s">
        <v>74</v>
      </c>
      <c r="D19" s="4" t="s">
        <v>75</v>
      </c>
      <c r="E19" s="13" t="s">
        <v>75</v>
      </c>
      <c r="G19" s="22" t="s">
        <v>95</v>
      </c>
      <c r="H19" s="4">
        <v>400</v>
      </c>
      <c r="I19" s="4">
        <v>340</v>
      </c>
      <c r="J19" s="4">
        <v>250</v>
      </c>
      <c r="L19" s="22" t="s">
        <v>95</v>
      </c>
      <c r="M19" s="21">
        <v>62</v>
      </c>
    </row>
    <row r="20" spans="2:15" x14ac:dyDescent="0.25">
      <c r="B20" s="3" t="s">
        <v>5</v>
      </c>
      <c r="C20" s="4" t="s">
        <v>75</v>
      </c>
      <c r="D20" s="4" t="s">
        <v>75</v>
      </c>
      <c r="E20" s="13" t="s">
        <v>74</v>
      </c>
      <c r="G20" s="22" t="s">
        <v>94</v>
      </c>
      <c r="H20" s="4">
        <v>630</v>
      </c>
      <c r="I20" s="4">
        <v>535</v>
      </c>
      <c r="J20" s="4">
        <v>320</v>
      </c>
      <c r="L20" s="22" t="s">
        <v>94</v>
      </c>
      <c r="M20" s="21">
        <v>68</v>
      </c>
    </row>
    <row r="21" spans="2:15" x14ac:dyDescent="0.25">
      <c r="B21" s="3" t="s">
        <v>6</v>
      </c>
      <c r="C21" s="4" t="s">
        <v>75</v>
      </c>
      <c r="D21" s="4" t="s">
        <v>75</v>
      </c>
      <c r="E21" s="4" t="s">
        <v>75</v>
      </c>
      <c r="G21" s="22" t="s">
        <v>93</v>
      </c>
      <c r="H21" s="4">
        <v>1000</v>
      </c>
      <c r="I21" s="4">
        <v>780</v>
      </c>
      <c r="J21" s="4">
        <v>1500</v>
      </c>
      <c r="L21" s="22" t="s">
        <v>93</v>
      </c>
      <c r="M21" s="21">
        <v>66</v>
      </c>
      <c r="N21" t="s">
        <v>104</v>
      </c>
    </row>
    <row r="22" spans="2:15" x14ac:dyDescent="0.25">
      <c r="B22" s="3" t="s">
        <v>7</v>
      </c>
      <c r="C22" s="17" t="s">
        <v>74</v>
      </c>
      <c r="D22" s="13" t="s">
        <v>75</v>
      </c>
      <c r="E22" s="13" t="s">
        <v>74</v>
      </c>
      <c r="G22" s="22" t="s">
        <v>92</v>
      </c>
      <c r="H22" s="4">
        <v>580</v>
      </c>
      <c r="I22" s="4">
        <v>415</v>
      </c>
      <c r="J22" s="4">
        <v>150</v>
      </c>
      <c r="L22" s="22" t="s">
        <v>92</v>
      </c>
      <c r="M22" s="21">
        <v>66</v>
      </c>
    </row>
    <row r="23" spans="2:15" x14ac:dyDescent="0.25">
      <c r="B23" s="3" t="s">
        <v>8</v>
      </c>
      <c r="C23" s="4" t="s">
        <v>75</v>
      </c>
      <c r="D23" s="4" t="s">
        <v>75</v>
      </c>
      <c r="E23" s="17" t="s">
        <v>74</v>
      </c>
      <c r="G23" s="22" t="s">
        <v>96</v>
      </c>
      <c r="H23" s="4">
        <v>590</v>
      </c>
      <c r="I23" s="4">
        <v>460</v>
      </c>
      <c r="J23" s="4">
        <v>350</v>
      </c>
      <c r="L23" s="22" t="s">
        <v>96</v>
      </c>
      <c r="M23" s="21">
        <v>61</v>
      </c>
    </row>
    <row r="24" spans="2:15" x14ac:dyDescent="0.25">
      <c r="B24" s="3" t="s">
        <v>9</v>
      </c>
      <c r="C24" s="4" t="s">
        <v>75</v>
      </c>
      <c r="D24" s="4" t="s">
        <v>75</v>
      </c>
      <c r="E24" s="13" t="s">
        <v>75</v>
      </c>
      <c r="G24" s="22" t="s">
        <v>97</v>
      </c>
      <c r="H24" s="4">
        <v>410</v>
      </c>
      <c r="I24" s="4">
        <v>400</v>
      </c>
      <c r="J24" s="4">
        <v>200</v>
      </c>
      <c r="L24" s="22" t="s">
        <v>97</v>
      </c>
      <c r="M24" s="21">
        <v>71</v>
      </c>
    </row>
    <row r="25" spans="2:15" x14ac:dyDescent="0.25">
      <c r="B25" s="3" t="s">
        <v>10</v>
      </c>
      <c r="C25" s="17" t="s">
        <v>74</v>
      </c>
      <c r="D25" s="13" t="s">
        <v>75</v>
      </c>
      <c r="E25" s="13" t="s">
        <v>75</v>
      </c>
      <c r="G25" s="22" t="s">
        <v>98</v>
      </c>
      <c r="H25" s="4">
        <v>895</v>
      </c>
      <c r="I25" s="4">
        <v>600</v>
      </c>
      <c r="J25" s="4">
        <v>700</v>
      </c>
      <c r="L25" s="22" t="s">
        <v>98</v>
      </c>
      <c r="M25" s="21">
        <v>61</v>
      </c>
    </row>
    <row r="26" spans="2:15" x14ac:dyDescent="0.25">
      <c r="B26" s="3" t="s">
        <v>11</v>
      </c>
      <c r="C26" s="13" t="s">
        <v>75</v>
      </c>
      <c r="D26" s="4" t="s">
        <v>75</v>
      </c>
      <c r="E26" s="13" t="s">
        <v>74</v>
      </c>
      <c r="G26" s="22" t="s">
        <v>99</v>
      </c>
      <c r="H26" s="4">
        <v>1320</v>
      </c>
      <c r="I26" s="4">
        <v>850</v>
      </c>
      <c r="J26" s="4">
        <v>1000</v>
      </c>
      <c r="L26" s="22" t="s">
        <v>99</v>
      </c>
      <c r="M26" s="21">
        <v>71</v>
      </c>
    </row>
    <row r="27" spans="2:15" x14ac:dyDescent="0.25">
      <c r="B27" s="3" t="s">
        <v>12</v>
      </c>
      <c r="C27" s="13" t="s">
        <v>75</v>
      </c>
      <c r="D27" s="17" t="s">
        <v>74</v>
      </c>
      <c r="E27" s="4" t="s">
        <v>75</v>
      </c>
      <c r="G27" s="22" t="s">
        <v>100</v>
      </c>
      <c r="H27" s="4">
        <v>100</v>
      </c>
      <c r="I27" s="4">
        <v>350</v>
      </c>
      <c r="J27" s="4">
        <v>290</v>
      </c>
      <c r="L27" s="22" t="s">
        <v>100</v>
      </c>
      <c r="M27" s="21">
        <v>62</v>
      </c>
    </row>
    <row r="28" spans="2:15" s="1" customFormat="1" x14ac:dyDescent="0.25">
      <c r="B28" s="3" t="s">
        <v>13</v>
      </c>
      <c r="C28" s="13" t="s">
        <v>74</v>
      </c>
      <c r="D28" s="4" t="s">
        <v>75</v>
      </c>
      <c r="E28" s="4" t="s">
        <v>75</v>
      </c>
      <c r="G28" s="22" t="s">
        <v>101</v>
      </c>
      <c r="H28" s="4">
        <v>815</v>
      </c>
      <c r="I28" s="4">
        <v>630</v>
      </c>
      <c r="J28" s="4">
        <v>510</v>
      </c>
      <c r="L28" s="22" t="s">
        <v>101</v>
      </c>
      <c r="M28" s="21">
        <v>69</v>
      </c>
    </row>
    <row r="29" spans="2:15" x14ac:dyDescent="0.25">
      <c r="B29" s="3" t="s">
        <v>14</v>
      </c>
      <c r="C29" s="4" t="s">
        <v>75</v>
      </c>
      <c r="D29" s="13" t="s">
        <v>75</v>
      </c>
      <c r="E29" s="4" t="s">
        <v>75</v>
      </c>
      <c r="G29" s="22" t="s">
        <v>102</v>
      </c>
      <c r="H29" s="4">
        <v>760</v>
      </c>
      <c r="I29" s="4">
        <v>680</v>
      </c>
      <c r="J29" s="4">
        <v>520</v>
      </c>
      <c r="L29" s="22" t="s">
        <v>102</v>
      </c>
      <c r="M29" s="21">
        <v>70</v>
      </c>
    </row>
    <row r="30" spans="2:15" x14ac:dyDescent="0.25">
      <c r="G30" s="11"/>
      <c r="H30" s="12"/>
      <c r="I30" s="12"/>
      <c r="J30" s="12"/>
    </row>
    <row r="31" spans="2:15" ht="15.75" thickBot="1" x14ac:dyDescent="0.3">
      <c r="B31" s="9" t="s">
        <v>69</v>
      </c>
    </row>
    <row r="32" spans="2:15" ht="15.75" thickBot="1" x14ac:dyDescent="0.3">
      <c r="B32" s="30" t="s">
        <v>42</v>
      </c>
      <c r="C32" s="30"/>
      <c r="D32" s="30"/>
      <c r="E32" s="31"/>
      <c r="G32" s="30" t="s">
        <v>43</v>
      </c>
      <c r="H32" s="30"/>
      <c r="I32" s="30"/>
      <c r="J32" s="31"/>
      <c r="L32" s="30" t="s">
        <v>38</v>
      </c>
      <c r="M32" s="30"/>
      <c r="N32" s="30"/>
      <c r="O32" s="31"/>
    </row>
    <row r="33" spans="2:19" ht="33.75" x14ac:dyDescent="0.25">
      <c r="B33" s="2" t="s">
        <v>34</v>
      </c>
      <c r="C33" s="2" t="s">
        <v>39</v>
      </c>
      <c r="D33" s="2" t="s">
        <v>40</v>
      </c>
      <c r="E33" s="2" t="s">
        <v>41</v>
      </c>
      <c r="G33" s="15" t="s">
        <v>34</v>
      </c>
      <c r="H33" s="15" t="s">
        <v>39</v>
      </c>
      <c r="I33" s="15" t="s">
        <v>40</v>
      </c>
      <c r="J33" s="15" t="s">
        <v>41</v>
      </c>
      <c r="L33" s="15" t="s">
        <v>34</v>
      </c>
      <c r="M33" s="15" t="s">
        <v>35</v>
      </c>
      <c r="N33" s="15" t="s">
        <v>36</v>
      </c>
      <c r="O33" s="15" t="s">
        <v>37</v>
      </c>
    </row>
    <row r="34" spans="2:19" x14ac:dyDescent="0.25">
      <c r="B34" s="3" t="s">
        <v>113</v>
      </c>
      <c r="C34" s="4">
        <v>693</v>
      </c>
      <c r="D34" s="4">
        <v>781</v>
      </c>
      <c r="E34" s="4">
        <v>252</v>
      </c>
      <c r="G34" s="3" t="s">
        <v>113</v>
      </c>
      <c r="H34" s="4">
        <v>970</v>
      </c>
      <c r="I34" s="4">
        <v>1073</v>
      </c>
      <c r="J34" s="4">
        <v>323</v>
      </c>
      <c r="L34" s="3" t="s">
        <v>113</v>
      </c>
      <c r="M34" s="21">
        <v>21</v>
      </c>
      <c r="N34" s="21">
        <v>72.2</v>
      </c>
      <c r="O34" s="21">
        <v>88.5</v>
      </c>
      <c r="P34" s="3" t="s">
        <v>113</v>
      </c>
      <c r="Q34">
        <f>C34*100</f>
        <v>69300</v>
      </c>
      <c r="R34">
        <f t="shared" ref="R34:S34" si="1">D34*100</f>
        <v>78100</v>
      </c>
      <c r="S34">
        <f t="shared" si="1"/>
        <v>25200</v>
      </c>
    </row>
    <row r="35" spans="2:19" x14ac:dyDescent="0.25">
      <c r="B35" s="3" t="s">
        <v>105</v>
      </c>
      <c r="C35" s="4">
        <v>231</v>
      </c>
      <c r="D35" s="4">
        <v>473</v>
      </c>
      <c r="E35" s="4">
        <v>72</v>
      </c>
      <c r="G35" s="3" t="s">
        <v>105</v>
      </c>
      <c r="H35" s="4">
        <v>367</v>
      </c>
      <c r="I35" s="4">
        <v>557</v>
      </c>
      <c r="J35" s="4">
        <v>77</v>
      </c>
      <c r="L35" s="3" t="s">
        <v>105</v>
      </c>
      <c r="M35" s="21">
        <v>15</v>
      </c>
      <c r="N35" s="21">
        <v>64.599999999999994</v>
      </c>
      <c r="O35" s="21">
        <v>70.8</v>
      </c>
      <c r="P35" s="3" t="s">
        <v>105</v>
      </c>
      <c r="Q35">
        <f t="shared" ref="Q35:Q42" si="2">C35*100</f>
        <v>23100</v>
      </c>
      <c r="R35">
        <f t="shared" ref="R35:R42" si="3">D35*100</f>
        <v>47300</v>
      </c>
      <c r="S35">
        <f t="shared" ref="S35:S42" si="4">E35*100</f>
        <v>7200</v>
      </c>
    </row>
    <row r="36" spans="2:19" x14ac:dyDescent="0.25">
      <c r="B36" s="3" t="s">
        <v>106</v>
      </c>
      <c r="C36" s="4">
        <v>73</v>
      </c>
      <c r="D36" s="4">
        <v>33</v>
      </c>
      <c r="E36" s="4">
        <v>7</v>
      </c>
      <c r="G36" s="3" t="s">
        <v>106</v>
      </c>
      <c r="H36" s="4">
        <v>88</v>
      </c>
      <c r="I36" s="4">
        <v>38</v>
      </c>
      <c r="J36" s="4">
        <v>8</v>
      </c>
      <c r="L36" s="3" t="s">
        <v>106</v>
      </c>
      <c r="M36" s="21">
        <v>18</v>
      </c>
      <c r="N36" s="21">
        <v>36</v>
      </c>
      <c r="O36" s="21">
        <v>67.849999999999994</v>
      </c>
      <c r="P36" s="3" t="s">
        <v>106</v>
      </c>
      <c r="Q36">
        <f t="shared" si="2"/>
        <v>7300</v>
      </c>
      <c r="R36">
        <f t="shared" si="3"/>
        <v>3300</v>
      </c>
      <c r="S36">
        <f t="shared" si="4"/>
        <v>700</v>
      </c>
    </row>
    <row r="37" spans="2:19" x14ac:dyDescent="0.25">
      <c r="B37" s="3" t="s">
        <v>107</v>
      </c>
      <c r="C37" s="4">
        <v>451</v>
      </c>
      <c r="D37" s="4">
        <v>506</v>
      </c>
      <c r="E37" s="4">
        <v>126</v>
      </c>
      <c r="G37" s="3" t="s">
        <v>107</v>
      </c>
      <c r="H37" s="4">
        <v>632</v>
      </c>
      <c r="I37" s="4">
        <v>695</v>
      </c>
      <c r="J37" s="4">
        <v>161</v>
      </c>
      <c r="L37" s="3" t="s">
        <v>107</v>
      </c>
      <c r="M37" s="21">
        <v>15</v>
      </c>
      <c r="N37" s="21">
        <v>72.2</v>
      </c>
      <c r="O37" s="21">
        <v>88.5</v>
      </c>
      <c r="P37" s="3" t="s">
        <v>107</v>
      </c>
      <c r="Q37">
        <f t="shared" si="2"/>
        <v>45100</v>
      </c>
      <c r="R37">
        <f t="shared" si="3"/>
        <v>50600</v>
      </c>
      <c r="S37">
        <f t="shared" si="4"/>
        <v>12600</v>
      </c>
    </row>
    <row r="38" spans="2:19" x14ac:dyDescent="0.25">
      <c r="B38" s="3" t="s">
        <v>108</v>
      </c>
      <c r="C38" s="4">
        <v>141</v>
      </c>
      <c r="D38" s="4">
        <v>99</v>
      </c>
      <c r="E38" s="4">
        <v>20</v>
      </c>
      <c r="G38" s="3" t="s">
        <v>108</v>
      </c>
      <c r="H38" s="4">
        <v>170</v>
      </c>
      <c r="I38" s="4">
        <v>116</v>
      </c>
      <c r="J38" s="4">
        <v>23</v>
      </c>
      <c r="L38" s="3" t="s">
        <v>108</v>
      </c>
      <c r="M38" s="21">
        <v>22</v>
      </c>
      <c r="N38" s="21">
        <v>57</v>
      </c>
      <c r="O38" s="21">
        <v>61.95</v>
      </c>
      <c r="P38" s="3" t="s">
        <v>108</v>
      </c>
      <c r="Q38">
        <f t="shared" si="2"/>
        <v>14100</v>
      </c>
      <c r="R38">
        <f t="shared" si="3"/>
        <v>9900</v>
      </c>
      <c r="S38">
        <f t="shared" si="4"/>
        <v>2000</v>
      </c>
    </row>
    <row r="39" spans="2:19" x14ac:dyDescent="0.25">
      <c r="B39" s="3" t="s">
        <v>109</v>
      </c>
      <c r="C39" s="4">
        <v>73</v>
      </c>
      <c r="D39" s="4">
        <v>27</v>
      </c>
      <c r="E39" s="4">
        <v>9</v>
      </c>
      <c r="G39" s="3" t="s">
        <v>109</v>
      </c>
      <c r="H39" s="4">
        <v>88</v>
      </c>
      <c r="I39" s="4">
        <v>64</v>
      </c>
      <c r="J39" s="4">
        <v>11</v>
      </c>
      <c r="L39" s="3" t="s">
        <v>109</v>
      </c>
      <c r="M39" s="21">
        <v>14.7</v>
      </c>
      <c r="N39" s="21">
        <v>40</v>
      </c>
      <c r="O39" s="21">
        <v>40</v>
      </c>
      <c r="P39" s="3" t="s">
        <v>109</v>
      </c>
      <c r="Q39">
        <f t="shared" si="2"/>
        <v>7300</v>
      </c>
      <c r="R39">
        <f t="shared" si="3"/>
        <v>2700</v>
      </c>
      <c r="S39">
        <f t="shared" si="4"/>
        <v>900</v>
      </c>
    </row>
    <row r="40" spans="2:19" x14ac:dyDescent="0.25">
      <c r="B40" s="3" t="s">
        <v>110</v>
      </c>
      <c r="C40" s="4">
        <v>68</v>
      </c>
      <c r="D40" s="4">
        <v>60</v>
      </c>
      <c r="E40" s="4">
        <v>24</v>
      </c>
      <c r="G40" s="3" t="s">
        <v>110</v>
      </c>
      <c r="H40" s="4">
        <v>81</v>
      </c>
      <c r="I40" s="4">
        <v>71</v>
      </c>
      <c r="J40" s="4">
        <v>26</v>
      </c>
      <c r="L40" s="3" t="s">
        <v>110</v>
      </c>
      <c r="M40" s="21">
        <v>21</v>
      </c>
      <c r="N40" s="21">
        <v>72.2</v>
      </c>
      <c r="O40" s="21">
        <v>76.7</v>
      </c>
      <c r="P40" s="3" t="s">
        <v>110</v>
      </c>
      <c r="Q40">
        <f t="shared" si="2"/>
        <v>6800</v>
      </c>
      <c r="R40">
        <f t="shared" si="3"/>
        <v>6000</v>
      </c>
      <c r="S40">
        <f t="shared" si="4"/>
        <v>2400</v>
      </c>
    </row>
    <row r="41" spans="2:19" x14ac:dyDescent="0.25">
      <c r="B41" s="3" t="s">
        <v>111</v>
      </c>
      <c r="C41" s="4">
        <v>572</v>
      </c>
      <c r="D41" s="4">
        <v>643</v>
      </c>
      <c r="E41" s="4">
        <v>144</v>
      </c>
      <c r="G41" s="3" t="s">
        <v>111</v>
      </c>
      <c r="H41" s="4">
        <v>801</v>
      </c>
      <c r="I41" s="4">
        <v>884</v>
      </c>
      <c r="J41" s="4">
        <v>198</v>
      </c>
      <c r="L41" s="3" t="s">
        <v>111</v>
      </c>
      <c r="M41" s="21">
        <v>15.4</v>
      </c>
      <c r="N41" s="21">
        <v>45.6</v>
      </c>
      <c r="O41" s="21">
        <v>44.25</v>
      </c>
      <c r="P41" s="3" t="s">
        <v>111</v>
      </c>
      <c r="Q41">
        <f t="shared" si="2"/>
        <v>57200</v>
      </c>
      <c r="R41">
        <f t="shared" si="3"/>
        <v>64300</v>
      </c>
      <c r="S41">
        <f t="shared" si="4"/>
        <v>14400</v>
      </c>
    </row>
    <row r="42" spans="2:19" x14ac:dyDescent="0.25">
      <c r="B42" s="3" t="s">
        <v>112</v>
      </c>
      <c r="C42" s="4">
        <v>225</v>
      </c>
      <c r="D42" s="4">
        <v>346</v>
      </c>
      <c r="E42" s="4">
        <v>72</v>
      </c>
      <c r="G42" s="3" t="s">
        <v>112</v>
      </c>
      <c r="H42" s="4">
        <v>316</v>
      </c>
      <c r="I42" s="4">
        <v>476</v>
      </c>
      <c r="J42" s="4">
        <v>92</v>
      </c>
      <c r="L42" s="3" t="s">
        <v>112</v>
      </c>
      <c r="M42" s="21">
        <v>14</v>
      </c>
      <c r="N42" s="21">
        <v>34</v>
      </c>
      <c r="O42" s="21">
        <v>67</v>
      </c>
      <c r="P42" s="3" t="s">
        <v>112</v>
      </c>
      <c r="Q42">
        <f t="shared" si="2"/>
        <v>22500</v>
      </c>
      <c r="R42">
        <f t="shared" si="3"/>
        <v>34600</v>
      </c>
      <c r="S42">
        <f t="shared" si="4"/>
        <v>7200</v>
      </c>
    </row>
    <row r="45" spans="2:19" ht="15.75" thickBot="1" x14ac:dyDescent="0.3">
      <c r="B45" s="23" t="s">
        <v>70</v>
      </c>
    </row>
    <row r="46" spans="2:19" ht="33.75" x14ac:dyDescent="0.25">
      <c r="B46" s="24" t="s">
        <v>0</v>
      </c>
      <c r="C46" s="2" t="s">
        <v>44</v>
      </c>
      <c r="D46" s="2" t="s">
        <v>45</v>
      </c>
      <c r="E46" s="2" t="s">
        <v>46</v>
      </c>
      <c r="F46" s="2" t="s">
        <v>47</v>
      </c>
      <c r="G46" s="2" t="s">
        <v>48</v>
      </c>
      <c r="H46" s="2" t="s">
        <v>49</v>
      </c>
      <c r="I46" s="2" t="s">
        <v>50</v>
      </c>
      <c r="J46" s="2" t="s">
        <v>51</v>
      </c>
      <c r="K46" s="2" t="s">
        <v>52</v>
      </c>
    </row>
    <row r="47" spans="2:19" x14ac:dyDescent="0.25">
      <c r="B47" s="18" t="s">
        <v>95</v>
      </c>
      <c r="C47" s="4">
        <v>800</v>
      </c>
      <c r="D47" s="4">
        <v>4000</v>
      </c>
      <c r="E47" s="4">
        <v>1000</v>
      </c>
      <c r="F47" s="4">
        <v>500</v>
      </c>
      <c r="G47" s="4">
        <v>100</v>
      </c>
      <c r="H47" s="4">
        <v>300</v>
      </c>
      <c r="I47" s="4">
        <v>100</v>
      </c>
      <c r="J47" s="4">
        <v>100</v>
      </c>
      <c r="K47" s="4">
        <v>1000</v>
      </c>
    </row>
    <row r="48" spans="2:19" x14ac:dyDescent="0.25">
      <c r="B48" s="19" t="s">
        <v>94</v>
      </c>
      <c r="C48" s="4">
        <v>1500</v>
      </c>
      <c r="D48" s="4">
        <v>5000</v>
      </c>
      <c r="E48" s="4">
        <v>1000</v>
      </c>
      <c r="F48" s="4">
        <v>500</v>
      </c>
      <c r="G48" s="4">
        <v>500</v>
      </c>
      <c r="H48" s="4">
        <v>300</v>
      </c>
      <c r="I48" s="4">
        <v>100</v>
      </c>
      <c r="J48" s="4">
        <v>1000</v>
      </c>
      <c r="K48" s="4">
        <v>1000</v>
      </c>
    </row>
    <row r="49" spans="2:11" x14ac:dyDescent="0.25">
      <c r="B49" s="19" t="s">
        <v>93</v>
      </c>
      <c r="C49" s="4">
        <v>5000</v>
      </c>
      <c r="D49" s="4">
        <v>3500</v>
      </c>
      <c r="E49" s="4">
        <v>2000</v>
      </c>
      <c r="F49" s="4">
        <v>1000</v>
      </c>
      <c r="G49" s="4">
        <v>100</v>
      </c>
      <c r="H49" s="4">
        <v>800</v>
      </c>
      <c r="I49" s="4">
        <v>100</v>
      </c>
      <c r="J49" s="4">
        <v>1000</v>
      </c>
      <c r="K49" s="4">
        <v>1000</v>
      </c>
    </row>
    <row r="50" spans="2:11" x14ac:dyDescent="0.25">
      <c r="B50" s="19" t="s">
        <v>92</v>
      </c>
      <c r="C50" s="4">
        <v>3000</v>
      </c>
      <c r="D50" s="4">
        <v>1000</v>
      </c>
      <c r="E50" s="4">
        <v>2000</v>
      </c>
      <c r="F50" s="4">
        <v>500</v>
      </c>
      <c r="G50" s="4">
        <v>100</v>
      </c>
      <c r="H50" s="4">
        <v>500</v>
      </c>
      <c r="I50" s="4">
        <v>100</v>
      </c>
      <c r="J50" s="4">
        <v>100</v>
      </c>
      <c r="K50" s="4">
        <v>1000</v>
      </c>
    </row>
    <row r="51" spans="2:11" x14ac:dyDescent="0.25">
      <c r="B51" s="19" t="s">
        <v>96</v>
      </c>
      <c r="C51" s="4">
        <v>1000</v>
      </c>
      <c r="D51" s="4">
        <v>1000</v>
      </c>
      <c r="E51" s="4">
        <v>500</v>
      </c>
      <c r="F51" s="4">
        <v>2000</v>
      </c>
      <c r="G51" s="4">
        <v>500</v>
      </c>
      <c r="H51" s="4">
        <v>500</v>
      </c>
      <c r="I51" s="4">
        <v>100</v>
      </c>
      <c r="J51" s="4">
        <v>100</v>
      </c>
      <c r="K51" s="4">
        <v>1000</v>
      </c>
    </row>
    <row r="52" spans="2:11" x14ac:dyDescent="0.25">
      <c r="B52" s="19" t="s">
        <v>97</v>
      </c>
      <c r="C52" s="4">
        <v>1000</v>
      </c>
      <c r="D52" s="4">
        <v>1000</v>
      </c>
      <c r="E52" s="4">
        <v>500</v>
      </c>
      <c r="F52" s="4">
        <v>2000</v>
      </c>
      <c r="G52" s="4">
        <v>100</v>
      </c>
      <c r="H52" s="4">
        <v>100</v>
      </c>
      <c r="I52" s="4">
        <v>100</v>
      </c>
      <c r="J52" s="4">
        <v>100</v>
      </c>
      <c r="K52" s="4">
        <v>1000</v>
      </c>
    </row>
    <row r="53" spans="2:11" x14ac:dyDescent="0.25">
      <c r="B53" s="19" t="s">
        <v>98</v>
      </c>
      <c r="C53" s="4">
        <v>500</v>
      </c>
      <c r="D53" s="4">
        <v>1000</v>
      </c>
      <c r="E53" s="4">
        <v>500</v>
      </c>
      <c r="F53" s="14">
        <v>600</v>
      </c>
      <c r="G53" s="4">
        <v>500</v>
      </c>
      <c r="H53" s="4">
        <v>1000</v>
      </c>
      <c r="I53" s="4">
        <v>1000</v>
      </c>
      <c r="J53" s="4">
        <v>1000</v>
      </c>
      <c r="K53" s="4">
        <v>3000</v>
      </c>
    </row>
    <row r="54" spans="2:11" x14ac:dyDescent="0.25">
      <c r="B54" s="19" t="s">
        <v>99</v>
      </c>
      <c r="C54" s="4">
        <v>1000</v>
      </c>
      <c r="D54" s="4">
        <v>3500</v>
      </c>
      <c r="E54" s="4">
        <v>500</v>
      </c>
      <c r="F54" s="4">
        <v>1000</v>
      </c>
      <c r="G54" s="14">
        <v>100</v>
      </c>
      <c r="H54" s="4">
        <v>2000</v>
      </c>
      <c r="I54" s="4">
        <v>3000</v>
      </c>
      <c r="J54" s="4">
        <v>5000</v>
      </c>
      <c r="K54" s="4">
        <v>3000</v>
      </c>
    </row>
    <row r="55" spans="2:11" x14ac:dyDescent="0.25">
      <c r="B55" s="19" t="s">
        <v>100</v>
      </c>
      <c r="C55" s="4">
        <v>1000</v>
      </c>
      <c r="D55" s="4">
        <v>1000</v>
      </c>
      <c r="E55" s="4">
        <v>500</v>
      </c>
      <c r="F55" s="4">
        <v>600</v>
      </c>
      <c r="G55" s="4">
        <v>300</v>
      </c>
      <c r="H55" s="4">
        <v>2000</v>
      </c>
      <c r="I55" s="4">
        <v>1000</v>
      </c>
      <c r="J55" s="4">
        <v>2000</v>
      </c>
      <c r="K55" s="4">
        <v>3000</v>
      </c>
    </row>
    <row r="56" spans="2:11" x14ac:dyDescent="0.25">
      <c r="B56" s="19" t="s">
        <v>101</v>
      </c>
      <c r="C56" s="4">
        <v>600</v>
      </c>
      <c r="D56" s="4">
        <v>2000</v>
      </c>
      <c r="E56" s="4">
        <v>500</v>
      </c>
      <c r="F56" s="4">
        <v>600</v>
      </c>
      <c r="G56" s="4">
        <v>300</v>
      </c>
      <c r="H56" s="4">
        <v>1500</v>
      </c>
      <c r="I56" s="4">
        <v>3500</v>
      </c>
      <c r="J56" s="4">
        <v>1000</v>
      </c>
      <c r="K56" s="4">
        <v>5000</v>
      </c>
    </row>
    <row r="57" spans="2:11" x14ac:dyDescent="0.25">
      <c r="B57" s="19" t="s">
        <v>102</v>
      </c>
      <c r="C57" s="4">
        <v>600</v>
      </c>
      <c r="D57" s="4">
        <v>2000</v>
      </c>
      <c r="E57" s="4">
        <v>500</v>
      </c>
      <c r="F57" s="4">
        <v>600</v>
      </c>
      <c r="G57" s="4">
        <v>300</v>
      </c>
      <c r="H57" s="4">
        <v>500</v>
      </c>
      <c r="I57" s="4">
        <v>3500</v>
      </c>
      <c r="J57" s="4">
        <v>1000</v>
      </c>
      <c r="K57" s="4">
        <v>5000</v>
      </c>
    </row>
    <row r="59" spans="2:11" x14ac:dyDescent="0.25">
      <c r="B59" s="18" t="s">
        <v>95</v>
      </c>
      <c r="C59">
        <f>C47*1000</f>
        <v>800000</v>
      </c>
      <c r="D59">
        <f t="shared" ref="D59:K59" si="5">D47*1000</f>
        <v>4000000</v>
      </c>
      <c r="E59">
        <f t="shared" si="5"/>
        <v>1000000</v>
      </c>
      <c r="F59">
        <f t="shared" si="5"/>
        <v>500000</v>
      </c>
      <c r="G59">
        <f t="shared" si="5"/>
        <v>100000</v>
      </c>
      <c r="H59">
        <f t="shared" si="5"/>
        <v>300000</v>
      </c>
      <c r="I59">
        <f t="shared" si="5"/>
        <v>100000</v>
      </c>
      <c r="J59">
        <f t="shared" si="5"/>
        <v>100000</v>
      </c>
      <c r="K59">
        <f t="shared" si="5"/>
        <v>1000000</v>
      </c>
    </row>
    <row r="60" spans="2:11" x14ac:dyDescent="0.25">
      <c r="B60" s="19" t="s">
        <v>94</v>
      </c>
      <c r="C60">
        <f t="shared" ref="C60:K60" si="6">C48*1000</f>
        <v>1500000</v>
      </c>
      <c r="D60">
        <f t="shared" si="6"/>
        <v>5000000</v>
      </c>
      <c r="E60">
        <f t="shared" si="6"/>
        <v>1000000</v>
      </c>
      <c r="F60">
        <f t="shared" si="6"/>
        <v>500000</v>
      </c>
      <c r="G60">
        <f t="shared" si="6"/>
        <v>500000</v>
      </c>
      <c r="H60">
        <f t="shared" si="6"/>
        <v>300000</v>
      </c>
      <c r="I60">
        <f t="shared" si="6"/>
        <v>100000</v>
      </c>
      <c r="J60">
        <f t="shared" si="6"/>
        <v>1000000</v>
      </c>
      <c r="K60">
        <f t="shared" si="6"/>
        <v>1000000</v>
      </c>
    </row>
    <row r="61" spans="2:11" x14ac:dyDescent="0.25">
      <c r="B61" s="19" t="s">
        <v>93</v>
      </c>
      <c r="C61">
        <f t="shared" ref="C61:K61" si="7">C49*1000</f>
        <v>5000000</v>
      </c>
      <c r="D61">
        <f t="shared" si="7"/>
        <v>3500000</v>
      </c>
      <c r="E61">
        <f t="shared" si="7"/>
        <v>2000000</v>
      </c>
      <c r="F61">
        <f t="shared" si="7"/>
        <v>1000000</v>
      </c>
      <c r="G61">
        <f t="shared" si="7"/>
        <v>100000</v>
      </c>
      <c r="H61">
        <f t="shared" si="7"/>
        <v>800000</v>
      </c>
      <c r="I61">
        <f t="shared" si="7"/>
        <v>100000</v>
      </c>
      <c r="J61">
        <f t="shared" si="7"/>
        <v>1000000</v>
      </c>
      <c r="K61">
        <f t="shared" si="7"/>
        <v>1000000</v>
      </c>
    </row>
    <row r="62" spans="2:11" x14ac:dyDescent="0.25">
      <c r="B62" s="19" t="s">
        <v>92</v>
      </c>
      <c r="C62">
        <f t="shared" ref="C62:K62" si="8">C50*1000</f>
        <v>3000000</v>
      </c>
      <c r="D62">
        <f t="shared" si="8"/>
        <v>1000000</v>
      </c>
      <c r="E62">
        <f t="shared" si="8"/>
        <v>2000000</v>
      </c>
      <c r="F62">
        <f t="shared" si="8"/>
        <v>500000</v>
      </c>
      <c r="G62">
        <f t="shared" si="8"/>
        <v>100000</v>
      </c>
      <c r="H62">
        <f t="shared" si="8"/>
        <v>500000</v>
      </c>
      <c r="I62">
        <f t="shared" si="8"/>
        <v>100000</v>
      </c>
      <c r="J62">
        <f t="shared" si="8"/>
        <v>100000</v>
      </c>
      <c r="K62">
        <f t="shared" si="8"/>
        <v>1000000</v>
      </c>
    </row>
    <row r="63" spans="2:11" x14ac:dyDescent="0.25">
      <c r="B63" s="19" t="s">
        <v>96</v>
      </c>
      <c r="C63">
        <f t="shared" ref="C63:K63" si="9">C51*1000</f>
        <v>1000000</v>
      </c>
      <c r="D63">
        <f t="shared" si="9"/>
        <v>1000000</v>
      </c>
      <c r="E63">
        <f t="shared" si="9"/>
        <v>500000</v>
      </c>
      <c r="F63">
        <f t="shared" si="9"/>
        <v>2000000</v>
      </c>
      <c r="G63">
        <f t="shared" si="9"/>
        <v>500000</v>
      </c>
      <c r="H63">
        <f t="shared" si="9"/>
        <v>500000</v>
      </c>
      <c r="I63">
        <f t="shared" si="9"/>
        <v>100000</v>
      </c>
      <c r="J63">
        <f t="shared" si="9"/>
        <v>100000</v>
      </c>
      <c r="K63">
        <f t="shared" si="9"/>
        <v>1000000</v>
      </c>
    </row>
    <row r="64" spans="2:11" x14ac:dyDescent="0.25">
      <c r="B64" s="19" t="s">
        <v>97</v>
      </c>
      <c r="C64">
        <f t="shared" ref="C64:K64" si="10">C52*1000</f>
        <v>1000000</v>
      </c>
      <c r="D64">
        <f t="shared" si="10"/>
        <v>1000000</v>
      </c>
      <c r="E64">
        <f t="shared" si="10"/>
        <v>500000</v>
      </c>
      <c r="F64">
        <f t="shared" si="10"/>
        <v>2000000</v>
      </c>
      <c r="G64">
        <f t="shared" si="10"/>
        <v>100000</v>
      </c>
      <c r="H64">
        <f t="shared" si="10"/>
        <v>100000</v>
      </c>
      <c r="I64">
        <f t="shared" si="10"/>
        <v>100000</v>
      </c>
      <c r="J64">
        <f t="shared" si="10"/>
        <v>100000</v>
      </c>
      <c r="K64">
        <f t="shared" si="10"/>
        <v>1000000</v>
      </c>
    </row>
    <row r="65" spans="2:11" x14ac:dyDescent="0.25">
      <c r="B65" s="19" t="s">
        <v>98</v>
      </c>
      <c r="C65">
        <f t="shared" ref="C65:K65" si="11">C53*1000</f>
        <v>500000</v>
      </c>
      <c r="D65">
        <f t="shared" si="11"/>
        <v>1000000</v>
      </c>
      <c r="E65">
        <f t="shared" si="11"/>
        <v>500000</v>
      </c>
      <c r="F65">
        <f t="shared" si="11"/>
        <v>600000</v>
      </c>
      <c r="G65">
        <f t="shared" si="11"/>
        <v>500000</v>
      </c>
      <c r="H65">
        <f t="shared" si="11"/>
        <v>1000000</v>
      </c>
      <c r="I65">
        <f t="shared" si="11"/>
        <v>1000000</v>
      </c>
      <c r="J65">
        <f t="shared" si="11"/>
        <v>1000000</v>
      </c>
      <c r="K65">
        <f t="shared" si="11"/>
        <v>3000000</v>
      </c>
    </row>
    <row r="66" spans="2:11" x14ac:dyDescent="0.25">
      <c r="B66" s="19" t="s">
        <v>99</v>
      </c>
      <c r="C66">
        <f t="shared" ref="C66:K66" si="12">C54*1000</f>
        <v>1000000</v>
      </c>
      <c r="D66">
        <f t="shared" si="12"/>
        <v>3500000</v>
      </c>
      <c r="E66">
        <f t="shared" si="12"/>
        <v>500000</v>
      </c>
      <c r="F66">
        <f t="shared" si="12"/>
        <v>1000000</v>
      </c>
      <c r="G66">
        <f t="shared" si="12"/>
        <v>100000</v>
      </c>
      <c r="H66">
        <f t="shared" si="12"/>
        <v>2000000</v>
      </c>
      <c r="I66">
        <f t="shared" si="12"/>
        <v>3000000</v>
      </c>
      <c r="J66">
        <f t="shared" si="12"/>
        <v>5000000</v>
      </c>
      <c r="K66">
        <f t="shared" si="12"/>
        <v>3000000</v>
      </c>
    </row>
    <row r="67" spans="2:11" x14ac:dyDescent="0.25">
      <c r="B67" s="19" t="s">
        <v>100</v>
      </c>
      <c r="C67">
        <f t="shared" ref="C67:K67" si="13">C55*1000</f>
        <v>1000000</v>
      </c>
      <c r="D67">
        <f t="shared" si="13"/>
        <v>1000000</v>
      </c>
      <c r="E67">
        <f t="shared" si="13"/>
        <v>500000</v>
      </c>
      <c r="F67">
        <f t="shared" si="13"/>
        <v>600000</v>
      </c>
      <c r="G67">
        <f t="shared" si="13"/>
        <v>300000</v>
      </c>
      <c r="H67">
        <f t="shared" si="13"/>
        <v>2000000</v>
      </c>
      <c r="I67">
        <f t="shared" si="13"/>
        <v>1000000</v>
      </c>
      <c r="J67">
        <f t="shared" si="13"/>
        <v>2000000</v>
      </c>
      <c r="K67">
        <f t="shared" si="13"/>
        <v>3000000</v>
      </c>
    </row>
    <row r="68" spans="2:11" x14ac:dyDescent="0.25">
      <c r="B68" s="19" t="s">
        <v>101</v>
      </c>
      <c r="C68">
        <f t="shared" ref="C68:K68" si="14">C56*1000</f>
        <v>600000</v>
      </c>
      <c r="D68">
        <f t="shared" si="14"/>
        <v>2000000</v>
      </c>
      <c r="E68">
        <f t="shared" si="14"/>
        <v>500000</v>
      </c>
      <c r="F68">
        <f t="shared" si="14"/>
        <v>600000</v>
      </c>
      <c r="G68">
        <f t="shared" si="14"/>
        <v>300000</v>
      </c>
      <c r="H68">
        <f t="shared" si="14"/>
        <v>1500000</v>
      </c>
      <c r="I68">
        <f t="shared" si="14"/>
        <v>3500000</v>
      </c>
      <c r="J68">
        <f t="shared" si="14"/>
        <v>1000000</v>
      </c>
      <c r="K68">
        <f t="shared" si="14"/>
        <v>5000000</v>
      </c>
    </row>
    <row r="69" spans="2:11" x14ac:dyDescent="0.25">
      <c r="B69" s="19" t="s">
        <v>102</v>
      </c>
      <c r="C69">
        <f t="shared" ref="C69:K69" si="15">C57*1000</f>
        <v>600000</v>
      </c>
      <c r="D69">
        <f t="shared" si="15"/>
        <v>2000000</v>
      </c>
      <c r="E69">
        <f t="shared" si="15"/>
        <v>500000</v>
      </c>
      <c r="F69">
        <f t="shared" si="15"/>
        <v>600000</v>
      </c>
      <c r="G69">
        <f t="shared" si="15"/>
        <v>300000</v>
      </c>
      <c r="H69">
        <f t="shared" si="15"/>
        <v>500000</v>
      </c>
      <c r="I69">
        <f t="shared" si="15"/>
        <v>3500000</v>
      </c>
      <c r="J69">
        <f t="shared" si="15"/>
        <v>1000000</v>
      </c>
      <c r="K69">
        <f t="shared" si="15"/>
        <v>5000000</v>
      </c>
    </row>
  </sheetData>
  <mergeCells count="10">
    <mergeCell ref="B32:E32"/>
    <mergeCell ref="G32:J32"/>
    <mergeCell ref="L32:O32"/>
    <mergeCell ref="B2:E2"/>
    <mergeCell ref="G2:P2"/>
    <mergeCell ref="R2:S2"/>
    <mergeCell ref="Z2:AC2"/>
    <mergeCell ref="B17:E17"/>
    <mergeCell ref="G17:J17"/>
    <mergeCell ref="L17:M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704C-65BB-AA48-9E16-73BE832A225D}">
  <dimension ref="A2:G26"/>
  <sheetViews>
    <sheetView workbookViewId="0">
      <selection activeCell="G9" sqref="G8:G9"/>
    </sheetView>
  </sheetViews>
  <sheetFormatPr defaultColWidth="11.42578125" defaultRowHeight="15" x14ac:dyDescent="0.25"/>
  <cols>
    <col min="1" max="1" width="15.7109375" customWidth="1"/>
    <col min="2" max="2" width="15.140625" customWidth="1"/>
    <col min="4" max="4" width="19.85546875" bestFit="1" customWidth="1"/>
    <col min="6" max="6" width="33.7109375" customWidth="1"/>
  </cols>
  <sheetData>
    <row r="2" spans="1:7" ht="30" x14ac:dyDescent="0.25">
      <c r="A2" s="5" t="s">
        <v>53</v>
      </c>
      <c r="B2" s="7" t="s">
        <v>54</v>
      </c>
      <c r="D2" s="5" t="s">
        <v>68</v>
      </c>
      <c r="E2" s="5" t="s">
        <v>1</v>
      </c>
      <c r="F2" s="5" t="s">
        <v>2</v>
      </c>
      <c r="G2" s="5" t="s">
        <v>3</v>
      </c>
    </row>
    <row r="3" spans="1:7" ht="22.5" x14ac:dyDescent="0.25">
      <c r="A3" s="5" t="s">
        <v>55</v>
      </c>
      <c r="B3" s="8">
        <v>12</v>
      </c>
      <c r="D3" s="3" t="s">
        <v>64</v>
      </c>
      <c r="E3" s="6">
        <v>7.15</v>
      </c>
      <c r="F3" s="6">
        <v>26.3</v>
      </c>
      <c r="G3" s="6">
        <v>48.6</v>
      </c>
    </row>
    <row r="4" spans="1:7" x14ac:dyDescent="0.25">
      <c r="A4" s="5" t="s">
        <v>56</v>
      </c>
      <c r="B4" s="8">
        <v>15</v>
      </c>
      <c r="D4" s="3" t="s">
        <v>65</v>
      </c>
      <c r="E4" s="4">
        <v>1320</v>
      </c>
      <c r="F4" s="4">
        <v>690</v>
      </c>
      <c r="G4" s="4">
        <v>600</v>
      </c>
    </row>
    <row r="5" spans="1:7" x14ac:dyDescent="0.25">
      <c r="A5" s="5" t="s">
        <v>57</v>
      </c>
      <c r="B5" s="8">
        <v>14</v>
      </c>
    </row>
    <row r="6" spans="1:7" x14ac:dyDescent="0.25">
      <c r="A6" s="5" t="s">
        <v>58</v>
      </c>
      <c r="B6" s="8">
        <v>7</v>
      </c>
      <c r="D6" s="5" t="s">
        <v>68</v>
      </c>
      <c r="E6" s="5" t="s">
        <v>67</v>
      </c>
    </row>
    <row r="7" spans="1:7" x14ac:dyDescent="0.25">
      <c r="A7" s="5" t="s">
        <v>59</v>
      </c>
      <c r="B7" s="8">
        <v>4</v>
      </c>
      <c r="D7" s="3" t="s">
        <v>66</v>
      </c>
      <c r="E7" s="4">
        <v>5.5</v>
      </c>
    </row>
    <row r="8" spans="1:7" x14ac:dyDescent="0.25">
      <c r="A8" s="5" t="s">
        <v>60</v>
      </c>
      <c r="B8" s="8">
        <v>5</v>
      </c>
      <c r="D8" s="3" t="s">
        <v>32</v>
      </c>
      <c r="E8" s="4">
        <v>67</v>
      </c>
    </row>
    <row r="9" spans="1:7" x14ac:dyDescent="0.25">
      <c r="A9" s="5" t="s">
        <v>61</v>
      </c>
      <c r="B9" s="8">
        <v>6</v>
      </c>
    </row>
    <row r="10" spans="1:7" x14ac:dyDescent="0.25">
      <c r="A10" s="5" t="s">
        <v>62</v>
      </c>
      <c r="B10" s="8">
        <v>2</v>
      </c>
    </row>
    <row r="11" spans="1:7" x14ac:dyDescent="0.25">
      <c r="A11" s="5" t="s">
        <v>63</v>
      </c>
      <c r="B11" s="8">
        <v>4</v>
      </c>
    </row>
    <row r="15" spans="1:7" x14ac:dyDescent="0.25">
      <c r="F15" t="s">
        <v>76</v>
      </c>
    </row>
    <row r="16" spans="1:7" x14ac:dyDescent="0.25">
      <c r="F16" t="s">
        <v>77</v>
      </c>
    </row>
    <row r="17" spans="6:6" x14ac:dyDescent="0.25">
      <c r="F17" t="s">
        <v>78</v>
      </c>
    </row>
    <row r="18" spans="6:6" x14ac:dyDescent="0.25">
      <c r="F18" t="s">
        <v>79</v>
      </c>
    </row>
    <row r="19" spans="6:6" x14ac:dyDescent="0.25">
      <c r="F19" t="s">
        <v>80</v>
      </c>
    </row>
    <row r="20" spans="6:6" x14ac:dyDescent="0.25">
      <c r="F20" t="s">
        <v>81</v>
      </c>
    </row>
    <row r="21" spans="6:6" x14ac:dyDescent="0.25">
      <c r="F21" t="s">
        <v>82</v>
      </c>
    </row>
    <row r="22" spans="6:6" x14ac:dyDescent="0.25">
      <c r="F22" t="s">
        <v>83</v>
      </c>
    </row>
    <row r="23" spans="6:6" x14ac:dyDescent="0.25">
      <c r="F23" t="s">
        <v>84</v>
      </c>
    </row>
    <row r="24" spans="6:6" x14ac:dyDescent="0.25">
      <c r="F24" t="s">
        <v>85</v>
      </c>
    </row>
    <row r="25" spans="6:6" x14ac:dyDescent="0.25">
      <c r="F25" t="s">
        <v>86</v>
      </c>
    </row>
    <row r="26" spans="6:6" x14ac:dyDescent="0.25">
      <c r="F26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91F7-0F36-426C-9723-BF868C0F0CFD}">
  <dimension ref="F18:L43"/>
  <sheetViews>
    <sheetView topLeftCell="A16" workbookViewId="0">
      <selection activeCell="F19" sqref="F19:F29"/>
    </sheetView>
  </sheetViews>
  <sheetFormatPr defaultRowHeight="15" x14ac:dyDescent="0.25"/>
  <cols>
    <col min="9" max="9" width="13" customWidth="1"/>
    <col min="12" max="12" width="47.5703125" customWidth="1"/>
  </cols>
  <sheetData>
    <row r="18" spans="6:12" x14ac:dyDescent="0.25">
      <c r="F18" s="16"/>
      <c r="G18" s="16" t="s">
        <v>88</v>
      </c>
      <c r="H18" s="16" t="s">
        <v>89</v>
      </c>
      <c r="I18" s="16" t="s">
        <v>90</v>
      </c>
    </row>
    <row r="19" spans="6:12" x14ac:dyDescent="0.25">
      <c r="F19" s="3" t="s">
        <v>95</v>
      </c>
      <c r="G19" s="4">
        <v>400</v>
      </c>
      <c r="H19" s="4">
        <v>340</v>
      </c>
      <c r="I19" s="4">
        <v>250</v>
      </c>
    </row>
    <row r="20" spans="6:12" x14ac:dyDescent="0.25">
      <c r="F20" s="3" t="s">
        <v>94</v>
      </c>
      <c r="G20" s="4">
        <v>630</v>
      </c>
      <c r="H20" s="4">
        <v>535</v>
      </c>
      <c r="I20" s="4">
        <v>320</v>
      </c>
    </row>
    <row r="21" spans="6:12" x14ac:dyDescent="0.25">
      <c r="F21" s="3" t="s">
        <v>93</v>
      </c>
      <c r="G21" s="4">
        <v>1000</v>
      </c>
      <c r="H21" s="4">
        <v>780</v>
      </c>
      <c r="I21" s="4">
        <v>1500</v>
      </c>
    </row>
    <row r="22" spans="6:12" x14ac:dyDescent="0.25">
      <c r="F22" s="3" t="s">
        <v>92</v>
      </c>
      <c r="G22" s="4">
        <v>580</v>
      </c>
      <c r="H22" s="4">
        <v>415</v>
      </c>
      <c r="I22" s="4">
        <v>150</v>
      </c>
    </row>
    <row r="23" spans="6:12" x14ac:dyDescent="0.25">
      <c r="F23" s="3" t="s">
        <v>96</v>
      </c>
      <c r="G23" s="4">
        <v>590</v>
      </c>
      <c r="H23" s="4">
        <v>460</v>
      </c>
      <c r="I23" s="4">
        <v>350</v>
      </c>
    </row>
    <row r="24" spans="6:12" x14ac:dyDescent="0.25">
      <c r="F24" s="3" t="s">
        <v>97</v>
      </c>
      <c r="G24" s="4">
        <v>410</v>
      </c>
      <c r="H24" s="4">
        <v>400</v>
      </c>
      <c r="I24" s="4">
        <v>200</v>
      </c>
    </row>
    <row r="25" spans="6:12" x14ac:dyDescent="0.25">
      <c r="F25" s="3" t="s">
        <v>98</v>
      </c>
      <c r="G25" s="4">
        <v>895</v>
      </c>
      <c r="H25" s="4">
        <v>600</v>
      </c>
      <c r="I25" s="4">
        <v>700</v>
      </c>
    </row>
    <row r="26" spans="6:12" x14ac:dyDescent="0.25">
      <c r="F26" s="3" t="s">
        <v>99</v>
      </c>
      <c r="G26" s="4">
        <v>1320</v>
      </c>
      <c r="H26" s="4">
        <v>850</v>
      </c>
      <c r="I26" s="4">
        <v>1000</v>
      </c>
    </row>
    <row r="27" spans="6:12" x14ac:dyDescent="0.25">
      <c r="F27" s="3" t="s">
        <v>100</v>
      </c>
      <c r="G27" s="4">
        <v>100</v>
      </c>
      <c r="H27" s="4">
        <v>350</v>
      </c>
      <c r="I27" s="4">
        <v>290</v>
      </c>
    </row>
    <row r="28" spans="6:12" x14ac:dyDescent="0.25">
      <c r="F28" s="3" t="s">
        <v>101</v>
      </c>
      <c r="G28" s="4">
        <v>815</v>
      </c>
      <c r="H28" s="4">
        <v>630</v>
      </c>
      <c r="I28" s="4">
        <v>510</v>
      </c>
    </row>
    <row r="29" spans="6:12" x14ac:dyDescent="0.25">
      <c r="F29" s="3" t="s">
        <v>102</v>
      </c>
      <c r="G29" s="4">
        <v>760</v>
      </c>
      <c r="H29" s="4">
        <v>680</v>
      </c>
      <c r="I29" s="4" t="s">
        <v>103</v>
      </c>
    </row>
    <row r="31" spans="6:12" x14ac:dyDescent="0.25">
      <c r="L31" t="s">
        <v>91</v>
      </c>
    </row>
    <row r="32" spans="6:12" x14ac:dyDescent="0.25">
      <c r="L32" t="s">
        <v>76</v>
      </c>
    </row>
    <row r="33" spans="12:12" x14ac:dyDescent="0.25">
      <c r="L33" t="s">
        <v>77</v>
      </c>
    </row>
    <row r="34" spans="12:12" x14ac:dyDescent="0.25">
      <c r="L34" t="s">
        <v>78</v>
      </c>
    </row>
    <row r="35" spans="12:12" x14ac:dyDescent="0.25">
      <c r="L35" t="s">
        <v>79</v>
      </c>
    </row>
    <row r="36" spans="12:12" x14ac:dyDescent="0.25">
      <c r="L36" t="s">
        <v>80</v>
      </c>
    </row>
    <row r="37" spans="12:12" x14ac:dyDescent="0.25">
      <c r="L37" t="s">
        <v>81</v>
      </c>
    </row>
    <row r="38" spans="12:12" x14ac:dyDescent="0.25">
      <c r="L38" t="s">
        <v>82</v>
      </c>
    </row>
    <row r="39" spans="12:12" x14ac:dyDescent="0.25">
      <c r="L39" t="s">
        <v>83</v>
      </c>
    </row>
    <row r="40" spans="12:12" x14ac:dyDescent="0.25">
      <c r="L40" t="s">
        <v>84</v>
      </c>
    </row>
    <row r="41" spans="12:12" x14ac:dyDescent="0.25">
      <c r="L41" t="s">
        <v>85</v>
      </c>
    </row>
    <row r="42" spans="12:12" x14ac:dyDescent="0.25">
      <c r="L42" t="s">
        <v>86</v>
      </c>
    </row>
    <row r="43" spans="12:12" x14ac:dyDescent="0.25">
      <c r="L43" t="s">
        <v>87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B5F1884195D4F973AD9452FB5C780" ma:contentTypeVersion="1" ma:contentTypeDescription="Create a new document." ma:contentTypeScope="" ma:versionID="ed9bcaa5cc46bf96181d1efbb5fe1d41">
  <xsd:schema xmlns:xsd="http://www.w3.org/2001/XMLSchema" xmlns:xs="http://www.w3.org/2001/XMLSchema" xmlns:p="http://schemas.microsoft.com/office/2006/metadata/properties" xmlns:ns2="5b7d7f9c-6463-4d0f-a88b-06457380a41d" targetNamespace="http://schemas.microsoft.com/office/2006/metadata/properties" ma:root="true" ma:fieldsID="2d586421a777b5f8e1956aea8b6f3c6a" ns2:_="">
    <xsd:import namespace="5b7d7f9c-6463-4d0f-a88b-06457380a41d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d7f9c-6463-4d0f-a88b-06457380a4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b7d7f9c-6463-4d0f-a88b-06457380a41d" xsi:nil="true"/>
  </documentManagement>
</p:properties>
</file>

<file path=customXml/itemProps1.xml><?xml version="1.0" encoding="utf-8"?>
<ds:datastoreItem xmlns:ds="http://schemas.openxmlformats.org/officeDocument/2006/customXml" ds:itemID="{5269ECEF-58D3-4B62-AE39-1BD81BB09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d7f9c-6463-4d0f-a88b-06457380a4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C36FF0-0D4C-47EA-BF9B-D1C1FAA3C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B65B8F-BB5D-4294-A35B-CB80686E0004}">
  <ds:schemaRefs>
    <ds:schemaRef ds:uri="http://schemas.microsoft.com/office/2006/metadata/properties"/>
    <ds:schemaRef ds:uri="http://schemas.microsoft.com/office/infopath/2007/PartnerControls"/>
    <ds:schemaRef ds:uri="5b7d7f9c-6463-4d0f-a88b-06457380a4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- Originais</vt:lpstr>
      <vt:lpstr>Dados - Fábrica Rússia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Klysman Rezende</cp:lastModifiedBy>
  <dcterms:created xsi:type="dcterms:W3CDTF">2020-08-10T18:21:26Z</dcterms:created>
  <dcterms:modified xsi:type="dcterms:W3CDTF">2021-03-03T23:46:28Z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0x010100E26B5F1884195D4F973AD9452FB5C780</vt:lpwstr>
  </property>
</Properties>
</file>