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 Budget" sheetId="1" r:id="rId4"/>
    <sheet state="visible" name="Instructions" sheetId="2" r:id="rId5"/>
    <sheet state="visible" name="Sheet3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0">
      <text>
        <t xml:space="preserve">Flight to Cali for Brigid. She can pay once a month.
	-Rick Scorpio</t>
      </text>
    </comment>
    <comment authorId="0" ref="A21">
      <text>
        <t xml:space="preserve">These are monthly bills that are NOT required but nice. Can be deleted per month if things get tight
	-Rick Scorpio</t>
      </text>
    </comment>
  </commentList>
</comments>
</file>

<file path=xl/sharedStrings.xml><?xml version="1.0" encoding="utf-8"?>
<sst xmlns="http://schemas.openxmlformats.org/spreadsheetml/2006/main" count="52" uniqueCount="51">
  <si>
    <t>S̷p̷e̷n̷d̷C̷r̷a̷f̷t̷</t>
  </si>
  <si>
    <t>Budget Created by /  r.scorpio 2023 / R230203</t>
  </si>
  <si>
    <t>PAY DATE</t>
  </si>
  <si>
    <t>PAYROLL EST</t>
  </si>
  <si>
    <t>DYNAMIC BANK BALANCE</t>
  </si>
  <si>
    <t>Available Daily Spending (DO NOT EDIT OR CHANGE)</t>
  </si>
  <si>
    <t xml:space="preserve"> SECTION 1:  Use checkboxes when payments clear.</t>
  </si>
  <si>
    <t>STATIC MONTLY EXPENSES</t>
  </si>
  <si>
    <t>Fixed Monthly Debt</t>
  </si>
  <si>
    <t>RENT 1,338</t>
  </si>
  <si>
    <t>CHEWY 70.00</t>
  </si>
  <si>
    <t>PHONE 80.00</t>
  </si>
  <si>
    <t>TRUCK 227</t>
  </si>
  <si>
    <t>ELECTRIC  50</t>
  </si>
  <si>
    <t>ATTORNEY 200</t>
  </si>
  <si>
    <t>GAS 50</t>
  </si>
  <si>
    <t>SECTION 2: Zero out any payments made below</t>
  </si>
  <si>
    <t>OPTIONAL MONTLY EXPENSES</t>
  </si>
  <si>
    <t>Fixed Debt</t>
  </si>
  <si>
    <t>AMAZON PRIME EACH 31ST</t>
  </si>
  <si>
    <t>SAVING</t>
  </si>
  <si>
    <t>MEDIAFIRE</t>
  </si>
  <si>
    <t>INSTA CART</t>
  </si>
  <si>
    <t>SELF</t>
  </si>
  <si>
    <t>AFFIRM TARGET</t>
  </si>
  <si>
    <t>AFFIRM AMAZON (PAID AUG 4TH)</t>
  </si>
  <si>
    <t>AFFIRM AMAZON (Pay off Next Check 17th)</t>
  </si>
  <si>
    <t>AFFIRM PRICELINE</t>
  </si>
  <si>
    <t xml:space="preserve">SpendCraft was designed with two things in mind: </t>
  </si>
  <si>
    <t>1. Simplicity</t>
  </si>
  <si>
    <t>2. Be able to see what you can spend per day.</t>
  </si>
  <si>
    <t>I designed this because way to many budgets are too complicated, do not apply</t>
  </si>
  <si>
    <t>to how I spend, and/or they are for huge families.</t>
  </si>
  <si>
    <t>Disclaimer: This is setup for bi-weekly pay. If I get enough request, I will modify it for weekly.</t>
  </si>
  <si>
    <t>USAGE</t>
  </si>
  <si>
    <t>1. Put your stating pay date in the orange box at the top - dont touch the rest of the dates, they are auto set from the orange box</t>
  </si>
  <si>
    <t>Payroll Est is optional. It is merly a reference for how much you might get paid on payday.</t>
  </si>
  <si>
    <t>Dynamic Bank Balance.Put current bank balance here (any time)</t>
  </si>
  <si>
    <t>$$/day to spend DO NOT MESS WITH!!! THIS will be calculated from the dates, bills below and your bank balance</t>
  </si>
  <si>
    <t>This is what you can spend each day. Just keep up on the balance when you can</t>
  </si>
  <si>
    <t>STATIC BILLS</t>
  </si>
  <si>
    <t>Just put bill that are MANDITORY here. If need more rows - Always insert between these so it stays in the group</t>
  </si>
  <si>
    <t>MISC BILLS</t>
  </si>
  <si>
    <t>Same as above. except these are usually nice bills or bills that can be canceled</t>
  </si>
  <si>
    <t>Bottom info is some legacy number from previous designs</t>
  </si>
  <si>
    <t xml:space="preserve">Filling the data is pretty self explanitory, Just make sure you check the box when a bill is paid or shows up in the </t>
  </si>
  <si>
    <t>bank text. Example: if you pay a can, and it doesnt come out of the bank yet, do not check it off as</t>
  </si>
  <si>
    <t>Spellcraft doesnt know it has been paid yet.</t>
  </si>
  <si>
    <t>old formulas</t>
  </si>
  <si>
    <t>daily spending based on bank balance and date</t>
  </si>
  <si>
    <t>"=SUM(F5-SUMIF(E9:E17,"&lt;&gt;",F9:F17)+SUMIF(E21:E25,"&lt;&gt;",F21:F100))/(DATEDIF(TODAY(), H3, "D"))"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</si>
</sst>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 &quot;d&quot;,  &quot;yyyy"/>
    <numFmt numFmtId="165" formatCode="_(&quot;$&quot;* #,##0.00_);_(&quot;$&quot;* \(#,##0.00\);_(&quot;$&quot;* &quot;-&quot;??_);_(@_)"/>
  </numFmts>
  <fonts count="16">
    <font>
      <sz val="10.0"/>
      <color rgb="FF000000"/>
      <name val="Arial"/>
      <scheme val="minor"/>
    </font>
    <font>
      <b/>
      <sz val="24.0"/>
      <color theme="1"/>
      <name val="Michroma"/>
    </font>
    <font>
      <color theme="1"/>
      <name val="Arial"/>
      <scheme val="minor"/>
    </font>
    <font>
      <color theme="1"/>
      <name val="Michroma"/>
    </font>
    <font/>
    <font>
      <b/>
      <sz val="12.0"/>
      <color rgb="FFFFFF00"/>
      <name val="Arial"/>
      <scheme val="minor"/>
    </font>
    <font>
      <color theme="1"/>
      <name val="Arial"/>
    </font>
    <font>
      <b/>
      <color rgb="FFFFFFFF"/>
      <name val="Arial"/>
      <scheme val="minor"/>
    </font>
    <font>
      <b/>
      <color rgb="FFFFFFFF"/>
      <name val="Arial"/>
    </font>
    <font>
      <sz val="12.0"/>
      <color theme="1"/>
      <name val="Arial"/>
      <scheme val="minor"/>
    </font>
    <font>
      <b/>
      <sz val="12.0"/>
      <color rgb="FFFFFFFF"/>
      <name val="Arial"/>
      <scheme val="minor"/>
    </font>
    <font>
      <sz val="14.0"/>
      <color theme="1"/>
      <name val="Arial"/>
      <scheme val="minor"/>
    </font>
    <font>
      <b/>
      <sz val="11.0"/>
      <color theme="1"/>
      <name val="Arial"/>
      <scheme val="minor"/>
    </font>
    <font>
      <strike/>
      <color theme="1"/>
      <name val="Arial"/>
      <scheme val="minor"/>
    </font>
    <font>
      <b/>
      <color theme="1"/>
      <name val="Arial"/>
      <scheme val="minor"/>
    </font>
    <font>
      <sz val="11.0"/>
      <color rgb="FFF4B400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BEFF1"/>
        <bgColor rgb="FFEBEFF1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medium">
        <color rgb="FF000000"/>
      </right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medium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Alignment="1" applyBorder="1" applyFont="1">
      <alignment horizontal="right" readingOrder="0"/>
    </xf>
    <xf borderId="5" fillId="0" fontId="4" numFmtId="0" xfId="0" applyBorder="1" applyFont="1"/>
    <xf borderId="6" fillId="0" fontId="4" numFmtId="0" xfId="0" applyBorder="1" applyFont="1"/>
    <xf borderId="7" fillId="2" fontId="5" numFmtId="164" xfId="0" applyAlignment="1" applyBorder="1" applyFill="1" applyFont="1" applyNumberFormat="1">
      <alignment horizontal="left" readingOrder="0"/>
    </xf>
    <xf borderId="6" fillId="0" fontId="2" numFmtId="164" xfId="0" applyAlignment="1" applyBorder="1" applyFont="1" applyNumberFormat="1">
      <alignment horizontal="left"/>
    </xf>
    <xf borderId="8" fillId="0" fontId="2" numFmtId="164" xfId="0" applyAlignment="1" applyBorder="1" applyFont="1" applyNumberFormat="1">
      <alignment horizontal="left"/>
    </xf>
    <xf borderId="9" fillId="0" fontId="2" numFmtId="164" xfId="0" applyAlignment="1" applyBorder="1" applyFont="1" applyNumberFormat="1">
      <alignment horizontal="left"/>
    </xf>
    <xf borderId="8" fillId="0" fontId="6" numFmtId="164" xfId="0" applyAlignment="1" applyBorder="1" applyFont="1" applyNumberFormat="1">
      <alignment vertical="bottom"/>
    </xf>
    <xf borderId="10" fillId="3" fontId="7" numFmtId="165" xfId="0" applyAlignment="1" applyBorder="1" applyFill="1" applyFont="1" applyNumberFormat="1">
      <alignment horizontal="left" readingOrder="0"/>
    </xf>
    <xf borderId="11" fillId="3" fontId="7" numFmtId="165" xfId="0" applyAlignment="1" applyBorder="1" applyFont="1" applyNumberFormat="1">
      <alignment horizontal="left" readingOrder="0"/>
    </xf>
    <xf borderId="11" fillId="3" fontId="8" numFmtId="165" xfId="0" applyAlignment="1" applyBorder="1" applyFont="1" applyNumberFormat="1">
      <alignment vertical="bottom"/>
    </xf>
    <xf borderId="4" fillId="0" fontId="9" numFmtId="0" xfId="0" applyAlignment="1" applyBorder="1" applyFont="1">
      <alignment horizontal="right" readingOrder="0"/>
    </xf>
    <xf borderId="12" fillId="4" fontId="10" numFmtId="165" xfId="0" applyAlignment="1" applyBorder="1" applyFill="1" applyFont="1" applyNumberFormat="1">
      <alignment horizontal="left" readingOrder="0"/>
    </xf>
    <xf borderId="7" fillId="4" fontId="10" numFmtId="165" xfId="0" applyAlignment="1" applyBorder="1" applyFont="1" applyNumberFormat="1">
      <alignment horizontal="left" readingOrder="0"/>
    </xf>
    <xf borderId="0" fillId="0" fontId="9" numFmtId="0" xfId="0" applyFont="1"/>
    <xf borderId="9" fillId="5" fontId="11" numFmtId="165" xfId="0" applyAlignment="1" applyBorder="1" applyFill="1" applyFont="1" applyNumberFormat="1">
      <alignment readingOrder="0"/>
    </xf>
    <xf borderId="9" fillId="5" fontId="11" numFmtId="165" xfId="0" applyBorder="1" applyFont="1" applyNumberFormat="1"/>
    <xf borderId="3" fillId="0" fontId="2" numFmtId="0" xfId="0" applyBorder="1" applyFont="1"/>
    <xf borderId="13" fillId="0" fontId="2" numFmtId="0" xfId="0" applyBorder="1" applyFont="1"/>
    <xf borderId="0" fillId="0" fontId="6" numFmtId="0" xfId="0" applyAlignment="1" applyFont="1">
      <alignment vertical="bottom"/>
    </xf>
    <xf borderId="0" fillId="6" fontId="5" numFmtId="0" xfId="0" applyAlignment="1" applyFill="1" applyFont="1">
      <alignment readingOrder="0"/>
    </xf>
    <xf borderId="7" fillId="7" fontId="12" numFmtId="0" xfId="0" applyAlignment="1" applyBorder="1" applyFill="1" applyFont="1">
      <alignment readingOrder="0"/>
    </xf>
    <xf borderId="7" fillId="7" fontId="12" numFmtId="164" xfId="0" applyAlignment="1" applyBorder="1" applyFont="1" applyNumberFormat="1">
      <alignment readingOrder="0"/>
    </xf>
    <xf borderId="14" fillId="7" fontId="12" numFmtId="164" xfId="0" applyBorder="1" applyFont="1" applyNumberFormat="1"/>
    <xf borderId="15" fillId="7" fontId="12" numFmtId="164" xfId="0" applyBorder="1" applyFont="1" applyNumberFormat="1"/>
    <xf borderId="16" fillId="7" fontId="12" numFmtId="164" xfId="0" applyBorder="1" applyFont="1" applyNumberFormat="1"/>
    <xf borderId="17" fillId="8" fontId="2" numFmtId="0" xfId="0" applyAlignment="1" applyBorder="1" applyFill="1" applyFont="1">
      <alignment readingOrder="0"/>
    </xf>
    <xf borderId="18" fillId="8" fontId="2" numFmtId="165" xfId="0" applyAlignment="1" applyBorder="1" applyFont="1" applyNumberFormat="1">
      <alignment readingOrder="0"/>
    </xf>
    <xf borderId="19" fillId="8" fontId="2" numFmtId="165" xfId="0" applyAlignment="1" applyBorder="1" applyFont="1" applyNumberFormat="1">
      <alignment readingOrder="0"/>
    </xf>
    <xf borderId="20" fillId="9" fontId="2" numFmtId="165" xfId="0" applyBorder="1" applyFill="1" applyFont="1" applyNumberFormat="1"/>
    <xf borderId="20" fillId="8" fontId="2" numFmtId="165" xfId="0" applyAlignment="1" applyBorder="1" applyFont="1" applyNumberFormat="1">
      <alignment readingOrder="0"/>
    </xf>
    <xf borderId="21" fillId="9" fontId="2" numFmtId="165" xfId="0" applyBorder="1" applyFont="1" applyNumberFormat="1"/>
    <xf borderId="0" fillId="8" fontId="2" numFmtId="0" xfId="0" applyFont="1"/>
    <xf borderId="22" fillId="0" fontId="2" numFmtId="0" xfId="0" applyAlignment="1" applyBorder="1" applyFont="1">
      <alignment readingOrder="0"/>
    </xf>
    <xf borderId="4" fillId="0" fontId="2" numFmtId="165" xfId="0" applyAlignment="1" applyBorder="1" applyFont="1" applyNumberFormat="1">
      <alignment readingOrder="0"/>
    </xf>
    <xf borderId="22" fillId="0" fontId="13" numFmtId="165" xfId="0" applyAlignment="1" applyBorder="1" applyFont="1" applyNumberFormat="1">
      <alignment readingOrder="0"/>
    </xf>
    <xf borderId="8" fillId="0" fontId="2" numFmtId="165" xfId="0" applyBorder="1" applyFont="1" applyNumberFormat="1"/>
    <xf borderId="23" fillId="0" fontId="2" numFmtId="165" xfId="0" applyBorder="1" applyFont="1" applyNumberFormat="1"/>
    <xf borderId="22" fillId="0" fontId="2" numFmtId="165" xfId="0" applyAlignment="1" applyBorder="1" applyFont="1" applyNumberFormat="1">
      <alignment readingOrder="0"/>
    </xf>
    <xf borderId="8" fillId="0" fontId="2" numFmtId="165" xfId="0" applyAlignment="1" applyBorder="1" applyFont="1" applyNumberFormat="1">
      <alignment readingOrder="0"/>
    </xf>
    <xf borderId="24" fillId="0" fontId="2" numFmtId="0" xfId="0" applyAlignment="1" applyBorder="1" applyFont="1">
      <alignment readingOrder="0"/>
    </xf>
    <xf borderId="25" fillId="0" fontId="2" numFmtId="165" xfId="0" applyAlignment="1" applyBorder="1" applyFont="1" applyNumberFormat="1">
      <alignment readingOrder="0"/>
    </xf>
    <xf borderId="24" fillId="0" fontId="2" numFmtId="165" xfId="0" applyAlignment="1" applyBorder="1" applyFont="1" applyNumberFormat="1">
      <alignment readingOrder="0"/>
    </xf>
    <xf borderId="26" fillId="0" fontId="2" numFmtId="165" xfId="0" applyBorder="1" applyFont="1" applyNumberFormat="1"/>
    <xf borderId="27" fillId="0" fontId="2" numFmtId="165" xfId="0" applyBorder="1" applyFont="1" applyNumberFormat="1"/>
    <xf borderId="0" fillId="9" fontId="2" numFmtId="0" xfId="0" applyFont="1"/>
    <xf borderId="0" fillId="9" fontId="2" numFmtId="164" xfId="0" applyFont="1" applyNumberFormat="1"/>
    <xf borderId="0" fillId="9" fontId="2" numFmtId="165" xfId="0" applyFont="1" applyNumberFormat="1"/>
    <xf borderId="0" fillId="9" fontId="2" numFmtId="0" xfId="0" applyFont="1"/>
    <xf borderId="28" fillId="7" fontId="2" numFmtId="0" xfId="0" applyAlignment="1" applyBorder="1" applyFont="1">
      <alignment readingOrder="0"/>
    </xf>
    <xf borderId="29" fillId="10" fontId="14" numFmtId="0" xfId="0" applyAlignment="1" applyBorder="1" applyFill="1" applyFont="1">
      <alignment readingOrder="0"/>
    </xf>
    <xf borderId="30" fillId="10" fontId="14" numFmtId="0" xfId="0" applyAlignment="1" applyBorder="1" applyFont="1">
      <alignment readingOrder="0"/>
    </xf>
    <xf borderId="31" fillId="7" fontId="12" numFmtId="164" xfId="0" applyAlignment="1" applyBorder="1" applyFont="1" applyNumberFormat="1">
      <alignment readingOrder="0"/>
    </xf>
    <xf borderId="32" fillId="10" fontId="14" numFmtId="164" xfId="0" applyBorder="1" applyFont="1" applyNumberFormat="1"/>
    <xf borderId="33" fillId="10" fontId="14" numFmtId="164" xfId="0" applyBorder="1" applyFont="1" applyNumberFormat="1"/>
    <xf borderId="34" fillId="11" fontId="6" numFmtId="165" xfId="0" applyAlignment="1" applyBorder="1" applyFill="1" applyFont="1" applyNumberFormat="1">
      <alignment readingOrder="0"/>
    </xf>
    <xf borderId="33" fillId="7" fontId="12" numFmtId="164" xfId="0" applyAlignment="1" applyBorder="1" applyFont="1" applyNumberFormat="1">
      <alignment readingOrder="0"/>
    </xf>
    <xf borderId="19" fillId="9" fontId="2" numFmtId="0" xfId="0" applyAlignment="1" applyBorder="1" applyFont="1">
      <alignment readingOrder="0"/>
    </xf>
    <xf borderId="20" fillId="9" fontId="2" numFmtId="165" xfId="0" applyAlignment="1" applyBorder="1" applyFont="1" applyNumberFormat="1">
      <alignment readingOrder="0"/>
    </xf>
    <xf borderId="20" fillId="9" fontId="13" numFmtId="165" xfId="0" applyAlignment="1" applyBorder="1" applyFont="1" applyNumberFormat="1">
      <alignment readingOrder="0"/>
    </xf>
    <xf borderId="20" fillId="9" fontId="6" numFmtId="165" xfId="0" applyAlignment="1" applyBorder="1" applyFont="1" applyNumberFormat="1">
      <alignment readingOrder="0"/>
    </xf>
    <xf borderId="20" fillId="9" fontId="6" numFmtId="165" xfId="0" applyAlignment="1" applyBorder="1" applyFont="1" applyNumberFormat="1">
      <alignment vertical="bottom"/>
    </xf>
    <xf borderId="21" fillId="9" fontId="6" numFmtId="165" xfId="0" applyAlignment="1" applyBorder="1" applyFont="1" applyNumberFormat="1">
      <alignment vertical="bottom"/>
    </xf>
    <xf borderId="22" fillId="11" fontId="2" numFmtId="0" xfId="0" applyAlignment="1" applyBorder="1" applyFont="1">
      <alignment readingOrder="0"/>
    </xf>
    <xf borderId="8" fillId="11" fontId="2" numFmtId="165" xfId="0" applyAlignment="1" applyBorder="1" applyFont="1" applyNumberFormat="1">
      <alignment readingOrder="0"/>
    </xf>
    <xf borderId="8" fillId="11" fontId="2" numFmtId="165" xfId="0" applyBorder="1" applyFont="1" applyNumberFormat="1"/>
    <xf borderId="8" fillId="11" fontId="6" numFmtId="165" xfId="0" applyBorder="1" applyFont="1" applyNumberFormat="1"/>
    <xf borderId="8" fillId="11" fontId="6" numFmtId="165" xfId="0" applyAlignment="1" applyBorder="1" applyFont="1" applyNumberFormat="1">
      <alignment horizontal="right" vertical="bottom"/>
    </xf>
    <xf borderId="23" fillId="11" fontId="6" numFmtId="165" xfId="0" applyAlignment="1" applyBorder="1" applyFont="1" applyNumberFormat="1">
      <alignment horizontal="right" vertical="bottom"/>
    </xf>
    <xf borderId="22" fillId="9" fontId="2" numFmtId="0" xfId="0" applyAlignment="1" applyBorder="1" applyFont="1">
      <alignment readingOrder="0"/>
    </xf>
    <xf borderId="8" fillId="9" fontId="2" numFmtId="165" xfId="0" applyAlignment="1" applyBorder="1" applyFont="1" applyNumberFormat="1">
      <alignment readingOrder="0"/>
    </xf>
    <xf borderId="8" fillId="9" fontId="13" numFmtId="165" xfId="0" applyAlignment="1" applyBorder="1" applyFont="1" applyNumberFormat="1">
      <alignment readingOrder="0"/>
    </xf>
    <xf borderId="8" fillId="8" fontId="2" numFmtId="165" xfId="0" applyAlignment="1" applyBorder="1" applyFont="1" applyNumberFormat="1">
      <alignment readingOrder="0"/>
    </xf>
    <xf borderId="8" fillId="9" fontId="2" numFmtId="165" xfId="0" applyBorder="1" applyFont="1" applyNumberFormat="1"/>
    <xf borderId="8" fillId="9" fontId="6" numFmtId="165" xfId="0" applyBorder="1" applyFont="1" applyNumberFormat="1"/>
    <xf borderId="8" fillId="9" fontId="6" numFmtId="165" xfId="0" applyAlignment="1" applyBorder="1" applyFont="1" applyNumberFormat="1">
      <alignment horizontal="right" vertical="bottom"/>
    </xf>
    <xf borderId="23" fillId="9" fontId="6" numFmtId="165" xfId="0" applyAlignment="1" applyBorder="1" applyFont="1" applyNumberFormat="1">
      <alignment horizontal="right" vertical="bottom"/>
    </xf>
    <xf borderId="8" fillId="11" fontId="13" numFmtId="165" xfId="0" applyAlignment="1" applyBorder="1" applyFont="1" applyNumberFormat="1">
      <alignment readingOrder="0"/>
    </xf>
    <xf borderId="8" fillId="9" fontId="6" numFmtId="165" xfId="0" applyAlignment="1" applyBorder="1" applyFont="1" applyNumberFormat="1">
      <alignment vertical="bottom"/>
    </xf>
    <xf borderId="23" fillId="9" fontId="6" numFmtId="165" xfId="0" applyAlignment="1" applyBorder="1" applyFont="1" applyNumberFormat="1">
      <alignment vertical="bottom"/>
    </xf>
    <xf borderId="8" fillId="0" fontId="2" numFmtId="165" xfId="0" applyAlignment="1" applyBorder="1" applyFont="1" applyNumberFormat="1">
      <alignment readingOrder="0"/>
    </xf>
    <xf borderId="23" fillId="0" fontId="2" numFmtId="165" xfId="0" applyAlignment="1" applyBorder="1" applyFont="1" applyNumberFormat="1">
      <alignment readingOrder="0"/>
    </xf>
    <xf borderId="24" fillId="0" fontId="2" numFmtId="0" xfId="0" applyAlignment="1" applyBorder="1" applyFont="1">
      <alignment readingOrder="0"/>
    </xf>
    <xf borderId="26" fillId="0" fontId="2" numFmtId="165" xfId="0" applyAlignment="1" applyBorder="1" applyFont="1" applyNumberFormat="1">
      <alignment readingOrder="0"/>
    </xf>
    <xf borderId="26" fillId="8" fontId="2" numFmtId="165" xfId="0" applyAlignment="1" applyBorder="1" applyFont="1" applyNumberFormat="1">
      <alignment readingOrder="0"/>
    </xf>
    <xf borderId="26" fillId="9" fontId="6" numFmtId="165" xfId="0" applyBorder="1" applyFont="1" applyNumberFormat="1"/>
    <xf borderId="27" fillId="0" fontId="2" numFmtId="165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1">
    <tableStyle count="3" pivot="0" name="2023 Budget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0:AV18" displayName="Table_1" id="1">
  <tableColumns count="4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</tableColumns>
  <tableStyleInfo name="2023 Budge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75"/>
    <col customWidth="1" min="2" max="2" width="19.75"/>
    <col customWidth="1" min="3" max="3" width="3.5"/>
    <col customWidth="1" min="5" max="5" width="3.5"/>
    <col customWidth="1" min="7" max="7" width="3.5"/>
    <col customWidth="1" min="9" max="9" width="3.5"/>
    <col customWidth="1" min="11" max="11" width="3.5"/>
    <col customWidth="1" min="13" max="13" width="3.5"/>
    <col customWidth="1" min="15" max="15" width="3.5"/>
    <col customWidth="1" min="17" max="17" width="3.5"/>
    <col customWidth="1" min="19" max="19" width="3.5"/>
    <col customWidth="1" min="21" max="21" width="3.5"/>
    <col customWidth="1" min="23" max="23" width="3.5"/>
    <col customWidth="1" min="25" max="25" width="3.5"/>
    <col customWidth="1" min="27" max="27" width="3.5"/>
    <col customWidth="1" min="29" max="29" width="3.5"/>
    <col customWidth="1" min="31" max="31" width="3.5"/>
    <col customWidth="1" min="33" max="33" width="3.5"/>
    <col customWidth="1" min="35" max="35" width="3.5"/>
    <col customWidth="1" min="37" max="37" width="3.5"/>
    <col customWidth="1" min="39" max="39" width="3.5"/>
    <col customWidth="1" min="41" max="41" width="3.5"/>
    <col customWidth="1" min="43" max="43" width="3.5"/>
    <col customWidth="1" min="45" max="45" width="3.5"/>
    <col customWidth="1" min="47" max="47" width="3.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</row>
    <row r="3">
      <c r="A3" s="4" t="s">
        <v>2</v>
      </c>
      <c r="B3" s="5"/>
      <c r="C3" s="6"/>
      <c r="D3" s="7">
        <v>44988.0</v>
      </c>
      <c r="E3" s="8"/>
      <c r="F3" s="9">
        <f>sum(D3+14)</f>
        <v>45002</v>
      </c>
      <c r="G3" s="10"/>
      <c r="H3" s="9">
        <f>sum(F3+14)</f>
        <v>45016</v>
      </c>
      <c r="I3" s="9"/>
      <c r="J3" s="9">
        <f>sum(H3+14)</f>
        <v>45030</v>
      </c>
      <c r="K3" s="9"/>
      <c r="L3" s="9">
        <f>sum(J3+14)</f>
        <v>45044</v>
      </c>
      <c r="M3" s="9"/>
      <c r="N3" s="9">
        <f>sum(L3+14)</f>
        <v>45058</v>
      </c>
      <c r="O3" s="9"/>
      <c r="P3" s="9">
        <f>sum(N3+14)</f>
        <v>45072</v>
      </c>
      <c r="Q3" s="9"/>
      <c r="R3" s="9">
        <f>sum(P3+14)</f>
        <v>45086</v>
      </c>
      <c r="S3" s="9"/>
      <c r="T3" s="9">
        <f>sum(R3+14)</f>
        <v>45100</v>
      </c>
      <c r="U3" s="11"/>
      <c r="V3" s="11">
        <f>sum(T3+14)</f>
        <v>45114</v>
      </c>
      <c r="W3" s="11"/>
      <c r="X3" s="11">
        <f>sum(V3+14)</f>
        <v>45128</v>
      </c>
      <c r="Y3" s="11"/>
      <c r="Z3" s="11">
        <f>sum(X3+14)</f>
        <v>45142</v>
      </c>
      <c r="AA3" s="11"/>
      <c r="AB3" s="11">
        <f>sum(Z3+14)</f>
        <v>45156</v>
      </c>
      <c r="AC3" s="11"/>
      <c r="AD3" s="11">
        <f>sum(AB3+14)</f>
        <v>45170</v>
      </c>
      <c r="AE3" s="11"/>
      <c r="AF3" s="11">
        <f>sum(AD3+14)</f>
        <v>45184</v>
      </c>
      <c r="AG3" s="11"/>
      <c r="AH3" s="11">
        <f>sum(AF3+14)</f>
        <v>45198</v>
      </c>
      <c r="AI3" s="11"/>
      <c r="AJ3" s="11">
        <f>sum(AH3+14)</f>
        <v>45212</v>
      </c>
      <c r="AK3" s="11"/>
      <c r="AL3" s="11">
        <f>sum(AJ3+14)</f>
        <v>45226</v>
      </c>
      <c r="AM3" s="11"/>
      <c r="AN3" s="11">
        <f>sum(AL3+14)</f>
        <v>45240</v>
      </c>
      <c r="AO3" s="11"/>
      <c r="AP3" s="11">
        <f>sum(AN3+14)</f>
        <v>45254</v>
      </c>
      <c r="AQ3" s="11"/>
      <c r="AR3" s="11">
        <f>sum(AP3+14)</f>
        <v>45268</v>
      </c>
      <c r="AS3" s="11"/>
      <c r="AT3" s="11">
        <f>sum(AR3+14)</f>
        <v>45282</v>
      </c>
      <c r="AU3" s="11"/>
      <c r="AV3" s="11">
        <f>sum(AT3+14)</f>
        <v>45296</v>
      </c>
      <c r="AX3" s="11">
        <f>sum(AV3+14)</f>
        <v>45310</v>
      </c>
    </row>
    <row r="4">
      <c r="A4" s="4" t="s">
        <v>3</v>
      </c>
      <c r="B4" s="5"/>
      <c r="C4" s="6"/>
      <c r="D4" s="12">
        <v>1669.0</v>
      </c>
      <c r="E4" s="13"/>
      <c r="F4" s="13">
        <v>1700.0</v>
      </c>
      <c r="G4" s="13"/>
      <c r="H4" s="13">
        <v>1700.0</v>
      </c>
      <c r="I4" s="13"/>
      <c r="J4" s="13">
        <v>1700.0</v>
      </c>
      <c r="K4" s="13"/>
      <c r="L4" s="13">
        <v>1700.0</v>
      </c>
      <c r="M4" s="13"/>
      <c r="N4" s="13">
        <v>1700.0</v>
      </c>
      <c r="O4" s="13"/>
      <c r="P4" s="13">
        <v>1700.0</v>
      </c>
      <c r="Q4" s="13"/>
      <c r="R4" s="13">
        <v>1700.0</v>
      </c>
      <c r="S4" s="13"/>
      <c r="T4" s="13">
        <v>1700.0</v>
      </c>
      <c r="U4" s="14"/>
      <c r="V4" s="14">
        <v>1700.0</v>
      </c>
      <c r="W4" s="14"/>
      <c r="X4" s="14">
        <v>1700.0</v>
      </c>
      <c r="Y4" s="14"/>
      <c r="Z4" s="14">
        <v>1700.0</v>
      </c>
      <c r="AA4" s="14"/>
      <c r="AB4" s="14">
        <v>1700.0</v>
      </c>
      <c r="AC4" s="14"/>
      <c r="AD4" s="14">
        <v>1700.0</v>
      </c>
      <c r="AE4" s="14"/>
      <c r="AF4" s="14">
        <v>1700.0</v>
      </c>
      <c r="AG4" s="14"/>
      <c r="AH4" s="14">
        <v>1700.0</v>
      </c>
      <c r="AI4" s="14"/>
      <c r="AJ4" s="14">
        <v>1700.0</v>
      </c>
      <c r="AK4" s="14"/>
      <c r="AL4" s="14">
        <v>1700.0</v>
      </c>
      <c r="AM4" s="14"/>
      <c r="AN4" s="14">
        <v>1700.0</v>
      </c>
      <c r="AO4" s="14"/>
      <c r="AP4" s="14">
        <v>1700.0</v>
      </c>
      <c r="AQ4" s="14"/>
      <c r="AR4" s="14">
        <v>1700.0</v>
      </c>
      <c r="AS4" s="14"/>
      <c r="AT4" s="14">
        <v>1700.0</v>
      </c>
      <c r="AU4" s="14"/>
      <c r="AV4" s="14">
        <v>1700.0</v>
      </c>
    </row>
    <row r="5">
      <c r="A5" s="15" t="s">
        <v>4</v>
      </c>
      <c r="B5" s="5"/>
      <c r="C5" s="6"/>
      <c r="D5" s="16">
        <v>265.0</v>
      </c>
      <c r="E5" s="17"/>
      <c r="F5" s="17">
        <v>1700.0</v>
      </c>
      <c r="G5" s="17"/>
      <c r="H5" s="17">
        <v>1700.0</v>
      </c>
      <c r="I5" s="17"/>
      <c r="J5" s="17">
        <v>1700.0</v>
      </c>
      <c r="K5" s="17"/>
      <c r="L5" s="17">
        <v>1700.0</v>
      </c>
      <c r="M5" s="17"/>
      <c r="N5" s="17">
        <v>1700.0</v>
      </c>
      <c r="O5" s="17"/>
      <c r="P5" s="17">
        <v>1700.0</v>
      </c>
      <c r="Q5" s="17"/>
      <c r="R5" s="17">
        <v>1700.0</v>
      </c>
      <c r="S5" s="17"/>
      <c r="T5" s="17">
        <v>1700.0</v>
      </c>
      <c r="U5" s="17"/>
      <c r="V5" s="17">
        <v>1700.0</v>
      </c>
      <c r="W5" s="17"/>
      <c r="X5" s="17">
        <v>1700.0</v>
      </c>
      <c r="Y5" s="17"/>
      <c r="Z5" s="17">
        <v>1700.0</v>
      </c>
      <c r="AA5" s="17"/>
      <c r="AB5" s="17">
        <v>1700.0</v>
      </c>
      <c r="AC5" s="17"/>
      <c r="AD5" s="17">
        <v>1700.0</v>
      </c>
      <c r="AE5" s="17"/>
      <c r="AF5" s="17">
        <v>1700.0</v>
      </c>
      <c r="AG5" s="17"/>
      <c r="AH5" s="17">
        <v>1700.0</v>
      </c>
      <c r="AI5" s="17"/>
      <c r="AJ5" s="17">
        <v>1700.0</v>
      </c>
      <c r="AK5" s="17"/>
      <c r="AL5" s="17">
        <v>1700.0</v>
      </c>
      <c r="AM5" s="17"/>
      <c r="AN5" s="17">
        <v>1700.0</v>
      </c>
      <c r="AO5" s="17"/>
      <c r="AP5" s="17">
        <v>1700.0</v>
      </c>
      <c r="AQ5" s="17"/>
      <c r="AR5" s="17">
        <v>1700.0</v>
      </c>
      <c r="AS5" s="17"/>
      <c r="AT5" s="17">
        <v>1700.0</v>
      </c>
      <c r="AU5" s="17"/>
      <c r="AV5" s="17">
        <v>1700.0</v>
      </c>
      <c r="AW5" s="18"/>
      <c r="AX5" s="18"/>
    </row>
    <row r="6">
      <c r="A6" s="4" t="s">
        <v>5</v>
      </c>
      <c r="B6" s="5"/>
      <c r="C6" s="6"/>
      <c r="D6" s="19">
        <f>SUM(D5-SUMIF(C10:C18,"&lt;&gt;",D10:D18)+SUMIF(C22:C26,"&lt;&gt;",D22:D26))/(DATEDIF(TODAY(), F3, "D"))</f>
        <v>22.08333333</v>
      </c>
      <c r="E6" s="20"/>
      <c r="F6" s="19">
        <f>SUM(F5-SUMIF(E10:E18,"&lt;&gt;",F10:F18)+SUM(F22:F51))/(DATEDIF(TODAY(), H3, "D"))</f>
        <v>20.36538462</v>
      </c>
      <c r="G6" s="20"/>
      <c r="H6" s="19">
        <f>SUM(H5-SUMIF(G10:G18,"&lt;&gt;",H10:H18)+SUM(H22:H51))/(DATEDIF(TODAY(), J3, "D"))</f>
        <v>11.6125</v>
      </c>
      <c r="I6" s="20"/>
      <c r="J6" s="19">
        <f>SUM(J5-SUMIF(I10:I18,"&lt;&gt;",J10:J18)+SUM(J22:J51))/(DATEDIF(TODAY(), L3, "D"))</f>
        <v>8.342592593</v>
      </c>
      <c r="K6" s="20"/>
      <c r="L6" s="19">
        <f>SUM(L5-SUMIF(K10:K18,"&lt;&gt;",L10:L18)+SUM(L22:L51))/(DATEDIF(TODAY(), N3, "D"))</f>
        <v>6.830882353</v>
      </c>
      <c r="M6" s="20"/>
      <c r="N6" s="19">
        <f>SUM(N5-SUMIF(M10:M18,"&lt;&gt;",N10:N18)+SUM(N22:N51))/(DATEDIF(TODAY(), P3, "D"))</f>
        <v>5.493902439</v>
      </c>
      <c r="O6" s="20"/>
      <c r="P6" s="19">
        <f>SUM(P5-SUMIF(O10:O18,"&lt;&gt;",P10:P18)+SUM(P22:P51))/(DATEDIF(TODAY(), R3, "D"))</f>
        <v>4.838541667</v>
      </c>
      <c r="Q6" s="20"/>
      <c r="R6" s="19">
        <f>SUM(R5-SUMIF(Q10:Q18,"&lt;&gt;",R10:R18)+SUM(R22:R51))/(DATEDIF(TODAY(), T3, "D"))</f>
        <v>4.095454545</v>
      </c>
      <c r="S6" s="20"/>
      <c r="T6" s="19">
        <f>SUM(T5-SUMIF(S10:S18,"&lt;&gt;",T10:T18)+SUM(T22:T51))/(DATEDIF(TODAY(), V3, "D"))</f>
        <v>3.657258065</v>
      </c>
      <c r="U6" s="20"/>
      <c r="V6" s="19">
        <f>SUM(V5-SUMIF(U10:U18,"&lt;&gt;",V10:V18)+SUM(V22:V51))/(DATEDIF(TODAY(), X3, "D"))</f>
        <v>3.264492754</v>
      </c>
      <c r="W6" s="20"/>
      <c r="X6" s="19">
        <f>SUM(X5-SUMIF(W10:W18,"&lt;&gt;",X10:X18)+SUM(X22:X51))/(DATEDIF(TODAY(), Z3, "D"))</f>
        <v>2.983552632</v>
      </c>
      <c r="Y6" s="20"/>
      <c r="Z6" s="19">
        <f>SUM(Z5-SUMIF(Y10:Y18,"&lt;&gt;",Z10:Z18)+SUM(Z22:Z51))/(DATEDIF(TODAY(), AB3, "D"))</f>
        <v>2.713855422</v>
      </c>
      <c r="AA6" s="20"/>
      <c r="AB6" s="19">
        <f>SUM(AB5-SUMIF(AA10:AA18,"&lt;&gt;",AB10:AB18)+SUM(AB22:AB51))/(DATEDIF(TODAY(), AD3, "D"))</f>
        <v>2.447222222</v>
      </c>
      <c r="AC6" s="20"/>
      <c r="AD6" s="19">
        <f>SUM(AD5-SUMIF(AC10:AC18,"&lt;&gt;",AD10:AD18)+SUM(AD22:AD51))/(DATEDIF(TODAY(), AF3, "D"))</f>
        <v>2.255154639</v>
      </c>
      <c r="AE6" s="20"/>
      <c r="AF6" s="19">
        <f>SUM(AF5-SUMIF(AE10:AE18,"&lt;&gt;",AF10:AF18)+SUM(AF22:AF51))/(DATEDIF(TODAY(), AH3, "D"))</f>
        <v>1.983173077</v>
      </c>
      <c r="AG6" s="20"/>
      <c r="AH6" s="19">
        <f>SUM(AH5-SUMIF(AG10:AG18,"&lt;&gt;",AH10:AH18)+SUM(AH22:AH51))/(DATEDIF(TODAY(), AJ3, "D"))</f>
        <v>2.096846847</v>
      </c>
      <c r="AI6" s="20"/>
      <c r="AJ6" s="19">
        <f>SUM(AJ5-SUMIF(AI10:AI18,"&lt;&gt;",AJ10:AJ18)+SUM(AJ22:AJ51))/(DATEDIF(TODAY(), AL3, "D"))</f>
        <v>1.853813559</v>
      </c>
      <c r="AK6" s="20"/>
      <c r="AL6" s="19">
        <f>SUM(AL5-SUMIF(AK10:AK18,"&lt;&gt;",AL10:AL18)+SUM(AL22:AL51))/(DATEDIF(TODAY(), AN3, "D"))</f>
        <v>1.762</v>
      </c>
      <c r="AM6" s="20"/>
      <c r="AN6" s="19">
        <f>SUM(AN5-SUMIF(AM10:AM18,"&lt;&gt;",AN10:AN18)+SUM(AN22:AN51))/(DATEDIF(TODAY(), AP3, "D"))</f>
        <v>1.65719697</v>
      </c>
      <c r="AO6" s="20"/>
      <c r="AP6" s="19">
        <f>SUM(AP5-SUMIF(AO10:AO18,"&lt;&gt;",AP10:AP18)+SUM(AP22:AP51))/(DATEDIF(TODAY(), AR3, "D"))</f>
        <v>1.584532374</v>
      </c>
      <c r="AQ6" s="20"/>
      <c r="AR6" s="19">
        <f>SUM(AR5-SUMIF(AQ10:AQ18,"&lt;&gt;",AR10:AR18)+SUM(AR22:AR51))/(DATEDIF(TODAY(), AT3, "D"))</f>
        <v>1.498287671</v>
      </c>
      <c r="AS6" s="20"/>
      <c r="AT6" s="19">
        <f>SUM(AT5-SUMIF(AS10:AS18,"&lt;&gt;",AT10:AT18)+SUM(AT22:AT51))/(DATEDIF(TODAY(), AV3, "D"))</f>
        <v>1.439542484</v>
      </c>
      <c r="AU6" s="20"/>
      <c r="AV6" s="19">
        <f>SUM(AV5-SUMIF(AU10:AU18,"&lt;&gt;",AV10:AV18)+SUM(AV22:AV51))/(DATEDIF(TODAY(), AX3, "D"))</f>
        <v>1.3671875</v>
      </c>
    </row>
    <row r="7">
      <c r="A7" s="21"/>
      <c r="F7" s="22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>
      <c r="A8" s="24" t="s">
        <v>6</v>
      </c>
      <c r="F8" s="22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>
      <c r="A9" s="25" t="s">
        <v>7</v>
      </c>
      <c r="B9" s="25" t="s">
        <v>8</v>
      </c>
      <c r="C9" s="26"/>
      <c r="D9" s="26">
        <f>$D$3</f>
        <v>44988</v>
      </c>
      <c r="E9" s="27"/>
      <c r="F9" s="28">
        <f>F3</f>
        <v>45002</v>
      </c>
      <c r="G9" s="27"/>
      <c r="H9" s="28">
        <f>H3</f>
        <v>45016</v>
      </c>
      <c r="I9" s="27"/>
      <c r="J9" s="28">
        <f>J3</f>
        <v>45030</v>
      </c>
      <c r="K9" s="27"/>
      <c r="L9" s="28">
        <f>L3</f>
        <v>45044</v>
      </c>
      <c r="M9" s="27"/>
      <c r="N9" s="28">
        <f>N3</f>
        <v>45058</v>
      </c>
      <c r="O9" s="27"/>
      <c r="P9" s="28">
        <f>P3</f>
        <v>45072</v>
      </c>
      <c r="Q9" s="27"/>
      <c r="R9" s="28">
        <f>R3</f>
        <v>45086</v>
      </c>
      <c r="S9" s="27"/>
      <c r="T9" s="28">
        <f>T3</f>
        <v>45100</v>
      </c>
      <c r="U9" s="27"/>
      <c r="V9" s="28">
        <f>V3</f>
        <v>45114</v>
      </c>
      <c r="W9" s="27"/>
      <c r="X9" s="28">
        <f>X3</f>
        <v>45128</v>
      </c>
      <c r="Y9" s="27"/>
      <c r="Z9" s="28">
        <f>Z3</f>
        <v>45142</v>
      </c>
      <c r="AA9" s="27"/>
      <c r="AB9" s="28">
        <f>AB3</f>
        <v>45156</v>
      </c>
      <c r="AC9" s="27"/>
      <c r="AD9" s="28">
        <f>AD3</f>
        <v>45170</v>
      </c>
      <c r="AE9" s="27"/>
      <c r="AF9" s="28">
        <f>AF3</f>
        <v>45184</v>
      </c>
      <c r="AG9" s="27"/>
      <c r="AH9" s="28">
        <f>AH3</f>
        <v>45198</v>
      </c>
      <c r="AI9" s="27"/>
      <c r="AJ9" s="28">
        <f>AJ3</f>
        <v>45212</v>
      </c>
      <c r="AK9" s="27"/>
      <c r="AL9" s="28">
        <f>AL3</f>
        <v>45226</v>
      </c>
      <c r="AM9" s="27"/>
      <c r="AN9" s="28">
        <f>AN3</f>
        <v>45240</v>
      </c>
      <c r="AO9" s="27"/>
      <c r="AP9" s="28">
        <f>AP3</f>
        <v>45254</v>
      </c>
      <c r="AQ9" s="27"/>
      <c r="AR9" s="28">
        <f>AR3</f>
        <v>45268</v>
      </c>
      <c r="AS9" s="27"/>
      <c r="AT9" s="28">
        <f>AT3</f>
        <v>45282</v>
      </c>
      <c r="AU9" s="27"/>
      <c r="AV9" s="29">
        <f>AV3</f>
        <v>45296</v>
      </c>
    </row>
    <row r="10">
      <c r="A10" s="30" t="s">
        <v>9</v>
      </c>
      <c r="B10" s="31">
        <v>670.0</v>
      </c>
      <c r="C10" s="32" t="b">
        <v>1</v>
      </c>
      <c r="D10" s="33">
        <f t="shared" ref="D10:D12" si="1">if(C10=FALSE,$B10,0)</f>
        <v>0</v>
      </c>
      <c r="E10" s="34" t="b">
        <v>0</v>
      </c>
      <c r="F10" s="33">
        <f t="shared" ref="F10:F12" si="2">if(E10=FALSE,$B10,0)</f>
        <v>670</v>
      </c>
      <c r="G10" s="34" t="b">
        <v>0</v>
      </c>
      <c r="H10" s="33">
        <f t="shared" ref="H10:H12" si="3">if(G10=FALSE,$B10,0)</f>
        <v>670</v>
      </c>
      <c r="I10" s="34" t="b">
        <v>0</v>
      </c>
      <c r="J10" s="33">
        <f t="shared" ref="J10:J12" si="4">if(I10=FALSE,$B10,0)</f>
        <v>670</v>
      </c>
      <c r="K10" s="34" t="b">
        <v>0</v>
      </c>
      <c r="L10" s="33">
        <f t="shared" ref="L10:L12" si="5">if(K10=FALSE,$B10,0)</f>
        <v>670</v>
      </c>
      <c r="M10" s="34" t="b">
        <v>0</v>
      </c>
      <c r="N10" s="33">
        <f t="shared" ref="N10:N12" si="6">if(M10=FALSE,$B10,0)</f>
        <v>670</v>
      </c>
      <c r="O10" s="34" t="b">
        <v>0</v>
      </c>
      <c r="P10" s="33">
        <f t="shared" ref="P10:P12" si="7">if(O10=FALSE,$B10,0)</f>
        <v>670</v>
      </c>
      <c r="Q10" s="34" t="b">
        <v>0</v>
      </c>
      <c r="R10" s="33">
        <f t="shared" ref="R10:R12" si="8">if(Q10=FALSE,$B10,0)</f>
        <v>670</v>
      </c>
      <c r="S10" s="34" t="b">
        <v>0</v>
      </c>
      <c r="T10" s="33">
        <f t="shared" ref="T10:T12" si="9">if(S10=FALSE,$B10,0)</f>
        <v>670</v>
      </c>
      <c r="U10" s="34" t="b">
        <v>0</v>
      </c>
      <c r="V10" s="33">
        <f t="shared" ref="V10:V12" si="10">if(U10=FALSE,$B10,0)</f>
        <v>670</v>
      </c>
      <c r="W10" s="34" t="b">
        <v>0</v>
      </c>
      <c r="X10" s="33">
        <f t="shared" ref="X10:X12" si="11">if(W10=FALSE,$B10,0)</f>
        <v>670</v>
      </c>
      <c r="Y10" s="34" t="b">
        <v>0</v>
      </c>
      <c r="Z10" s="33">
        <f t="shared" ref="Z10:Z12" si="12">if(Y10=FALSE,$B10,0)</f>
        <v>670</v>
      </c>
      <c r="AA10" s="34" t="b">
        <v>0</v>
      </c>
      <c r="AB10" s="33">
        <f t="shared" ref="AB10:AB12" si="13">if(AA10=FALSE,$B10,0)</f>
        <v>670</v>
      </c>
      <c r="AC10" s="34" t="b">
        <v>0</v>
      </c>
      <c r="AD10" s="33">
        <f t="shared" ref="AD10:AD12" si="14">if(AC10=FALSE,$B10,0)</f>
        <v>670</v>
      </c>
      <c r="AE10" s="34" t="b">
        <v>0</v>
      </c>
      <c r="AF10" s="33">
        <f t="shared" ref="AF10:AF12" si="15">if(AE10=FALSE,$B10,0)</f>
        <v>670</v>
      </c>
      <c r="AG10" s="34" t="b">
        <v>0</v>
      </c>
      <c r="AH10" s="33">
        <f t="shared" ref="AH10:AH12" si="16">if(AG10=FALSE,$B10,0)</f>
        <v>670</v>
      </c>
      <c r="AI10" s="34" t="b">
        <v>0</v>
      </c>
      <c r="AJ10" s="33">
        <f t="shared" ref="AJ10:AJ12" si="17">if(AI10=FALSE,$B10,0)</f>
        <v>670</v>
      </c>
      <c r="AK10" s="34" t="b">
        <v>0</v>
      </c>
      <c r="AL10" s="33">
        <f t="shared" ref="AL10:AL12" si="18">if(AK10=FALSE,$B10,0)</f>
        <v>670</v>
      </c>
      <c r="AM10" s="34" t="b">
        <v>0</v>
      </c>
      <c r="AN10" s="33">
        <f t="shared" ref="AN10:AN12" si="19">if(AM10=FALSE,$B10,0)</f>
        <v>670</v>
      </c>
      <c r="AO10" s="34" t="b">
        <v>0</v>
      </c>
      <c r="AP10" s="33">
        <f t="shared" ref="AP10:AP12" si="20">if(AO10=FALSE,$B10,0)</f>
        <v>670</v>
      </c>
      <c r="AQ10" s="34" t="b">
        <v>0</v>
      </c>
      <c r="AR10" s="33">
        <f t="shared" ref="AR10:AR12" si="21">if(AQ10=FALSE,$B10,0)</f>
        <v>670</v>
      </c>
      <c r="AS10" s="34" t="b">
        <v>0</v>
      </c>
      <c r="AT10" s="33">
        <f t="shared" ref="AT10:AT12" si="22">if(AS10=FALSE,$B10,0)</f>
        <v>670</v>
      </c>
      <c r="AU10" s="34" t="b">
        <v>0</v>
      </c>
      <c r="AV10" s="35">
        <f t="shared" ref="AV10:AV12" si="23">if(AU10=FALSE,$B10,0)</f>
        <v>670</v>
      </c>
      <c r="AW10" s="36"/>
      <c r="AX10" s="36"/>
    </row>
    <row r="11">
      <c r="A11" s="37" t="s">
        <v>10</v>
      </c>
      <c r="B11" s="38">
        <v>70.0</v>
      </c>
      <c r="C11" s="39" t="b">
        <v>1</v>
      </c>
      <c r="D11" s="40">
        <f t="shared" si="1"/>
        <v>0</v>
      </c>
      <c r="E11" s="40" t="b">
        <v>0</v>
      </c>
      <c r="F11" s="40">
        <f t="shared" si="2"/>
        <v>70</v>
      </c>
      <c r="G11" s="40" t="b">
        <v>0</v>
      </c>
      <c r="H11" s="40">
        <f t="shared" si="3"/>
        <v>70</v>
      </c>
      <c r="I11" s="40" t="b">
        <v>0</v>
      </c>
      <c r="J11" s="40">
        <f t="shared" si="4"/>
        <v>70</v>
      </c>
      <c r="K11" s="40" t="b">
        <v>0</v>
      </c>
      <c r="L11" s="40">
        <f t="shared" si="5"/>
        <v>70</v>
      </c>
      <c r="M11" s="40" t="b">
        <v>0</v>
      </c>
      <c r="N11" s="40">
        <f t="shared" si="6"/>
        <v>70</v>
      </c>
      <c r="O11" s="40" t="b">
        <v>0</v>
      </c>
      <c r="P11" s="40">
        <f t="shared" si="7"/>
        <v>70</v>
      </c>
      <c r="Q11" s="40" t="b">
        <v>0</v>
      </c>
      <c r="R11" s="40">
        <f t="shared" si="8"/>
        <v>70</v>
      </c>
      <c r="S11" s="40" t="b">
        <v>0</v>
      </c>
      <c r="T11" s="40">
        <f t="shared" si="9"/>
        <v>70</v>
      </c>
      <c r="U11" s="40" t="b">
        <v>0</v>
      </c>
      <c r="V11" s="40">
        <f t="shared" si="10"/>
        <v>70</v>
      </c>
      <c r="W11" s="40" t="b">
        <v>0</v>
      </c>
      <c r="X11" s="40">
        <f t="shared" si="11"/>
        <v>70</v>
      </c>
      <c r="Y11" s="40" t="b">
        <v>0</v>
      </c>
      <c r="Z11" s="40">
        <f t="shared" si="12"/>
        <v>70</v>
      </c>
      <c r="AA11" s="40" t="b">
        <v>0</v>
      </c>
      <c r="AB11" s="40">
        <f t="shared" si="13"/>
        <v>70</v>
      </c>
      <c r="AC11" s="40" t="b">
        <v>0</v>
      </c>
      <c r="AD11" s="40">
        <f t="shared" si="14"/>
        <v>70</v>
      </c>
      <c r="AE11" s="40" t="b">
        <v>0</v>
      </c>
      <c r="AF11" s="40">
        <f t="shared" si="15"/>
        <v>70</v>
      </c>
      <c r="AG11" s="40" t="b">
        <v>0</v>
      </c>
      <c r="AH11" s="40">
        <f t="shared" si="16"/>
        <v>70</v>
      </c>
      <c r="AI11" s="40" t="b">
        <v>0</v>
      </c>
      <c r="AJ11" s="40">
        <f t="shared" si="17"/>
        <v>70</v>
      </c>
      <c r="AK11" s="40" t="b">
        <v>0</v>
      </c>
      <c r="AL11" s="40">
        <f t="shared" si="18"/>
        <v>70</v>
      </c>
      <c r="AM11" s="40" t="b">
        <v>0</v>
      </c>
      <c r="AN11" s="40">
        <f t="shared" si="19"/>
        <v>70</v>
      </c>
      <c r="AO11" s="40" t="b">
        <v>0</v>
      </c>
      <c r="AP11" s="40">
        <f t="shared" si="20"/>
        <v>70</v>
      </c>
      <c r="AQ11" s="40" t="b">
        <v>0</v>
      </c>
      <c r="AR11" s="40">
        <f t="shared" si="21"/>
        <v>70</v>
      </c>
      <c r="AS11" s="40" t="b">
        <v>0</v>
      </c>
      <c r="AT11" s="40">
        <f t="shared" si="22"/>
        <v>70</v>
      </c>
      <c r="AU11" s="40" t="b">
        <v>0</v>
      </c>
      <c r="AV11" s="41">
        <f t="shared" si="23"/>
        <v>70</v>
      </c>
    </row>
    <row r="12">
      <c r="A12" s="37" t="s">
        <v>11</v>
      </c>
      <c r="B12" s="38">
        <v>80.0</v>
      </c>
      <c r="C12" s="39" t="b">
        <v>1</v>
      </c>
      <c r="D12" s="40">
        <f t="shared" si="1"/>
        <v>0</v>
      </c>
      <c r="E12" s="40" t="b">
        <v>0</v>
      </c>
      <c r="F12" s="40">
        <f t="shared" si="2"/>
        <v>80</v>
      </c>
      <c r="G12" s="40" t="b">
        <v>0</v>
      </c>
      <c r="H12" s="40">
        <f t="shared" si="3"/>
        <v>80</v>
      </c>
      <c r="I12" s="40" t="b">
        <v>0</v>
      </c>
      <c r="J12" s="40">
        <f t="shared" si="4"/>
        <v>80</v>
      </c>
      <c r="K12" s="40" t="b">
        <v>0</v>
      </c>
      <c r="L12" s="40">
        <f t="shared" si="5"/>
        <v>80</v>
      </c>
      <c r="M12" s="40" t="b">
        <v>0</v>
      </c>
      <c r="N12" s="40">
        <f t="shared" si="6"/>
        <v>80</v>
      </c>
      <c r="O12" s="40" t="b">
        <v>0</v>
      </c>
      <c r="P12" s="40">
        <f t="shared" si="7"/>
        <v>80</v>
      </c>
      <c r="Q12" s="40" t="b">
        <v>0</v>
      </c>
      <c r="R12" s="40">
        <f t="shared" si="8"/>
        <v>80</v>
      </c>
      <c r="S12" s="40" t="b">
        <v>0</v>
      </c>
      <c r="T12" s="40">
        <f t="shared" si="9"/>
        <v>80</v>
      </c>
      <c r="U12" s="40" t="b">
        <v>0</v>
      </c>
      <c r="V12" s="40">
        <f t="shared" si="10"/>
        <v>80</v>
      </c>
      <c r="W12" s="40" t="b">
        <v>0</v>
      </c>
      <c r="X12" s="40">
        <f t="shared" si="11"/>
        <v>80</v>
      </c>
      <c r="Y12" s="40" t="b">
        <v>0</v>
      </c>
      <c r="Z12" s="40">
        <f t="shared" si="12"/>
        <v>80</v>
      </c>
      <c r="AA12" s="40" t="b">
        <v>0</v>
      </c>
      <c r="AB12" s="40">
        <f t="shared" si="13"/>
        <v>80</v>
      </c>
      <c r="AC12" s="40" t="b">
        <v>0</v>
      </c>
      <c r="AD12" s="40">
        <f t="shared" si="14"/>
        <v>80</v>
      </c>
      <c r="AE12" s="40" t="b">
        <v>0</v>
      </c>
      <c r="AF12" s="40">
        <f t="shared" si="15"/>
        <v>80</v>
      </c>
      <c r="AG12" s="40" t="b">
        <v>0</v>
      </c>
      <c r="AH12" s="40">
        <f t="shared" si="16"/>
        <v>80</v>
      </c>
      <c r="AI12" s="40" t="b">
        <v>0</v>
      </c>
      <c r="AJ12" s="40">
        <f t="shared" si="17"/>
        <v>80</v>
      </c>
      <c r="AK12" s="40" t="b">
        <v>0</v>
      </c>
      <c r="AL12" s="40">
        <f t="shared" si="18"/>
        <v>80</v>
      </c>
      <c r="AM12" s="40" t="b">
        <v>0</v>
      </c>
      <c r="AN12" s="40">
        <f t="shared" si="19"/>
        <v>80</v>
      </c>
      <c r="AO12" s="40" t="b">
        <v>0</v>
      </c>
      <c r="AP12" s="40">
        <f t="shared" si="20"/>
        <v>80</v>
      </c>
      <c r="AQ12" s="40" t="b">
        <v>0</v>
      </c>
      <c r="AR12" s="40">
        <f t="shared" si="21"/>
        <v>80</v>
      </c>
      <c r="AS12" s="40" t="b">
        <v>0</v>
      </c>
      <c r="AT12" s="40">
        <f t="shared" si="22"/>
        <v>80</v>
      </c>
      <c r="AU12" s="40" t="b">
        <v>0</v>
      </c>
      <c r="AV12" s="41">
        <f t="shared" si="23"/>
        <v>80</v>
      </c>
    </row>
    <row r="13">
      <c r="A13" s="37" t="s">
        <v>12</v>
      </c>
      <c r="B13" s="38">
        <v>227.0</v>
      </c>
      <c r="C13" s="39" t="b">
        <v>1</v>
      </c>
      <c r="D13" s="40">
        <f>if(C13=FALSE,$B$13,0)</f>
        <v>0</v>
      </c>
      <c r="E13" s="40" t="b">
        <v>0</v>
      </c>
      <c r="F13" s="40">
        <f>if(E13=FALSE,$B$13,0)</f>
        <v>227</v>
      </c>
      <c r="G13" s="40" t="b">
        <v>0</v>
      </c>
      <c r="H13" s="40">
        <f>if(G13=FALSE,$B$13,0)</f>
        <v>227</v>
      </c>
      <c r="I13" s="40" t="b">
        <v>0</v>
      </c>
      <c r="J13" s="40">
        <f>if(I13=FALSE,$B$13,0)</f>
        <v>227</v>
      </c>
      <c r="K13" s="40" t="b">
        <v>0</v>
      </c>
      <c r="L13" s="40">
        <f>if(K13=FALSE,$B$13,0)</f>
        <v>227</v>
      </c>
      <c r="M13" s="40" t="b">
        <v>0</v>
      </c>
      <c r="N13" s="40">
        <f>if(M13=FALSE,$B$13,0)</f>
        <v>227</v>
      </c>
      <c r="O13" s="40" t="b">
        <v>0</v>
      </c>
      <c r="P13" s="40">
        <f>if(O13=FALSE,$B$13,0)</f>
        <v>227</v>
      </c>
      <c r="Q13" s="40" t="b">
        <v>0</v>
      </c>
      <c r="R13" s="40">
        <f>if(Q13=FALSE,$B$13,0)</f>
        <v>227</v>
      </c>
      <c r="S13" s="40" t="b">
        <v>0</v>
      </c>
      <c r="T13" s="40">
        <f>if(S13=FALSE,$B$13,0)</f>
        <v>227</v>
      </c>
      <c r="U13" s="40" t="b">
        <v>0</v>
      </c>
      <c r="V13" s="40">
        <f>if(U13=FALSE,$B$13,0)</f>
        <v>227</v>
      </c>
      <c r="W13" s="40" t="b">
        <v>0</v>
      </c>
      <c r="X13" s="40">
        <f>if(W13=FALSE,$B$13,0)</f>
        <v>227</v>
      </c>
      <c r="Y13" s="40" t="b">
        <v>0</v>
      </c>
      <c r="Z13" s="40">
        <f>if(Y13=FALSE,$B$13,0)</f>
        <v>227</v>
      </c>
      <c r="AA13" s="40" t="b">
        <v>0</v>
      </c>
      <c r="AB13" s="40">
        <f>if(AA13=FALSE,$B$13,0)</f>
        <v>227</v>
      </c>
      <c r="AC13" s="40" t="b">
        <v>0</v>
      </c>
      <c r="AD13" s="40">
        <f>if(AC13=FALSE,$B$13,0)</f>
        <v>227</v>
      </c>
      <c r="AE13" s="40" t="b">
        <v>0</v>
      </c>
      <c r="AF13" s="40">
        <f>if(AE13=FALSE,$B$13,0)</f>
        <v>227</v>
      </c>
      <c r="AG13" s="40" t="b">
        <v>0</v>
      </c>
      <c r="AH13" s="40">
        <f>if(AG13=FALSE,$B$13,0)</f>
        <v>227</v>
      </c>
      <c r="AI13" s="40" t="b">
        <v>0</v>
      </c>
      <c r="AJ13" s="40">
        <f>if(AI13=FALSE,$B$13,0)</f>
        <v>227</v>
      </c>
      <c r="AK13" s="40" t="b">
        <v>0</v>
      </c>
      <c r="AL13" s="40">
        <f>if(AK13=FALSE,$B$13,0)</f>
        <v>227</v>
      </c>
      <c r="AM13" s="40" t="b">
        <v>0</v>
      </c>
      <c r="AN13" s="40">
        <f>if(AM13=FALSE,$B$13,0)</f>
        <v>227</v>
      </c>
      <c r="AO13" s="40" t="b">
        <v>0</v>
      </c>
      <c r="AP13" s="40">
        <f>if(AO13=FALSE,$B$13,0)</f>
        <v>227</v>
      </c>
      <c r="AQ13" s="40" t="b">
        <v>0</v>
      </c>
      <c r="AR13" s="40">
        <f>if(AQ13=FALSE,$B$13,0)</f>
        <v>227</v>
      </c>
      <c r="AS13" s="40" t="b">
        <v>0</v>
      </c>
      <c r="AT13" s="40">
        <f>if(AS13=FALSE,$B$13,0)</f>
        <v>227</v>
      </c>
      <c r="AU13" s="40" t="b">
        <v>0</v>
      </c>
      <c r="AV13" s="41">
        <f>if(AU13=FALSE,$B$13,0)</f>
        <v>227</v>
      </c>
    </row>
    <row r="14">
      <c r="A14" s="37" t="s">
        <v>13</v>
      </c>
      <c r="B14" s="38">
        <v>50.0</v>
      </c>
      <c r="C14" s="42" t="b">
        <v>1</v>
      </c>
      <c r="D14" s="40">
        <f>if(C14=FALSE,$B$14,0)</f>
        <v>0</v>
      </c>
      <c r="E14" s="43" t="b">
        <v>0</v>
      </c>
      <c r="F14" s="40">
        <f>if(E14=FALSE,$B$14,0)</f>
        <v>50</v>
      </c>
      <c r="G14" s="40" t="b">
        <v>0</v>
      </c>
      <c r="H14" s="40">
        <f>if(G14=FALSE,$B$14,0)</f>
        <v>50</v>
      </c>
      <c r="I14" s="40" t="b">
        <v>0</v>
      </c>
      <c r="J14" s="40">
        <f>if(I14=FALSE,$B$14,0)</f>
        <v>50</v>
      </c>
      <c r="K14" s="40" t="b">
        <v>0</v>
      </c>
      <c r="L14" s="40">
        <f>if(K14=FALSE,$B$14,0)</f>
        <v>50</v>
      </c>
      <c r="M14" s="40" t="b">
        <v>0</v>
      </c>
      <c r="N14" s="40">
        <f>if(M14=FALSE,$B$14,0)</f>
        <v>50</v>
      </c>
      <c r="O14" s="40" t="b">
        <v>0</v>
      </c>
      <c r="P14" s="40">
        <f>if(O14=FALSE,$B$14,0)</f>
        <v>50</v>
      </c>
      <c r="Q14" s="40" t="b">
        <v>0</v>
      </c>
      <c r="R14" s="40">
        <f>if(Q14=FALSE,$B$14,0)</f>
        <v>50</v>
      </c>
      <c r="S14" s="40" t="b">
        <v>0</v>
      </c>
      <c r="T14" s="40">
        <f>if(S14=FALSE,$B$14,0)</f>
        <v>50</v>
      </c>
      <c r="U14" s="40" t="b">
        <v>0</v>
      </c>
      <c r="V14" s="40">
        <f>if(U14=FALSE,$B$14,0)</f>
        <v>50</v>
      </c>
      <c r="W14" s="40" t="b">
        <v>0</v>
      </c>
      <c r="X14" s="40">
        <f>if(W14=FALSE,$B$14,0)</f>
        <v>50</v>
      </c>
      <c r="Y14" s="40" t="b">
        <v>0</v>
      </c>
      <c r="Z14" s="40">
        <f>if(Y14=FALSE,$B$14,0)</f>
        <v>50</v>
      </c>
      <c r="AA14" s="40" t="b">
        <v>0</v>
      </c>
      <c r="AB14" s="40">
        <f>if(AA14=FALSE,$B$14,0)</f>
        <v>50</v>
      </c>
      <c r="AC14" s="40" t="b">
        <v>0</v>
      </c>
      <c r="AD14" s="40">
        <f>if(AC14=FALSE,$B$14,0)</f>
        <v>50</v>
      </c>
      <c r="AE14" s="40" t="b">
        <v>0</v>
      </c>
      <c r="AF14" s="40">
        <f>if(AE14=FALSE,$B$14,0)</f>
        <v>50</v>
      </c>
      <c r="AG14" s="40" t="b">
        <v>0</v>
      </c>
      <c r="AH14" s="40">
        <f>if(AG14=FALSE,$B$14,0)</f>
        <v>50</v>
      </c>
      <c r="AI14" s="40" t="b">
        <v>0</v>
      </c>
      <c r="AJ14" s="40">
        <f>if(AI14=FALSE,$B$14,0)</f>
        <v>50</v>
      </c>
      <c r="AK14" s="40" t="b">
        <v>0</v>
      </c>
      <c r="AL14" s="40">
        <f>if(AK14=FALSE,$B$14,0)</f>
        <v>50</v>
      </c>
      <c r="AM14" s="40" t="b">
        <v>0</v>
      </c>
      <c r="AN14" s="40">
        <f>if(AM14=FALSE,$B$14,0)</f>
        <v>50</v>
      </c>
      <c r="AO14" s="40" t="b">
        <v>0</v>
      </c>
      <c r="AP14" s="40">
        <f>if(AO14=FALSE,$B$14,0)</f>
        <v>50</v>
      </c>
      <c r="AQ14" s="40" t="b">
        <v>0</v>
      </c>
      <c r="AR14" s="40">
        <f>if(AQ14=FALSE,$B$14,0)</f>
        <v>50</v>
      </c>
      <c r="AS14" s="40" t="b">
        <v>0</v>
      </c>
      <c r="AT14" s="40">
        <f>if(AS14=FALSE,$B$14,0)</f>
        <v>50</v>
      </c>
      <c r="AU14" s="40" t="b">
        <v>0</v>
      </c>
      <c r="AV14" s="41">
        <f>if(AU14=FALSE,$B$14,0)</f>
        <v>50</v>
      </c>
    </row>
    <row r="15">
      <c r="A15" s="37" t="s">
        <v>14</v>
      </c>
      <c r="B15" s="38">
        <v>200.0</v>
      </c>
      <c r="C15" s="42" t="b">
        <v>1</v>
      </c>
      <c r="D15" s="40">
        <f t="shared" ref="D15:D17" si="24">if(C15=FALSE,$B15,0)</f>
        <v>0</v>
      </c>
      <c r="E15" s="40" t="b">
        <v>0</v>
      </c>
      <c r="F15" s="40">
        <f t="shared" ref="F15:F17" si="25">if(E15=FALSE,$B15,0)</f>
        <v>200</v>
      </c>
      <c r="G15" s="40" t="b">
        <v>0</v>
      </c>
      <c r="H15" s="40">
        <f t="shared" ref="H15:H17" si="26">if(G15=FALSE,$B15,0)</f>
        <v>200</v>
      </c>
      <c r="I15" s="43" t="b">
        <v>0</v>
      </c>
      <c r="J15" s="40">
        <f t="shared" ref="J15:J17" si="27">if(I15=FALSE,$B15,0)</f>
        <v>200</v>
      </c>
      <c r="K15" s="40" t="b">
        <v>0</v>
      </c>
      <c r="L15" s="40">
        <f t="shared" ref="L15:L17" si="28">if(K15=FALSE,$B15,0)</f>
        <v>200</v>
      </c>
      <c r="M15" s="40" t="b">
        <v>0</v>
      </c>
      <c r="N15" s="40">
        <f t="shared" ref="N15:N17" si="29">if(M15=FALSE,$B15,0)</f>
        <v>200</v>
      </c>
      <c r="O15" s="40" t="b">
        <v>0</v>
      </c>
      <c r="P15" s="40">
        <f t="shared" ref="P15:P17" si="30">if(O15=FALSE,$B15,0)</f>
        <v>200</v>
      </c>
      <c r="Q15" s="40" t="b">
        <v>0</v>
      </c>
      <c r="R15" s="40">
        <f t="shared" ref="R15:R17" si="31">if(Q15=FALSE,$B15,0)</f>
        <v>200</v>
      </c>
      <c r="S15" s="40" t="b">
        <v>0</v>
      </c>
      <c r="T15" s="40">
        <f t="shared" ref="T15:T17" si="32">if(S15=FALSE,$B15,0)</f>
        <v>200</v>
      </c>
      <c r="U15" s="40" t="b">
        <v>0</v>
      </c>
      <c r="V15" s="40">
        <f t="shared" ref="V15:V17" si="33">if(U15=FALSE,$B15,0)</f>
        <v>200</v>
      </c>
      <c r="W15" s="40" t="b">
        <v>0</v>
      </c>
      <c r="X15" s="40">
        <f t="shared" ref="X15:X17" si="34">if(W15=FALSE,$B15,0)</f>
        <v>200</v>
      </c>
      <c r="Y15" s="40" t="b">
        <v>0</v>
      </c>
      <c r="Z15" s="40">
        <f t="shared" ref="Z15:Z17" si="35">if(Y15=FALSE,$B15,0)</f>
        <v>200</v>
      </c>
      <c r="AA15" s="40" t="b">
        <v>0</v>
      </c>
      <c r="AB15" s="40">
        <f t="shared" ref="AB15:AB17" si="36">if(AA15=FALSE,$B15,0)</f>
        <v>200</v>
      </c>
      <c r="AC15" s="40" t="b">
        <v>0</v>
      </c>
      <c r="AD15" s="40">
        <f t="shared" ref="AD15:AD17" si="37">if(AC15=FALSE,$B15,0)</f>
        <v>200</v>
      </c>
      <c r="AE15" s="40" t="b">
        <v>0</v>
      </c>
      <c r="AF15" s="40">
        <f t="shared" ref="AF15:AF17" si="38">if(AE15=FALSE,$B15,0)</f>
        <v>200</v>
      </c>
      <c r="AG15" s="40" t="b">
        <v>0</v>
      </c>
      <c r="AH15" s="40">
        <f t="shared" ref="AH15:AH17" si="39">if(AG15=FALSE,$B15,0)</f>
        <v>200</v>
      </c>
      <c r="AI15" s="40" t="b">
        <v>0</v>
      </c>
      <c r="AJ15" s="40">
        <f t="shared" ref="AJ15:AJ17" si="40">if(AI15=FALSE,$B15,0)</f>
        <v>200</v>
      </c>
      <c r="AK15" s="40" t="b">
        <v>0</v>
      </c>
      <c r="AL15" s="40">
        <f t="shared" ref="AL15:AL17" si="41">if(AK15=FALSE,$B15,0)</f>
        <v>200</v>
      </c>
      <c r="AM15" s="40" t="b">
        <v>0</v>
      </c>
      <c r="AN15" s="40">
        <f t="shared" ref="AN15:AN17" si="42">if(AM15=FALSE,$B15,0)</f>
        <v>200</v>
      </c>
      <c r="AO15" s="40" t="b">
        <v>0</v>
      </c>
      <c r="AP15" s="40">
        <f t="shared" ref="AP15:AP17" si="43">if(AO15=FALSE,$B15,0)</f>
        <v>200</v>
      </c>
      <c r="AQ15" s="40" t="b">
        <v>0</v>
      </c>
      <c r="AR15" s="40">
        <f t="shared" ref="AR15:AR17" si="44">if(AQ15=FALSE,$B15,0)</f>
        <v>200</v>
      </c>
      <c r="AS15" s="40" t="b">
        <v>0</v>
      </c>
      <c r="AT15" s="40">
        <f t="shared" ref="AT15:AT17" si="45">if(AS15=FALSE,$B15,0)</f>
        <v>200</v>
      </c>
      <c r="AU15" s="40" t="b">
        <v>0</v>
      </c>
      <c r="AV15" s="41">
        <f t="shared" ref="AV15:AV17" si="46">if(AU15=FALSE,$B15,0)</f>
        <v>200</v>
      </c>
    </row>
    <row r="16">
      <c r="A16" s="37"/>
      <c r="B16" s="38"/>
      <c r="C16" s="42" t="b">
        <v>0</v>
      </c>
      <c r="D16" s="40" t="str">
        <f t="shared" si="24"/>
        <v/>
      </c>
      <c r="E16" s="40" t="b">
        <v>0</v>
      </c>
      <c r="F16" s="40" t="str">
        <f t="shared" si="25"/>
        <v/>
      </c>
      <c r="G16" s="40" t="b">
        <v>0</v>
      </c>
      <c r="H16" s="40" t="str">
        <f t="shared" si="26"/>
        <v/>
      </c>
      <c r="I16" s="40" t="b">
        <v>0</v>
      </c>
      <c r="J16" s="40" t="str">
        <f t="shared" si="27"/>
        <v/>
      </c>
      <c r="K16" s="40" t="b">
        <v>0</v>
      </c>
      <c r="L16" s="40" t="str">
        <f t="shared" si="28"/>
        <v/>
      </c>
      <c r="M16" s="40" t="b">
        <v>0</v>
      </c>
      <c r="N16" s="40" t="str">
        <f t="shared" si="29"/>
        <v/>
      </c>
      <c r="O16" s="40" t="b">
        <v>0</v>
      </c>
      <c r="P16" s="40" t="str">
        <f t="shared" si="30"/>
        <v/>
      </c>
      <c r="Q16" s="40" t="b">
        <v>0</v>
      </c>
      <c r="R16" s="40" t="str">
        <f t="shared" si="31"/>
        <v/>
      </c>
      <c r="S16" s="40" t="b">
        <v>0</v>
      </c>
      <c r="T16" s="40" t="str">
        <f t="shared" si="32"/>
        <v/>
      </c>
      <c r="U16" s="40" t="b">
        <v>0</v>
      </c>
      <c r="V16" s="40" t="str">
        <f t="shared" si="33"/>
        <v/>
      </c>
      <c r="W16" s="40" t="b">
        <v>0</v>
      </c>
      <c r="X16" s="40" t="str">
        <f t="shared" si="34"/>
        <v/>
      </c>
      <c r="Y16" s="40" t="b">
        <v>0</v>
      </c>
      <c r="Z16" s="40" t="str">
        <f t="shared" si="35"/>
        <v/>
      </c>
      <c r="AA16" s="40" t="b">
        <v>0</v>
      </c>
      <c r="AB16" s="40" t="str">
        <f t="shared" si="36"/>
        <v/>
      </c>
      <c r="AC16" s="40" t="b">
        <v>0</v>
      </c>
      <c r="AD16" s="40" t="str">
        <f t="shared" si="37"/>
        <v/>
      </c>
      <c r="AE16" s="40" t="b">
        <v>0</v>
      </c>
      <c r="AF16" s="40" t="str">
        <f t="shared" si="38"/>
        <v/>
      </c>
      <c r="AG16" s="40" t="b">
        <v>0</v>
      </c>
      <c r="AH16" s="40" t="str">
        <f t="shared" si="39"/>
        <v/>
      </c>
      <c r="AI16" s="40" t="b">
        <v>0</v>
      </c>
      <c r="AJ16" s="40" t="str">
        <f t="shared" si="40"/>
        <v/>
      </c>
      <c r="AK16" s="40" t="b">
        <v>0</v>
      </c>
      <c r="AL16" s="40" t="str">
        <f t="shared" si="41"/>
        <v/>
      </c>
      <c r="AM16" s="40" t="b">
        <v>0</v>
      </c>
      <c r="AN16" s="40" t="str">
        <f t="shared" si="42"/>
        <v/>
      </c>
      <c r="AO16" s="40" t="b">
        <v>0</v>
      </c>
      <c r="AP16" s="40" t="str">
        <f t="shared" si="43"/>
        <v/>
      </c>
      <c r="AQ16" s="40" t="b">
        <v>0</v>
      </c>
      <c r="AR16" s="40" t="str">
        <f t="shared" si="44"/>
        <v/>
      </c>
      <c r="AS16" s="40" t="b">
        <v>0</v>
      </c>
      <c r="AT16" s="40" t="str">
        <f t="shared" si="45"/>
        <v/>
      </c>
      <c r="AU16" s="40" t="b">
        <v>0</v>
      </c>
      <c r="AV16" s="41" t="str">
        <f t="shared" si="46"/>
        <v/>
      </c>
    </row>
    <row r="17">
      <c r="A17" s="37"/>
      <c r="B17" s="38"/>
      <c r="C17" s="42" t="b">
        <v>0</v>
      </c>
      <c r="D17" s="40" t="str">
        <f t="shared" si="24"/>
        <v/>
      </c>
      <c r="E17" s="40" t="b">
        <v>0</v>
      </c>
      <c r="F17" s="40" t="str">
        <f t="shared" si="25"/>
        <v/>
      </c>
      <c r="G17" s="40" t="b">
        <v>0</v>
      </c>
      <c r="H17" s="40" t="str">
        <f t="shared" si="26"/>
        <v/>
      </c>
      <c r="I17" s="40" t="b">
        <v>0</v>
      </c>
      <c r="J17" s="40" t="str">
        <f t="shared" si="27"/>
        <v/>
      </c>
      <c r="K17" s="40" t="b">
        <v>0</v>
      </c>
      <c r="L17" s="40" t="str">
        <f t="shared" si="28"/>
        <v/>
      </c>
      <c r="M17" s="40" t="b">
        <v>0</v>
      </c>
      <c r="N17" s="40" t="str">
        <f t="shared" si="29"/>
        <v/>
      </c>
      <c r="O17" s="40" t="b">
        <v>0</v>
      </c>
      <c r="P17" s="40" t="str">
        <f t="shared" si="30"/>
        <v/>
      </c>
      <c r="Q17" s="40" t="b">
        <v>0</v>
      </c>
      <c r="R17" s="40" t="str">
        <f t="shared" si="31"/>
        <v/>
      </c>
      <c r="S17" s="40" t="b">
        <v>0</v>
      </c>
      <c r="T17" s="40" t="str">
        <f t="shared" si="32"/>
        <v/>
      </c>
      <c r="U17" s="40" t="b">
        <v>0</v>
      </c>
      <c r="V17" s="40" t="str">
        <f t="shared" si="33"/>
        <v/>
      </c>
      <c r="W17" s="40" t="b">
        <v>0</v>
      </c>
      <c r="X17" s="40" t="str">
        <f t="shared" si="34"/>
        <v/>
      </c>
      <c r="Y17" s="40" t="b">
        <v>0</v>
      </c>
      <c r="Z17" s="40" t="str">
        <f t="shared" si="35"/>
        <v/>
      </c>
      <c r="AA17" s="40" t="b">
        <v>0</v>
      </c>
      <c r="AB17" s="40" t="str">
        <f t="shared" si="36"/>
        <v/>
      </c>
      <c r="AC17" s="40" t="b">
        <v>0</v>
      </c>
      <c r="AD17" s="40" t="str">
        <f t="shared" si="37"/>
        <v/>
      </c>
      <c r="AE17" s="40" t="b">
        <v>0</v>
      </c>
      <c r="AF17" s="40" t="str">
        <f t="shared" si="38"/>
        <v/>
      </c>
      <c r="AG17" s="40" t="b">
        <v>0</v>
      </c>
      <c r="AH17" s="40" t="str">
        <f t="shared" si="39"/>
        <v/>
      </c>
      <c r="AI17" s="40" t="b">
        <v>0</v>
      </c>
      <c r="AJ17" s="40" t="str">
        <f t="shared" si="40"/>
        <v/>
      </c>
      <c r="AK17" s="40" t="b">
        <v>0</v>
      </c>
      <c r="AL17" s="40" t="str">
        <f t="shared" si="41"/>
        <v/>
      </c>
      <c r="AM17" s="40" t="b">
        <v>0</v>
      </c>
      <c r="AN17" s="40" t="str">
        <f t="shared" si="42"/>
        <v/>
      </c>
      <c r="AO17" s="40" t="b">
        <v>0</v>
      </c>
      <c r="AP17" s="40" t="str">
        <f t="shared" si="43"/>
        <v/>
      </c>
      <c r="AQ17" s="40" t="b">
        <v>0</v>
      </c>
      <c r="AR17" s="40" t="str">
        <f t="shared" si="44"/>
        <v/>
      </c>
      <c r="AS17" s="40" t="b">
        <v>0</v>
      </c>
      <c r="AT17" s="40" t="str">
        <f t="shared" si="45"/>
        <v/>
      </c>
      <c r="AU17" s="40" t="b">
        <v>0</v>
      </c>
      <c r="AV17" s="41" t="str">
        <f t="shared" si="46"/>
        <v/>
      </c>
    </row>
    <row r="18">
      <c r="A18" s="44" t="s">
        <v>15</v>
      </c>
      <c r="B18" s="45">
        <v>50.0</v>
      </c>
      <c r="C18" s="46" t="b">
        <v>1</v>
      </c>
      <c r="D18" s="47">
        <f>if(C18=FALSE,$B$18,0)</f>
        <v>0</v>
      </c>
      <c r="E18" s="47" t="b">
        <v>0</v>
      </c>
      <c r="F18" s="47">
        <f>if(E18=FALSE,$B$18,0)</f>
        <v>50</v>
      </c>
      <c r="G18" s="47" t="b">
        <v>0</v>
      </c>
      <c r="H18" s="47">
        <f>if(G18=FALSE,$B$18,0)</f>
        <v>50</v>
      </c>
      <c r="I18" s="47" t="b">
        <v>0</v>
      </c>
      <c r="J18" s="47">
        <f>if(I18=FALSE,$B$18,0)</f>
        <v>50</v>
      </c>
      <c r="K18" s="47" t="b">
        <v>0</v>
      </c>
      <c r="L18" s="47">
        <f>if(K18=FALSE,$B$18,0)</f>
        <v>50</v>
      </c>
      <c r="M18" s="47" t="b">
        <v>0</v>
      </c>
      <c r="N18" s="47">
        <f>if(M18=FALSE,$B$18,0)</f>
        <v>50</v>
      </c>
      <c r="O18" s="47" t="b">
        <v>0</v>
      </c>
      <c r="P18" s="47">
        <f>if(O18=FALSE,$B$18,0)</f>
        <v>50</v>
      </c>
      <c r="Q18" s="47" t="b">
        <v>0</v>
      </c>
      <c r="R18" s="47">
        <f>if(Q18=FALSE,$B$18,0)</f>
        <v>50</v>
      </c>
      <c r="S18" s="47" t="b">
        <v>0</v>
      </c>
      <c r="T18" s="47">
        <f>if(S18=FALSE,$B$18,0)</f>
        <v>50</v>
      </c>
      <c r="U18" s="47" t="b">
        <v>0</v>
      </c>
      <c r="V18" s="47">
        <f>if(U18=FALSE,$B$18,0)</f>
        <v>50</v>
      </c>
      <c r="W18" s="47" t="b">
        <v>0</v>
      </c>
      <c r="X18" s="47">
        <f>if(W18=FALSE,$B$18,0)</f>
        <v>50</v>
      </c>
      <c r="Y18" s="47" t="b">
        <v>0</v>
      </c>
      <c r="Z18" s="47">
        <f>if(Y18=FALSE,$B$18,0)</f>
        <v>50</v>
      </c>
      <c r="AA18" s="47" t="b">
        <v>0</v>
      </c>
      <c r="AB18" s="47">
        <f>if(AA18=FALSE,$B$18,0)</f>
        <v>50</v>
      </c>
      <c r="AC18" s="47" t="b">
        <v>0</v>
      </c>
      <c r="AD18" s="47">
        <f>if(AC18=FALSE,$B$18,0)</f>
        <v>50</v>
      </c>
      <c r="AE18" s="47" t="b">
        <v>0</v>
      </c>
      <c r="AF18" s="47">
        <f>if(AE18=FALSE,$B$18,0)</f>
        <v>50</v>
      </c>
      <c r="AG18" s="47" t="b">
        <v>0</v>
      </c>
      <c r="AH18" s="47">
        <f>if(AG18=FALSE,$B$18,0)</f>
        <v>50</v>
      </c>
      <c r="AI18" s="47" t="b">
        <v>0</v>
      </c>
      <c r="AJ18" s="47">
        <f>if(AI18=FALSE,$B$18,0)</f>
        <v>50</v>
      </c>
      <c r="AK18" s="47" t="b">
        <v>0</v>
      </c>
      <c r="AL18" s="47">
        <f>if(AK18=FALSE,$B$18,0)</f>
        <v>50</v>
      </c>
      <c r="AM18" s="47" t="b">
        <v>0</v>
      </c>
      <c r="AN18" s="47">
        <f>if(AM18=FALSE,$B$18,0)</f>
        <v>50</v>
      </c>
      <c r="AO18" s="47" t="b">
        <v>0</v>
      </c>
      <c r="AP18" s="47">
        <f>if(AO18=FALSE,$B$18,0)</f>
        <v>50</v>
      </c>
      <c r="AQ18" s="47" t="b">
        <v>0</v>
      </c>
      <c r="AR18" s="47">
        <f>if(AQ18=FALSE,$B$18,0)</f>
        <v>50</v>
      </c>
      <c r="AS18" s="47" t="b">
        <v>0</v>
      </c>
      <c r="AT18" s="47">
        <f>if(AS18=FALSE,$B$18,0)</f>
        <v>50</v>
      </c>
      <c r="AU18" s="47" t="b">
        <v>0</v>
      </c>
      <c r="AV18" s="48">
        <f>if(AU18=FALSE,$B$18,0)</f>
        <v>50</v>
      </c>
    </row>
    <row r="19">
      <c r="A19" s="49"/>
      <c r="B19" s="50"/>
      <c r="C19" s="50"/>
      <c r="D19" s="50"/>
      <c r="E19" s="50"/>
      <c r="F19" s="50"/>
      <c r="G19" s="51"/>
      <c r="H19" s="50"/>
      <c r="I19" s="51"/>
      <c r="J19" s="50"/>
      <c r="K19" s="51"/>
      <c r="L19" s="50"/>
      <c r="M19" s="51"/>
      <c r="N19" s="50"/>
      <c r="O19" s="51"/>
      <c r="P19" s="50"/>
      <c r="Q19" s="51"/>
      <c r="R19" s="50"/>
      <c r="S19" s="51"/>
      <c r="T19" s="50"/>
      <c r="U19" s="51"/>
      <c r="V19" s="50"/>
      <c r="W19" s="51"/>
      <c r="X19" s="50"/>
      <c r="Y19" s="51"/>
      <c r="Z19" s="50"/>
      <c r="AA19" s="51"/>
      <c r="AB19" s="50"/>
      <c r="AC19" s="51"/>
      <c r="AD19" s="50"/>
      <c r="AE19" s="51"/>
      <c r="AF19" s="50"/>
      <c r="AG19" s="51"/>
      <c r="AH19" s="50"/>
      <c r="AI19" s="51"/>
      <c r="AJ19" s="50"/>
      <c r="AK19" s="51"/>
      <c r="AL19" s="50"/>
      <c r="AM19" s="51"/>
      <c r="AN19" s="50"/>
      <c r="AO19" s="51"/>
      <c r="AP19" s="50"/>
      <c r="AQ19" s="51"/>
      <c r="AR19" s="50"/>
      <c r="AS19" s="51"/>
      <c r="AT19" s="50"/>
      <c r="AU19" s="51"/>
      <c r="AV19" s="50"/>
      <c r="AW19" s="52"/>
      <c r="AX19" s="52"/>
    </row>
    <row r="20">
      <c r="A20" s="24" t="s">
        <v>16</v>
      </c>
      <c r="C20" s="50"/>
      <c r="D20" s="50"/>
      <c r="E20" s="50"/>
      <c r="F20" s="50"/>
      <c r="G20" s="51"/>
      <c r="H20" s="50"/>
      <c r="I20" s="51"/>
      <c r="J20" s="50"/>
      <c r="K20" s="51"/>
      <c r="L20" s="50"/>
      <c r="M20" s="51"/>
      <c r="N20" s="50"/>
      <c r="O20" s="51"/>
      <c r="P20" s="50"/>
      <c r="Q20" s="51"/>
      <c r="R20" s="50"/>
      <c r="S20" s="51"/>
      <c r="T20" s="50"/>
      <c r="U20" s="51"/>
      <c r="V20" s="50"/>
      <c r="W20" s="51"/>
      <c r="X20" s="50"/>
      <c r="Y20" s="51"/>
      <c r="Z20" s="50"/>
      <c r="AA20" s="51"/>
      <c r="AB20" s="50"/>
      <c r="AC20" s="51"/>
      <c r="AD20" s="50"/>
      <c r="AE20" s="51"/>
      <c r="AF20" s="50"/>
      <c r="AG20" s="51"/>
      <c r="AH20" s="50"/>
      <c r="AI20" s="51"/>
      <c r="AJ20" s="50"/>
      <c r="AK20" s="51"/>
      <c r="AL20" s="50"/>
      <c r="AM20" s="51"/>
      <c r="AN20" s="50"/>
      <c r="AO20" s="51"/>
      <c r="AP20" s="50"/>
      <c r="AQ20" s="51"/>
      <c r="AR20" s="50"/>
      <c r="AS20" s="51"/>
      <c r="AT20" s="50"/>
      <c r="AU20" s="51"/>
      <c r="AV20" s="50"/>
    </row>
    <row r="21">
      <c r="A21" s="53" t="s">
        <v>17</v>
      </c>
      <c r="B21" s="54" t="s">
        <v>18</v>
      </c>
      <c r="C21" s="55"/>
      <c r="D21" s="56">
        <f>$D$3</f>
        <v>44988</v>
      </c>
      <c r="E21" s="57"/>
      <c r="F21" s="58">
        <f>F3</f>
        <v>45002</v>
      </c>
      <c r="G21" s="59"/>
      <c r="H21" s="60">
        <f>H3</f>
        <v>45016</v>
      </c>
      <c r="I21" s="57"/>
      <c r="J21" s="58">
        <f>J3</f>
        <v>45030</v>
      </c>
      <c r="K21" s="59"/>
      <c r="L21" s="60">
        <f>L3</f>
        <v>45044</v>
      </c>
      <c r="M21" s="57"/>
      <c r="N21" s="58">
        <f>N3</f>
        <v>45058</v>
      </c>
      <c r="O21" s="59"/>
      <c r="P21" s="60">
        <f>P3</f>
        <v>45072</v>
      </c>
      <c r="Q21" s="57"/>
      <c r="R21" s="58">
        <f>R3</f>
        <v>45086</v>
      </c>
      <c r="S21" s="59"/>
      <c r="T21" s="60">
        <f>T3</f>
        <v>45100</v>
      </c>
      <c r="U21" s="57"/>
      <c r="V21" s="58">
        <f>V3</f>
        <v>45114</v>
      </c>
      <c r="W21" s="59"/>
      <c r="X21" s="60">
        <f>X3</f>
        <v>45128</v>
      </c>
      <c r="Y21" s="57"/>
      <c r="Z21" s="58">
        <f>Z3</f>
        <v>45142</v>
      </c>
      <c r="AA21" s="59"/>
      <c r="AB21" s="60">
        <f>AB3</f>
        <v>45156</v>
      </c>
      <c r="AC21" s="57"/>
      <c r="AD21" s="58">
        <f>AD3</f>
        <v>45170</v>
      </c>
      <c r="AE21" s="59"/>
      <c r="AF21" s="60">
        <f>AF3</f>
        <v>45184</v>
      </c>
      <c r="AG21" s="57"/>
      <c r="AH21" s="58">
        <f>AH3</f>
        <v>45198</v>
      </c>
      <c r="AI21" s="59"/>
      <c r="AJ21" s="60">
        <f>AJ3</f>
        <v>45212</v>
      </c>
      <c r="AK21" s="57"/>
      <c r="AL21" s="58">
        <f>AL3</f>
        <v>45226</v>
      </c>
      <c r="AM21" s="59"/>
      <c r="AN21" s="60">
        <f>AN3</f>
        <v>45240</v>
      </c>
      <c r="AO21" s="57"/>
      <c r="AP21" s="58">
        <f>AP3</f>
        <v>45254</v>
      </c>
      <c r="AQ21" s="59"/>
      <c r="AR21" s="60">
        <f>AR3</f>
        <v>45268</v>
      </c>
      <c r="AS21" s="57"/>
      <c r="AT21" s="58">
        <f>AT3</f>
        <v>45282</v>
      </c>
      <c r="AU21" s="59"/>
      <c r="AV21" s="60">
        <f>AV3</f>
        <v>45296</v>
      </c>
    </row>
    <row r="22">
      <c r="A22" s="61" t="s">
        <v>19</v>
      </c>
      <c r="B22" s="62">
        <v>16.0</v>
      </c>
      <c r="C22" s="63"/>
      <c r="D22" s="34">
        <v>0.0</v>
      </c>
      <c r="E22" s="62"/>
      <c r="F22" s="62"/>
      <c r="G22" s="64"/>
      <c r="H22" s="62">
        <v>16.0</v>
      </c>
      <c r="I22" s="64"/>
      <c r="J22" s="33"/>
      <c r="K22" s="64"/>
      <c r="L22" s="62">
        <v>16.0</v>
      </c>
      <c r="M22" s="64"/>
      <c r="N22" s="33"/>
      <c r="O22" s="64"/>
      <c r="P22" s="62">
        <v>16.0</v>
      </c>
      <c r="Q22" s="64"/>
      <c r="R22" s="33"/>
      <c r="S22" s="64"/>
      <c r="T22" s="33"/>
      <c r="U22" s="64"/>
      <c r="V22" s="65"/>
      <c r="W22" s="64"/>
      <c r="X22" s="65"/>
      <c r="Y22" s="64"/>
      <c r="Z22" s="65"/>
      <c r="AA22" s="64"/>
      <c r="AB22" s="65"/>
      <c r="AC22" s="64"/>
      <c r="AD22" s="65"/>
      <c r="AE22" s="64"/>
      <c r="AF22" s="65"/>
      <c r="AG22" s="64"/>
      <c r="AH22" s="65"/>
      <c r="AI22" s="64"/>
      <c r="AJ22" s="65"/>
      <c r="AK22" s="64"/>
      <c r="AL22" s="65"/>
      <c r="AM22" s="64"/>
      <c r="AN22" s="65"/>
      <c r="AO22" s="64"/>
      <c r="AP22" s="65"/>
      <c r="AQ22" s="64"/>
      <c r="AR22" s="65"/>
      <c r="AS22" s="64"/>
      <c r="AT22" s="65"/>
      <c r="AU22" s="64"/>
      <c r="AV22" s="66"/>
    </row>
    <row r="23">
      <c r="A23" s="67" t="s">
        <v>20</v>
      </c>
      <c r="B23" s="68">
        <v>50.0</v>
      </c>
      <c r="C23" s="69"/>
      <c r="D23" s="69"/>
      <c r="E23" s="69"/>
      <c r="F23" s="69"/>
      <c r="G23" s="70"/>
      <c r="H23" s="68">
        <v>50.0</v>
      </c>
      <c r="I23" s="70"/>
      <c r="J23" s="68">
        <v>50.0</v>
      </c>
      <c r="K23" s="70"/>
      <c r="L23" s="68">
        <v>50.0</v>
      </c>
      <c r="M23" s="70"/>
      <c r="N23" s="68">
        <v>50.0</v>
      </c>
      <c r="O23" s="70"/>
      <c r="P23" s="68">
        <v>50.0</v>
      </c>
      <c r="Q23" s="70"/>
      <c r="R23" s="68">
        <v>50.0</v>
      </c>
      <c r="S23" s="70"/>
      <c r="T23" s="68">
        <v>50.0</v>
      </c>
      <c r="U23" s="70"/>
      <c r="V23" s="71">
        <v>50.0</v>
      </c>
      <c r="W23" s="70"/>
      <c r="X23" s="71">
        <v>50.0</v>
      </c>
      <c r="Y23" s="70"/>
      <c r="Z23" s="71">
        <v>50.0</v>
      </c>
      <c r="AA23" s="70"/>
      <c r="AB23" s="71">
        <v>50.0</v>
      </c>
      <c r="AC23" s="70"/>
      <c r="AD23" s="71">
        <v>50.0</v>
      </c>
      <c r="AE23" s="70"/>
      <c r="AF23" s="71">
        <v>50.0</v>
      </c>
      <c r="AG23" s="70"/>
      <c r="AH23" s="71">
        <v>50.0</v>
      </c>
      <c r="AI23" s="70"/>
      <c r="AJ23" s="71">
        <v>50.0</v>
      </c>
      <c r="AK23" s="70"/>
      <c r="AL23" s="71">
        <v>50.0</v>
      </c>
      <c r="AM23" s="70"/>
      <c r="AN23" s="71">
        <v>50.0</v>
      </c>
      <c r="AO23" s="70"/>
      <c r="AP23" s="71">
        <v>50.0</v>
      </c>
      <c r="AQ23" s="70"/>
      <c r="AR23" s="71">
        <v>50.0</v>
      </c>
      <c r="AS23" s="70"/>
      <c r="AT23" s="71">
        <v>50.0</v>
      </c>
      <c r="AU23" s="70"/>
      <c r="AV23" s="72">
        <v>50.0</v>
      </c>
    </row>
    <row r="24">
      <c r="A24" s="73" t="s">
        <v>21</v>
      </c>
      <c r="B24" s="74">
        <v>5.0</v>
      </c>
      <c r="C24" s="75"/>
      <c r="D24" s="76">
        <v>0.0</v>
      </c>
      <c r="E24" s="77"/>
      <c r="F24" s="77"/>
      <c r="G24" s="78"/>
      <c r="H24" s="77"/>
      <c r="I24" s="78"/>
      <c r="J24" s="74">
        <v>5.0</v>
      </c>
      <c r="K24" s="78"/>
      <c r="L24" s="77"/>
      <c r="M24" s="78"/>
      <c r="N24" s="74">
        <v>5.0</v>
      </c>
      <c r="O24" s="78"/>
      <c r="P24" s="77"/>
      <c r="Q24" s="78"/>
      <c r="R24" s="74">
        <v>5.0</v>
      </c>
      <c r="S24" s="78"/>
      <c r="T24" s="74">
        <v>5.0</v>
      </c>
      <c r="U24" s="78"/>
      <c r="V24" s="79">
        <v>5.0</v>
      </c>
      <c r="W24" s="78"/>
      <c r="X24" s="79">
        <v>5.0</v>
      </c>
      <c r="Y24" s="78"/>
      <c r="Z24" s="79">
        <v>5.0</v>
      </c>
      <c r="AA24" s="78"/>
      <c r="AB24" s="79">
        <v>5.0</v>
      </c>
      <c r="AC24" s="78"/>
      <c r="AD24" s="79">
        <v>5.0</v>
      </c>
      <c r="AE24" s="78"/>
      <c r="AF24" s="79">
        <v>5.0</v>
      </c>
      <c r="AG24" s="78"/>
      <c r="AH24" s="79">
        <v>5.0</v>
      </c>
      <c r="AI24" s="78"/>
      <c r="AJ24" s="79">
        <v>5.0</v>
      </c>
      <c r="AK24" s="78"/>
      <c r="AL24" s="79">
        <v>5.0</v>
      </c>
      <c r="AM24" s="78"/>
      <c r="AN24" s="79">
        <v>5.0</v>
      </c>
      <c r="AO24" s="78"/>
      <c r="AP24" s="79">
        <v>5.0</v>
      </c>
      <c r="AQ24" s="78"/>
      <c r="AR24" s="79">
        <v>5.0</v>
      </c>
      <c r="AS24" s="78"/>
      <c r="AT24" s="79">
        <v>5.0</v>
      </c>
      <c r="AU24" s="78"/>
      <c r="AV24" s="80">
        <v>5.0</v>
      </c>
    </row>
    <row r="25">
      <c r="A25" s="67" t="s">
        <v>22</v>
      </c>
      <c r="B25" s="68">
        <v>9.0</v>
      </c>
      <c r="C25" s="81"/>
      <c r="D25" s="76">
        <f>if(C25=true,"4.5",4.5)</f>
        <v>4.5</v>
      </c>
      <c r="E25" s="68"/>
      <c r="F25" s="68">
        <v>4.5</v>
      </c>
      <c r="G25" s="70"/>
      <c r="H25" s="68">
        <v>4.5</v>
      </c>
      <c r="I25" s="70"/>
      <c r="J25" s="68">
        <v>4.5</v>
      </c>
      <c r="K25" s="70"/>
      <c r="L25" s="68">
        <v>4.5</v>
      </c>
      <c r="M25" s="70"/>
      <c r="N25" s="68">
        <v>4.5</v>
      </c>
      <c r="O25" s="70"/>
      <c r="P25" s="68">
        <v>4.5</v>
      </c>
      <c r="Q25" s="70"/>
      <c r="R25" s="68">
        <v>4.5</v>
      </c>
      <c r="S25" s="70"/>
      <c r="T25" s="68">
        <v>4.5</v>
      </c>
      <c r="U25" s="70"/>
      <c r="V25" s="71">
        <v>4.5</v>
      </c>
      <c r="W25" s="70"/>
      <c r="X25" s="71">
        <v>4.5</v>
      </c>
      <c r="Y25" s="70"/>
      <c r="Z25" s="71">
        <v>4.5</v>
      </c>
      <c r="AA25" s="70"/>
      <c r="AB25" s="71">
        <v>4.5</v>
      </c>
      <c r="AC25" s="70"/>
      <c r="AD25" s="71">
        <v>4.5</v>
      </c>
      <c r="AE25" s="70"/>
      <c r="AF25" s="71">
        <v>4.5</v>
      </c>
      <c r="AG25" s="70"/>
      <c r="AH25" s="71">
        <v>4.5</v>
      </c>
      <c r="AI25" s="70"/>
      <c r="AJ25" s="71">
        <v>4.5</v>
      </c>
      <c r="AK25" s="70"/>
      <c r="AL25" s="71">
        <v>4.5</v>
      </c>
      <c r="AM25" s="70"/>
      <c r="AN25" s="71">
        <v>4.5</v>
      </c>
      <c r="AO25" s="70"/>
      <c r="AP25" s="71">
        <v>4.5</v>
      </c>
      <c r="AQ25" s="70"/>
      <c r="AR25" s="71">
        <v>4.5</v>
      </c>
      <c r="AS25" s="70"/>
      <c r="AT25" s="71">
        <v>4.5</v>
      </c>
      <c r="AU25" s="70"/>
      <c r="AV25" s="72">
        <v>4.5</v>
      </c>
    </row>
    <row r="26">
      <c r="A26" s="73" t="s">
        <v>23</v>
      </c>
      <c r="B26" s="74">
        <v>35.0</v>
      </c>
      <c r="C26" s="74"/>
      <c r="D26" s="74"/>
      <c r="E26" s="77"/>
      <c r="F26" s="77"/>
      <c r="G26" s="70"/>
      <c r="H26" s="77"/>
      <c r="I26" s="70"/>
      <c r="J26" s="74"/>
      <c r="K26" s="70"/>
      <c r="L26" s="77"/>
      <c r="M26" s="70"/>
      <c r="N26" s="77"/>
      <c r="O26" s="70"/>
      <c r="P26" s="77"/>
      <c r="Q26" s="70"/>
      <c r="R26" s="77"/>
      <c r="S26" s="70"/>
      <c r="T26" s="77"/>
      <c r="U26" s="70"/>
      <c r="V26" s="82"/>
      <c r="W26" s="70"/>
      <c r="X26" s="82"/>
      <c r="Y26" s="70"/>
      <c r="Z26" s="82"/>
      <c r="AA26" s="70"/>
      <c r="AB26" s="82"/>
      <c r="AC26" s="70"/>
      <c r="AD26" s="82"/>
      <c r="AE26" s="70"/>
      <c r="AF26" s="82"/>
      <c r="AG26" s="70"/>
      <c r="AH26" s="82"/>
      <c r="AI26" s="70"/>
      <c r="AJ26" s="82"/>
      <c r="AK26" s="70"/>
      <c r="AL26" s="82"/>
      <c r="AM26" s="70"/>
      <c r="AN26" s="82"/>
      <c r="AO26" s="70"/>
      <c r="AP26" s="82"/>
      <c r="AQ26" s="70"/>
      <c r="AR26" s="82"/>
      <c r="AS26" s="70"/>
      <c r="AT26" s="82"/>
      <c r="AU26" s="70"/>
      <c r="AV26" s="83"/>
    </row>
    <row r="27">
      <c r="A27" s="37" t="s">
        <v>24</v>
      </c>
      <c r="B27" s="84"/>
      <c r="C27" s="84"/>
      <c r="D27" s="76"/>
      <c r="E27" s="84"/>
      <c r="F27" s="84"/>
      <c r="G27" s="78"/>
      <c r="H27" s="84">
        <v>28.0</v>
      </c>
      <c r="I27" s="78"/>
      <c r="J27" s="84"/>
      <c r="K27" s="78"/>
      <c r="L27" s="84">
        <v>28.0</v>
      </c>
      <c r="M27" s="78"/>
      <c r="N27" s="84"/>
      <c r="O27" s="78"/>
      <c r="P27" s="84">
        <v>28.0</v>
      </c>
      <c r="Q27" s="78"/>
      <c r="R27" s="84"/>
      <c r="S27" s="78"/>
      <c r="T27" s="84">
        <v>28.0</v>
      </c>
      <c r="U27" s="78"/>
      <c r="V27" s="84"/>
      <c r="W27" s="78"/>
      <c r="X27" s="84">
        <v>28.0</v>
      </c>
      <c r="Y27" s="78"/>
      <c r="Z27" s="84"/>
      <c r="AA27" s="78"/>
      <c r="AB27" s="84">
        <v>28.0</v>
      </c>
      <c r="AC27" s="78"/>
      <c r="AD27" s="84"/>
      <c r="AE27" s="78"/>
      <c r="AF27" s="84"/>
      <c r="AG27" s="78"/>
      <c r="AH27" s="84">
        <v>28.0</v>
      </c>
      <c r="AI27" s="78"/>
      <c r="AJ27" s="84"/>
      <c r="AK27" s="78"/>
      <c r="AL27" s="84">
        <v>28.0</v>
      </c>
      <c r="AM27" s="78"/>
      <c r="AN27" s="84"/>
      <c r="AO27" s="78"/>
      <c r="AP27" s="84">
        <v>28.0</v>
      </c>
      <c r="AQ27" s="78"/>
      <c r="AR27" s="84"/>
      <c r="AS27" s="78"/>
      <c r="AT27" s="84">
        <v>28.0</v>
      </c>
      <c r="AU27" s="78"/>
      <c r="AV27" s="85"/>
    </row>
    <row r="28">
      <c r="A28" s="37" t="s">
        <v>25</v>
      </c>
      <c r="B28" s="84">
        <v>149.0</v>
      </c>
      <c r="C28" s="84"/>
      <c r="D28" s="76"/>
      <c r="E28" s="84"/>
      <c r="F28" s="84">
        <v>13.0</v>
      </c>
      <c r="G28" s="78"/>
      <c r="H28" s="84">
        <v>13.0</v>
      </c>
      <c r="I28" s="78"/>
      <c r="J28" s="84">
        <v>13.0</v>
      </c>
      <c r="K28" s="78"/>
      <c r="L28" s="84">
        <v>13.0</v>
      </c>
      <c r="M28" s="78"/>
      <c r="N28" s="84">
        <v>13.0</v>
      </c>
      <c r="O28" s="78"/>
      <c r="P28" s="84">
        <v>13.0</v>
      </c>
      <c r="Q28" s="78"/>
      <c r="R28" s="84">
        <v>13.0</v>
      </c>
      <c r="S28" s="78"/>
      <c r="T28" s="84">
        <v>13.0</v>
      </c>
      <c r="U28" s="78"/>
      <c r="V28" s="84">
        <v>13.0</v>
      </c>
      <c r="W28" s="78"/>
      <c r="X28" s="84">
        <v>13.0</v>
      </c>
      <c r="Y28" s="78"/>
      <c r="Z28" s="84">
        <v>13.0</v>
      </c>
      <c r="AA28" s="78"/>
      <c r="AB28" s="84"/>
      <c r="AC28" s="78"/>
      <c r="AD28" s="84"/>
      <c r="AE28" s="78"/>
      <c r="AF28" s="84"/>
      <c r="AG28" s="78"/>
      <c r="AH28" s="84"/>
      <c r="AI28" s="78"/>
      <c r="AJ28" s="84"/>
      <c r="AK28" s="78"/>
      <c r="AL28" s="84"/>
      <c r="AM28" s="78"/>
      <c r="AN28" s="84"/>
      <c r="AO28" s="78"/>
      <c r="AP28" s="84"/>
      <c r="AQ28" s="78"/>
      <c r="AR28" s="84"/>
      <c r="AS28" s="78"/>
      <c r="AT28" s="84"/>
      <c r="AU28" s="78"/>
      <c r="AV28" s="85"/>
    </row>
    <row r="29">
      <c r="A29" s="37" t="s">
        <v>26</v>
      </c>
      <c r="B29" s="84">
        <v>95.0</v>
      </c>
      <c r="C29" s="84"/>
      <c r="D29" s="76"/>
      <c r="E29" s="84"/>
      <c r="F29" s="84">
        <v>95.0</v>
      </c>
      <c r="G29" s="78"/>
      <c r="H29" s="84"/>
      <c r="I29" s="78"/>
      <c r="J29" s="84"/>
      <c r="K29" s="78"/>
      <c r="L29" s="84"/>
      <c r="M29" s="78"/>
      <c r="N29" s="84"/>
      <c r="O29" s="78"/>
      <c r="P29" s="84"/>
      <c r="Q29" s="78"/>
      <c r="R29" s="84"/>
      <c r="S29" s="78"/>
      <c r="T29" s="84"/>
      <c r="U29" s="78"/>
      <c r="V29" s="84"/>
      <c r="W29" s="78"/>
      <c r="X29" s="84"/>
      <c r="Y29" s="78"/>
      <c r="Z29" s="84"/>
      <c r="AA29" s="78"/>
      <c r="AB29" s="84"/>
      <c r="AC29" s="78"/>
      <c r="AD29" s="84"/>
      <c r="AE29" s="78"/>
      <c r="AF29" s="84"/>
      <c r="AG29" s="78"/>
      <c r="AH29" s="84"/>
      <c r="AI29" s="78"/>
      <c r="AJ29" s="84"/>
      <c r="AK29" s="78"/>
      <c r="AL29" s="84"/>
      <c r="AM29" s="78"/>
      <c r="AN29" s="84"/>
      <c r="AO29" s="78"/>
      <c r="AP29" s="84"/>
      <c r="AQ29" s="78"/>
      <c r="AR29" s="84"/>
      <c r="AS29" s="78"/>
      <c r="AT29" s="84"/>
      <c r="AU29" s="78"/>
      <c r="AV29" s="85"/>
    </row>
    <row r="30">
      <c r="A30" s="37" t="s">
        <v>27</v>
      </c>
      <c r="B30" s="84">
        <v>255.0</v>
      </c>
      <c r="C30" s="84"/>
      <c r="D30" s="76"/>
      <c r="E30" s="84"/>
      <c r="F30" s="84">
        <v>25.0</v>
      </c>
      <c r="G30" s="78"/>
      <c r="H30" s="84"/>
      <c r="I30" s="78"/>
      <c r="J30" s="84">
        <v>25.0</v>
      </c>
      <c r="K30" s="78"/>
      <c r="L30" s="84"/>
      <c r="M30" s="78"/>
      <c r="N30" s="84">
        <v>25.0</v>
      </c>
      <c r="O30" s="78"/>
      <c r="P30" s="84"/>
      <c r="Q30" s="78"/>
      <c r="R30" s="84">
        <v>25.0</v>
      </c>
      <c r="S30" s="78"/>
      <c r="T30" s="84"/>
      <c r="U30" s="78"/>
      <c r="V30" s="84">
        <v>25.0</v>
      </c>
      <c r="W30" s="78"/>
      <c r="X30" s="84"/>
      <c r="Y30" s="78"/>
      <c r="Z30" s="84">
        <v>25.0</v>
      </c>
      <c r="AA30" s="78"/>
      <c r="AB30" s="84"/>
      <c r="AC30" s="78"/>
      <c r="AD30" s="84">
        <v>25.0</v>
      </c>
      <c r="AE30" s="78"/>
      <c r="AF30" s="84"/>
      <c r="AG30" s="78"/>
      <c r="AH30" s="84">
        <v>25.0</v>
      </c>
      <c r="AI30" s="78"/>
      <c r="AJ30" s="84">
        <v>25.0</v>
      </c>
      <c r="AK30" s="78"/>
      <c r="AL30" s="84"/>
      <c r="AM30" s="78"/>
      <c r="AN30" s="84">
        <v>25.0</v>
      </c>
      <c r="AO30" s="78"/>
      <c r="AP30" s="84"/>
      <c r="AQ30" s="78"/>
      <c r="AR30" s="84">
        <v>25.0</v>
      </c>
      <c r="AS30" s="78"/>
      <c r="AT30" s="84"/>
      <c r="AU30" s="78"/>
      <c r="AV30" s="85">
        <v>25.0</v>
      </c>
    </row>
    <row r="31">
      <c r="A31" s="86" t="s">
        <v>26</v>
      </c>
      <c r="B31" s="87">
        <v>39.0</v>
      </c>
      <c r="C31" s="87"/>
      <c r="D31" s="88"/>
      <c r="E31" s="87"/>
      <c r="F31" s="87">
        <v>39.0</v>
      </c>
      <c r="G31" s="89"/>
      <c r="H31" s="87"/>
      <c r="I31" s="89"/>
      <c r="J31" s="87"/>
      <c r="K31" s="89"/>
      <c r="L31" s="87"/>
      <c r="M31" s="89"/>
      <c r="N31" s="87"/>
      <c r="O31" s="89"/>
      <c r="P31" s="87"/>
      <c r="Q31" s="89"/>
      <c r="R31" s="87"/>
      <c r="S31" s="89"/>
      <c r="T31" s="87"/>
      <c r="U31" s="89"/>
      <c r="V31" s="87"/>
      <c r="W31" s="89"/>
      <c r="X31" s="87"/>
      <c r="Y31" s="89"/>
      <c r="Z31" s="87"/>
      <c r="AA31" s="89"/>
      <c r="AB31" s="87"/>
      <c r="AC31" s="89"/>
      <c r="AD31" s="87"/>
      <c r="AE31" s="89"/>
      <c r="AF31" s="87"/>
      <c r="AG31" s="89"/>
      <c r="AH31" s="87"/>
      <c r="AI31" s="89"/>
      <c r="AJ31" s="87"/>
      <c r="AK31" s="89"/>
      <c r="AL31" s="87"/>
      <c r="AM31" s="89"/>
      <c r="AN31" s="87"/>
      <c r="AO31" s="89"/>
      <c r="AP31" s="87"/>
      <c r="AQ31" s="89"/>
      <c r="AR31" s="87"/>
      <c r="AS31" s="89"/>
      <c r="AT31" s="87"/>
      <c r="AU31" s="89"/>
      <c r="AV31" s="90"/>
    </row>
  </sheetData>
  <mergeCells count="7">
    <mergeCell ref="A2:H2"/>
    <mergeCell ref="A3:C3"/>
    <mergeCell ref="A4:C4"/>
    <mergeCell ref="A5:C5"/>
    <mergeCell ref="A6:C6"/>
    <mergeCell ref="A8:B8"/>
    <mergeCell ref="A20:B20"/>
  </mergeCells>
  <conditionalFormatting sqref="D4:T9 U5:AV6 B7 C7:C9 B9 U9:AV9 B11:C18 B21:C31 D21 E21:T31 U21:AV21 D23 D26:D31 U26:U28 W26:W28 Y26:Y28 AA26:AA28 AC26:AC28 AE26:AE28 AG26:AG28 AI26:AI28 AK26:AK28 AM26:AM28 AO26:AO28 AQ26:AQ28 AS26:AS28 AU26:AU28 V27:V31 X27:X31 Z27:Z31 AB27:AB31 AD27:AD31 AF27:AF31 AH27:AH31 AJ27:AJ31 AL27:AL31 AN27:AN31 AP27:AP31 AR27:AR31 AT27:AT31 AV27:AV31 U30 W30 Y30 AA30 AC30 AE30 AG30 AI30 AK30 AM30 AO30 AQ30 AS30 AU30">
    <cfRule type="cellIs" dxfId="0" priority="1" operator="lessThanOrEqual">
      <formula>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1" t="s">
        <v>28</v>
      </c>
    </row>
    <row r="2">
      <c r="A2" s="91" t="s">
        <v>29</v>
      </c>
    </row>
    <row r="3">
      <c r="A3" s="91" t="s">
        <v>30</v>
      </c>
    </row>
    <row r="5">
      <c r="A5" s="91" t="s">
        <v>31</v>
      </c>
    </row>
    <row r="6">
      <c r="A6" s="91" t="s">
        <v>32</v>
      </c>
    </row>
    <row r="8">
      <c r="A8" s="91" t="s">
        <v>33</v>
      </c>
    </row>
    <row r="10">
      <c r="A10" s="91" t="s">
        <v>34</v>
      </c>
    </row>
    <row r="11">
      <c r="A11" s="91" t="s">
        <v>35</v>
      </c>
    </row>
    <row r="12">
      <c r="A12" s="91">
        <v>2.0</v>
      </c>
      <c r="B12" s="91" t="s">
        <v>36</v>
      </c>
    </row>
    <row r="13">
      <c r="A13" s="91">
        <v>3.0</v>
      </c>
      <c r="B13" s="91" t="s">
        <v>37</v>
      </c>
    </row>
    <row r="14">
      <c r="A14" s="91">
        <v>4.0</v>
      </c>
      <c r="B14" s="91" t="s">
        <v>38</v>
      </c>
    </row>
    <row r="15">
      <c r="B15" s="91" t="s">
        <v>39</v>
      </c>
    </row>
    <row r="17">
      <c r="A17" s="91" t="s">
        <v>40</v>
      </c>
    </row>
    <row r="18">
      <c r="A18" s="91" t="s">
        <v>41</v>
      </c>
    </row>
    <row r="19">
      <c r="A19" s="91" t="s">
        <v>42</v>
      </c>
    </row>
    <row r="20">
      <c r="A20" s="91" t="s">
        <v>43</v>
      </c>
    </row>
    <row r="21">
      <c r="A21" s="91" t="s">
        <v>44</v>
      </c>
    </row>
    <row r="23">
      <c r="A23" s="91" t="s">
        <v>45</v>
      </c>
    </row>
    <row r="24">
      <c r="A24" s="91" t="s">
        <v>46</v>
      </c>
    </row>
    <row r="25">
      <c r="A25" s="91" t="s">
        <v>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.25"/>
  </cols>
  <sheetData>
    <row r="1">
      <c r="A1" s="91" t="s">
        <v>48</v>
      </c>
    </row>
    <row r="2">
      <c r="A2" s="91" t="s">
        <v>49</v>
      </c>
      <c r="E2" s="92" t="s">
        <v>50</v>
      </c>
    </row>
  </sheetData>
  <mergeCells count="1">
    <mergeCell ref="A2:C2"/>
  </mergeCells>
  <drawing r:id="rId1"/>
</worksheet>
</file>