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4)" r:id="rId1" sheetId="169"/>
    <sheet name="rawdata" r:id="rId4" sheetId="167"/>
  </sheets>
  <definedNames>
    <definedName localSheetId="0" name="_xlnm.Print_Area">'평(04)'!$A$1:$K$208</definedName>
    <definedName localSheetId="1" name="기사명">#REF!</definedName>
    <definedName localSheetId="0" name="기사명">#REF!</definedName>
    <definedName name="기사명">#REF!</definedName>
    <definedName localSheetId="1" name="범위">#REF!</definedName>
    <definedName localSheetId="0" name="범위">#REF!</definedName>
    <definedName name="범위">#REF!</definedName>
    <definedName localSheetId="1" name="오후첫차">#REF!</definedName>
    <definedName localSheetId="0" name="오후첫차">#REF!</definedName>
    <definedName name="오후첫차">#REF!</definedName>
    <definedName localSheetId="1" name="입력값">OFFSET(#REF!,,,COUNTA(#REF!)-1)</definedName>
    <definedName localSheetId="0" name="입력값">OFFSET(#REF!, , ,COUNTA(#REF!)-1)</definedName>
    <definedName name="입력값">OFFSET(#REF!, , ,COUNTA(#REF!)-1)</definedName>
    <definedName localSheetId="1" name="차량번호">#REF!</definedName>
    <definedName localSheetId="0" name="차량번호">#REF!</definedName>
    <definedName name="차량번호">#REF!</definedName>
    <definedName localSheetId="1" name="첫차시간">#REF!</definedName>
    <definedName localSheetId="0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<sst xmlns="http://schemas.openxmlformats.org/spreadsheetml/2006/main" count="1483" uniqueCount="138">
  <si>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</si>
  <si>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</si>
  <si>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</si>
  <si>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</si>
  <si>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</si>
  <si>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</si>
  <si>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</si>
  <si>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</si>
  <si>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</si>
  <si>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</si>
  <si>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</si>
  <si>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</si>
  <si>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</si>
  <si>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</si>
  <si>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</si>
  <si>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</si>
  <si>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</si>
  <si>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</si>
  <si>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</si>
  <si>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</si>
  <si>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</si>
  <si>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</si>
  <si>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</si>
  <si>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</si>
  <si>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</si>
  <si>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</si>
  <si>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</si>
  <si>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</si>
  <si>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</si>
  <si>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</si>
  <si>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</si>
  <si>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</si>
  <si>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</si>
  <si>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</si>
  <si>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</si>
  <si>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</si>
  <si>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</si>
  <si>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</si>
  <si>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</si>
  <si>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</si>
  <si>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</si>
  <si>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</si>
  <si>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</si>
  <si>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</si>
  <si>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</si>
  <si>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</si>
  <si>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</si>
  <si>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</si>
  <si>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</si>
  <si>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</si>
  <si>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</si>
  <si>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</si>
  <si>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</si>
  <si>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</si>
  <si>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</si>
  <si>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</si>
  <si>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</si>
  <si>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</si>
  <si>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</si>
  <si>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</si>
  <si>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</si>
  <si>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</si>
  <si>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</si>
  <si>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</si>
  <si>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</si>
  <si>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</si>
  <si>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</si>
  <si>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</si>
  <si>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</si>
  <si>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</si>
  <si>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</si>
  <si>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</si>
  <si>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</si>
  <si>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</si>
  <si>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</si>
  <si>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</si>
  <si>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</si>
  <si>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</si>
  <si>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</si>
  <si>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</si>
  <si>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</si>
  <si>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</si>
  <si>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</si>
  <si>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</si>
  <si>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</si>
  <si>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</si>
  <si>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</si>
  <si>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</si>
  <si>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</si>
  <si>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</si>
  <si>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</si>
  <si>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</si>
  <si>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</si>
  <si>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</si>
  <si>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</si>
  <si>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</si>
  <si>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</si>
  <si>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</si>
  <si>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</si>
  <si>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</si>
  <si>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</si>
  <si>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</si>
  <si>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</si>
  <si>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</si>
  <si>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</si>
  <si>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2023년05월04일 목요일</t>
  </si>
  <si>
    <t>3634</t>
  </si>
  <si>
    <t>국수현</t>
  </si>
  <si>
    <t>이용일</t>
  </si>
  <si>
    <t>3635</t>
  </si>
  <si>
    <t>김종만</t>
  </si>
  <si>
    <t>윤병진</t>
  </si>
  <si>
    <t>3636</t>
  </si>
  <si>
    <t>-</t>
  </si>
  <si>
    <t>3637</t>
  </si>
  <si>
    <t>이용재</t>
  </si>
  <si>
    <t>오세환</t>
  </si>
  <si>
    <t>3638</t>
  </si>
  <si>
    <t>권병묵</t>
  </si>
  <si>
    <t>유재학</t>
  </si>
  <si>
    <t>3639</t>
  </si>
  <si>
    <t>이용재B</t>
  </si>
  <si>
    <t>차영섭</t>
  </si>
  <si>
    <t>3640</t>
  </si>
  <si>
    <t>3641</t>
  </si>
  <si>
    <t>김용장</t>
  </si>
  <si>
    <t>최병철C</t>
  </si>
  <si>
    <t>3642</t>
  </si>
  <si>
    <t>권용수</t>
  </si>
  <si>
    <t>이복남</t>
  </si>
  <si>
    <t>3659</t>
  </si>
  <si>
    <t>백종필</t>
  </si>
  <si>
    <t>손진종</t>
  </si>
  <si>
    <t>3676</t>
  </si>
  <si>
    <t>7125</t>
  </si>
  <si>
    <t>3633</t>
  </si>
  <si>
    <t>서형민</t>
  </si>
  <si>
    <t>정재철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</si>
</sst>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0D74-0D39-469C-80B3-B42C9DECB9A2}">
  <sheetPr>
    <tabColor rgb="FF92D050"/>
  </sheetPr>
  <dimension ref="A1:P208"/>
  <sheetViews>
    <sheetView tabSelected="1" view="pageBreakPreview" workbookViewId="0" zoomScale="70" zoomScaleNormal="70" zoomScaleSheetLayoutView="70">
      <selection activeCell="J3" sqref="J3"/>
    </sheetView>
  </sheetViews>
  <sheetFormatPr defaultColWidth="8.90625" defaultRowHeight="14.4" x14ac:dyDescent="0.25"/>
  <cols>
    <col min="1" max="1" customWidth="true" style="58" width="7.6328125" collapsed="false"/>
    <col min="2" max="10" customWidth="true" style="58" width="12.08984375" collapsed="false"/>
    <col min="11" max="11" style="107" width="8.90625" collapsed="false"/>
    <col min="12" max="12" style="58" width="8.90625" collapsed="false"/>
    <col min="13" max="14" bestFit="true" customWidth="true" style="58" width="3.6328125" collapsed="false"/>
    <col min="15" max="16384" style="58" width="8.90625" collapsed="false"/>
  </cols>
  <sheetData>
    <row customHeight="1" ht="30" r="1" spans="1:15" x14ac:dyDescent="0.25">
      <c r="A1" s="153" t="s">
        <v>83</v>
      </c>
      <c r="B1" s="153"/>
      <c r="C1" s="153"/>
      <c r="D1" s="153"/>
      <c r="E1" s="153"/>
      <c r="F1" s="153"/>
      <c r="G1" s="153"/>
      <c r="H1" s="153"/>
      <c r="I1" s="176" t="s">
        <v>26</v>
      </c>
      <c r="J1" s="157"/>
      <c r="K1" s="58">
        <v>1</v>
      </c>
    </row>
    <row customHeight="1" ht="30" r="2" spans="1:15" x14ac:dyDescent="0.25">
      <c r="A2" s="153"/>
      <c r="B2" s="153"/>
      <c r="C2" s="153"/>
      <c r="D2" s="153"/>
      <c r="E2" s="153"/>
      <c r="F2" s="153"/>
      <c r="G2" s="153"/>
      <c r="H2" s="153"/>
      <c r="I2" s="156">
        <f>H6</f>
        <v>0.52361111111111114</v>
      </c>
      <c r="J2" s="157"/>
      <c r="K2" s="58"/>
    </row>
    <row customHeight="1" ht="30" r="3" spans="1:15" thickBot="1" x14ac:dyDescent="0.3">
      <c r="A3" s="158">
        <f ca="1">INDIRECT("rawdata!A"&amp;$K1)</f>
        <v>0</v>
      </c>
      <c r="B3" s="158"/>
      <c r="C3" s="158"/>
      <c r="D3" s="59" t="s">
        <v>27</v>
      </c>
      <c r="E3" s="60">
        <f ca="1">INDIRECT("rawdata!B"&amp;$K1)</f>
        <v>0</v>
      </c>
      <c r="F3" s="61">
        <f ca="1">INDIRECT("rawdata!B"&amp;$K1)</f>
        <v>0</v>
      </c>
      <c r="G3" s="62" t="s">
        <v>71</v>
      </c>
      <c r="H3" s="62">
        <f ca="1">INDIRECT("rawdata!C"&amp;$K1)</f>
        <v>0</v>
      </c>
      <c r="I3" s="62" t="s">
        <v>72</v>
      </c>
      <c r="J3" s="63">
        <f ca="1">INDIRECT("rawdata!D"&amp;$K1)</f>
        <v>0</v>
      </c>
      <c r="K3" s="58"/>
      <c r="L3" s="58" t="str">
        <f ca="1">IF(E3=F3,"","확인")</f>
        <v/>
      </c>
      <c r="M3" s="58" t="s">
        <v>7</v>
      </c>
      <c r="N3" s="58" t="s">
        <v>6</v>
      </c>
    </row>
    <row customHeight="1" ht="30" r="4" spans="1:15" thickBot="1" thickTop="1" x14ac:dyDescent="0.3">
      <c r="A4" s="64" t="s">
        <v>28</v>
      </c>
      <c r="B4" s="65" t="s">
        <v>29</v>
      </c>
      <c r="C4" s="66" t="s">
        <v>30</v>
      </c>
      <c r="D4" s="66" t="s">
        <v>31</v>
      </c>
      <c r="E4" s="66" t="s">
        <v>32</v>
      </c>
      <c r="F4" s="66" t="s">
        <v>33</v>
      </c>
      <c r="G4" s="66" t="s">
        <v>32</v>
      </c>
      <c r="H4" s="66" t="s">
        <v>31</v>
      </c>
      <c r="I4" s="65" t="s">
        <v>34</v>
      </c>
      <c r="J4" s="68" t="s">
        <v>29</v>
      </c>
      <c r="K4" s="108" t="s">
        <v>35</v>
      </c>
    </row>
    <row customHeight="1" ht="30" r="5" spans="1:15" thickTop="1" x14ac:dyDescent="0.25">
      <c r="A5" s="69" t="s">
        <v>36</v>
      </c>
      <c r="B5" s="70">
        <v>0.22569444444444445</v>
      </c>
      <c r="C5" s="70"/>
      <c r="D5" s="70">
        <v>0.25694444444444448</v>
      </c>
      <c r="E5" s="70"/>
      <c r="F5" s="70">
        <v>0.30069444444444443</v>
      </c>
      <c r="G5" s="70"/>
      <c r="H5" s="70">
        <v>0.34583333333333338</v>
      </c>
      <c r="I5" s="70"/>
      <c r="J5" s="70">
        <v>0.37708333333333338</v>
      </c>
      <c r="K5" s="109" t="s">
        <v>37</v>
      </c>
    </row>
    <row customHeight="1" ht="30" r="6" spans="1:15" x14ac:dyDescent="0.25">
      <c r="A6" s="72" t="s">
        <v>38</v>
      </c>
      <c r="B6" s="70">
        <v>0.40138888888888885</v>
      </c>
      <c r="C6" s="70"/>
      <c r="D6" s="70">
        <v>0.43263888888888885</v>
      </c>
      <c r="E6" s="70"/>
      <c r="F6" s="70">
        <v>0.47847222222222219</v>
      </c>
      <c r="G6" s="70"/>
      <c r="H6" s="74">
        <v>0.52361111111111114</v>
      </c>
      <c r="I6" s="70"/>
      <c r="J6" s="70">
        <v>5.486111111111111E-2</v>
      </c>
      <c r="K6" s="110" t="s">
        <v>37</v>
      </c>
    </row>
    <row customHeight="1" ht="30" r="7" spans="1:15" x14ac:dyDescent="0.25">
      <c r="A7" s="72" t="s">
        <v>39</v>
      </c>
      <c r="B7" s="70">
        <v>7.7777777777777779E-2</v>
      </c>
      <c r="C7" s="70"/>
      <c r="D7" s="70">
        <v>0.10902777777777778</v>
      </c>
      <c r="E7" s="70"/>
      <c r="F7" s="70">
        <v>0.15486111111111112</v>
      </c>
      <c r="G7" s="70"/>
      <c r="H7" s="70">
        <v>0.19999999999999998</v>
      </c>
      <c r="I7" s="70"/>
      <c r="J7" s="70">
        <v>0.23263888888888887</v>
      </c>
      <c r="K7" s="110" t="s">
        <v>37</v>
      </c>
    </row>
    <row customHeight="1" ht="30" r="8" spans="1:15" x14ac:dyDescent="0.25">
      <c r="A8" s="72" t="s">
        <v>40</v>
      </c>
      <c r="B8" s="70">
        <v>0.25694444444444448</v>
      </c>
      <c r="C8" s="70"/>
      <c r="D8" s="70">
        <v>0.28819444444444448</v>
      </c>
      <c r="E8" s="70"/>
      <c r="F8" s="70">
        <v>0.3347222222222222</v>
      </c>
      <c r="G8" s="70"/>
      <c r="H8" s="70">
        <v>0.37986111111111115</v>
      </c>
      <c r="I8" s="70"/>
      <c r="J8" s="70">
        <v>0.41666666666666669</v>
      </c>
      <c r="K8" s="110" t="s">
        <v>37</v>
      </c>
    </row>
    <row customHeight="1" ht="30" r="9" spans="1:15" x14ac:dyDescent="0.25">
      <c r="A9" s="72"/>
      <c r="B9" s="111"/>
      <c r="C9" s="70"/>
      <c r="D9" s="70"/>
      <c r="E9" s="70"/>
      <c r="F9" s="70"/>
      <c r="G9" s="70"/>
      <c r="H9" s="70"/>
      <c r="I9" s="70"/>
      <c r="J9" s="112"/>
      <c r="K9" s="113"/>
    </row>
    <row customHeight="1" ht="30" r="10" spans="1:15" x14ac:dyDescent="0.25">
      <c r="A10" s="72"/>
      <c r="B10" s="114"/>
      <c r="C10" s="171" t="s">
        <v>41</v>
      </c>
      <c r="D10" s="171"/>
      <c r="E10" s="171"/>
      <c r="F10" s="171"/>
      <c r="G10" s="171"/>
      <c r="H10" s="171"/>
      <c r="I10" s="171"/>
      <c r="J10" s="115"/>
      <c r="K10" s="113"/>
    </row>
    <row customHeight="1" ht="30" r="11" spans="1:15" thickBot="1" x14ac:dyDescent="0.3">
      <c r="A11" s="80">
        <v>1</v>
      </c>
      <c r="B11" s="116"/>
      <c r="C11" s="98"/>
      <c r="D11" s="98"/>
      <c r="E11" s="98"/>
      <c r="F11" s="98"/>
      <c r="G11" s="98"/>
      <c r="H11" s="98"/>
      <c r="I11" s="98"/>
      <c r="J11" s="103"/>
      <c r="K11" s="113"/>
    </row>
    <row customHeight="1" ht="30" r="12" spans="1:15" thickBot="1" thickTop="1" x14ac:dyDescent="0.3">
      <c r="A12" s="161" t="s">
        <v>84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64" t="s">
        <v>42</v>
      </c>
      <c r="O12" s="117"/>
    </row>
    <row customHeight="1" ht="30" r="13" spans="1:15" thickTop="1" x14ac:dyDescent="0.25">
      <c r="A13" s="167" t="s">
        <v>43</v>
      </c>
      <c r="B13" s="168"/>
      <c r="C13" s="169"/>
      <c r="D13" s="168"/>
      <c r="E13" s="142" t="s">
        <v>44</v>
      </c>
      <c r="F13" s="143"/>
      <c r="G13" s="170"/>
      <c r="H13" s="142" t="s">
        <v>85</v>
      </c>
      <c r="I13" s="143"/>
      <c r="J13" s="144"/>
      <c r="K13" s="165"/>
      <c r="O13" s="117"/>
    </row>
    <row customHeight="1" ht="30" r="14" spans="1:15" x14ac:dyDescent="0.25">
      <c r="A14" s="145" t="s">
        <v>45</v>
      </c>
      <c r="B14" s="146"/>
      <c r="C14" s="147" t="s">
        <v>46</v>
      </c>
      <c r="D14" s="147"/>
      <c r="E14" s="148"/>
      <c r="F14" s="149" t="s">
        <v>86</v>
      </c>
      <c r="G14" s="149"/>
      <c r="H14" s="149"/>
      <c r="I14" s="149"/>
      <c r="J14" s="150"/>
      <c r="K14" s="165"/>
      <c r="O14" s="117"/>
    </row>
    <row customHeight="1" ht="30" r="15" spans="1:15" x14ac:dyDescent="0.25">
      <c r="A15" s="151" t="s">
        <v>47</v>
      </c>
      <c r="B15" s="152"/>
      <c r="C15" s="118" t="s">
        <v>87</v>
      </c>
      <c r="D15" s="147" t="s">
        <v>88</v>
      </c>
      <c r="E15" s="148"/>
      <c r="F15" s="149" t="s">
        <v>48</v>
      </c>
      <c r="G15" s="149"/>
      <c r="H15" s="149"/>
      <c r="I15" s="149"/>
      <c r="J15" s="150"/>
      <c r="K15" s="165"/>
      <c r="O15" s="117"/>
    </row>
    <row customHeight="1" ht="30" r="16" spans="1:15" thickBot="1" x14ac:dyDescent="0.3">
      <c r="A16" s="136" t="s">
        <v>49</v>
      </c>
      <c r="B16" s="137"/>
      <c r="C16" s="119" t="s">
        <v>50</v>
      </c>
      <c r="D16" s="138" t="s">
        <v>51</v>
      </c>
      <c r="E16" s="139"/>
      <c r="F16" s="140" t="s">
        <v>52</v>
      </c>
      <c r="G16" s="140"/>
      <c r="H16" s="140"/>
      <c r="I16" s="140"/>
      <c r="J16" s="141"/>
      <c r="K16" s="166"/>
    </row>
    <row customHeight="1" ht="30" r="17" spans="1:14" thickTop="1" x14ac:dyDescent="0.25">
      <c r="A17" s="153" t="s">
        <v>89</v>
      </c>
      <c r="B17" s="153"/>
      <c r="C17" s="153"/>
      <c r="D17" s="153"/>
      <c r="E17" s="153"/>
      <c r="F17" s="153"/>
      <c r="G17" s="153"/>
      <c r="H17" s="153"/>
      <c r="I17" s="154" t="s">
        <v>26</v>
      </c>
      <c r="J17" s="155"/>
      <c r="K17" s="58">
        <v>2</v>
      </c>
    </row>
    <row customHeight="1" ht="30" r="18" spans="1:14" x14ac:dyDescent="0.25">
      <c r="A18" s="153"/>
      <c r="B18" s="153"/>
      <c r="C18" s="153"/>
      <c r="D18" s="153"/>
      <c r="E18" s="153"/>
      <c r="F18" s="153"/>
      <c r="G18" s="153"/>
      <c r="H18" s="153"/>
      <c r="I18" s="156">
        <f>H22</f>
        <v>0.53749999999999998</v>
      </c>
      <c r="J18" s="157"/>
      <c r="K18" s="58"/>
    </row>
    <row customHeight="1" ht="30" r="19" spans="1:14" thickBot="1" x14ac:dyDescent="0.3">
      <c r="A19" s="158">
        <f ca="1">INDIRECT("rawdata!A"&amp;$K17)</f>
        <v>0</v>
      </c>
      <c r="B19" s="158"/>
      <c r="C19" s="158"/>
      <c r="D19" s="59" t="s">
        <v>27</v>
      </c>
      <c r="E19" s="60">
        <f ca="1">INDIRECT("rawdata!B"&amp;$K17)</f>
        <v>0</v>
      </c>
      <c r="F19" s="61">
        <f ca="1">INDIRECT("rawdata!B"&amp;$K17)</f>
        <v>0</v>
      </c>
      <c r="G19" s="62" t="s">
        <v>71</v>
      </c>
      <c r="H19" s="62">
        <f ca="1">INDIRECT("rawdata!C"&amp;$K17)</f>
        <v>0</v>
      </c>
      <c r="I19" s="62" t="s">
        <v>72</v>
      </c>
      <c r="J19" s="63">
        <f ca="1">INDIRECT("rawdata!D"&amp;$K17)</f>
        <v>0</v>
      </c>
      <c r="K19" s="58"/>
      <c r="L19" s="58" t="str">
        <f ca="1">IF(E19=F19,"","확인")</f>
        <v/>
      </c>
      <c r="M19" s="58" t="s">
        <v>12</v>
      </c>
      <c r="N19" s="58" t="s">
        <v>3</v>
      </c>
    </row>
    <row customHeight="1" ht="30" r="20" spans="1:14" thickBot="1" thickTop="1" x14ac:dyDescent="0.3">
      <c r="A20" s="86" t="s">
        <v>28</v>
      </c>
      <c r="B20" s="65" t="s">
        <v>29</v>
      </c>
      <c r="C20" s="66" t="s">
        <v>30</v>
      </c>
      <c r="D20" s="66" t="s">
        <v>31</v>
      </c>
      <c r="E20" s="66" t="s">
        <v>32</v>
      </c>
      <c r="F20" s="66" t="s">
        <v>33</v>
      </c>
      <c r="G20" s="66" t="s">
        <v>32</v>
      </c>
      <c r="H20" s="66" t="s">
        <v>31</v>
      </c>
      <c r="I20" s="65" t="s">
        <v>34</v>
      </c>
      <c r="J20" s="68" t="s">
        <v>29</v>
      </c>
      <c r="K20" s="108" t="s">
        <v>35</v>
      </c>
    </row>
    <row customHeight="1" ht="30" r="21" spans="1:14" thickTop="1" x14ac:dyDescent="0.25">
      <c r="A21" s="87" t="s">
        <v>36</v>
      </c>
      <c r="B21" s="70">
        <v>0.2388888888888889</v>
      </c>
      <c r="C21" s="70"/>
      <c r="D21" s="70">
        <v>0.27013888888888887</v>
      </c>
      <c r="E21" s="70"/>
      <c r="F21" s="70">
        <v>0.31388888888888888</v>
      </c>
      <c r="G21" s="70"/>
      <c r="H21" s="70">
        <v>0.35902777777777778</v>
      </c>
      <c r="I21" s="70"/>
      <c r="J21" s="70">
        <v>0.39027777777777778</v>
      </c>
      <c r="K21" s="109" t="s">
        <v>37</v>
      </c>
    </row>
    <row customHeight="1" ht="30" r="22" spans="1:14" x14ac:dyDescent="0.25">
      <c r="A22" s="88" t="s">
        <v>38</v>
      </c>
      <c r="B22" s="70">
        <v>0.4152777777777778</v>
      </c>
      <c r="C22" s="70"/>
      <c r="D22" s="70">
        <v>0.4465277777777778</v>
      </c>
      <c r="E22" s="70"/>
      <c r="F22" s="70">
        <v>0.49236111111111108</v>
      </c>
      <c r="G22" s="70"/>
      <c r="H22" s="74">
        <v>0.53749999999999998</v>
      </c>
      <c r="I22" s="70"/>
      <c r="J22" s="70">
        <v>6.8749999999999992E-2</v>
      </c>
      <c r="K22" s="110" t="s">
        <v>37</v>
      </c>
    </row>
    <row customHeight="1" ht="30" r="23" spans="1:14" x14ac:dyDescent="0.25">
      <c r="A23" s="88" t="s">
        <v>39</v>
      </c>
      <c r="B23" s="70">
        <v>9.0972222222222218E-2</v>
      </c>
      <c r="C23" s="70"/>
      <c r="D23" s="70">
        <v>0.12222222222222223</v>
      </c>
      <c r="E23" s="70"/>
      <c r="F23" s="70">
        <v>0.16805555555555554</v>
      </c>
      <c r="G23" s="70"/>
      <c r="H23" s="70">
        <v>0.21319444444444444</v>
      </c>
      <c r="I23" s="70"/>
      <c r="J23" s="70">
        <v>0.24583333333333335</v>
      </c>
      <c r="K23" s="110" t="s">
        <v>37</v>
      </c>
    </row>
    <row customHeight="1" ht="30" r="24" spans="1:14" x14ac:dyDescent="0.25">
      <c r="A24" s="88" t="s">
        <v>40</v>
      </c>
      <c r="B24" s="70">
        <v>0.27083333333333331</v>
      </c>
      <c r="C24" s="70"/>
      <c r="D24" s="70">
        <v>0.30208333333333331</v>
      </c>
      <c r="E24" s="70"/>
      <c r="F24" s="70">
        <v>0.34861111111111115</v>
      </c>
      <c r="G24" s="70"/>
      <c r="H24" s="70">
        <v>0.39374999999999999</v>
      </c>
      <c r="I24" s="70"/>
      <c r="J24" s="70">
        <v>0.42638888888888887</v>
      </c>
      <c r="K24" s="110" t="s">
        <v>37</v>
      </c>
    </row>
    <row customHeight="1" ht="30" r="25" spans="1:14" x14ac:dyDescent="0.25">
      <c r="A25" s="88"/>
      <c r="B25" s="111"/>
      <c r="C25" s="70"/>
      <c r="D25" s="70"/>
      <c r="E25" s="70"/>
      <c r="F25" s="70"/>
      <c r="G25" s="70"/>
      <c r="H25" s="70"/>
      <c r="I25" s="70"/>
      <c r="J25" s="112"/>
      <c r="K25" s="113"/>
    </row>
    <row customHeight="1" ht="30" r="26" spans="1:14" x14ac:dyDescent="0.25">
      <c r="A26" s="88"/>
      <c r="B26" s="114"/>
      <c r="C26" s="171" t="s">
        <v>41</v>
      </c>
      <c r="D26" s="171"/>
      <c r="E26" s="171"/>
      <c r="F26" s="171"/>
      <c r="G26" s="171"/>
      <c r="H26" s="171"/>
      <c r="I26" s="171"/>
      <c r="J26" s="115"/>
      <c r="K26" s="113"/>
    </row>
    <row customHeight="1" ht="30" r="27" spans="1:14" thickBot="1" x14ac:dyDescent="0.3">
      <c r="A27" s="91">
        <v>2</v>
      </c>
      <c r="B27" s="116"/>
      <c r="C27" s="98"/>
      <c r="D27" s="98"/>
      <c r="E27" s="98"/>
      <c r="F27" s="98"/>
      <c r="G27" s="98"/>
      <c r="H27" s="98"/>
      <c r="I27" s="98"/>
      <c r="J27" s="103"/>
      <c r="K27" s="113"/>
    </row>
    <row customHeight="1" ht="30" r="28" spans="1:14" thickBot="1" thickTop="1" x14ac:dyDescent="0.3">
      <c r="A28" s="161" t="s">
        <v>84</v>
      </c>
      <c r="B28" s="162"/>
      <c r="C28" s="162"/>
      <c r="D28" s="162"/>
      <c r="E28" s="162"/>
      <c r="F28" s="162"/>
      <c r="G28" s="162"/>
      <c r="H28" s="162"/>
      <c r="I28" s="162"/>
      <c r="J28" s="163"/>
      <c r="K28" s="164" t="s">
        <v>42</v>
      </c>
    </row>
    <row customHeight="1" ht="30" r="29" spans="1:14" thickTop="1" x14ac:dyDescent="0.25">
      <c r="A29" s="167" t="s">
        <v>43</v>
      </c>
      <c r="B29" s="168"/>
      <c r="C29" s="169"/>
      <c r="D29" s="168"/>
      <c r="E29" s="142" t="s">
        <v>44</v>
      </c>
      <c r="F29" s="143"/>
      <c r="G29" s="170"/>
      <c r="H29" s="142" t="s">
        <v>85</v>
      </c>
      <c r="I29" s="143"/>
      <c r="J29" s="144"/>
      <c r="K29" s="165"/>
    </row>
    <row customHeight="1" ht="30" r="30" spans="1:14" x14ac:dyDescent="0.25">
      <c r="A30" s="145" t="s">
        <v>45</v>
      </c>
      <c r="B30" s="146"/>
      <c r="C30" s="147" t="s">
        <v>46</v>
      </c>
      <c r="D30" s="147"/>
      <c r="E30" s="148"/>
      <c r="F30" s="149" t="s">
        <v>86</v>
      </c>
      <c r="G30" s="149"/>
      <c r="H30" s="149"/>
      <c r="I30" s="149"/>
      <c r="J30" s="150"/>
      <c r="K30" s="165"/>
    </row>
    <row customHeight="1" ht="30" r="31" spans="1:14" x14ac:dyDescent="0.25">
      <c r="A31" s="151" t="s">
        <v>47</v>
      </c>
      <c r="B31" s="152"/>
      <c r="C31" s="118" t="s">
        <v>87</v>
      </c>
      <c r="D31" s="147" t="s">
        <v>88</v>
      </c>
      <c r="E31" s="148"/>
      <c r="F31" s="149" t="s">
        <v>48</v>
      </c>
      <c r="G31" s="149"/>
      <c r="H31" s="149"/>
      <c r="I31" s="149"/>
      <c r="J31" s="150"/>
      <c r="K31" s="165"/>
    </row>
    <row customHeight="1" ht="30" r="32" spans="1:14" thickBot="1" x14ac:dyDescent="0.3">
      <c r="A32" s="136" t="s">
        <v>49</v>
      </c>
      <c r="B32" s="137"/>
      <c r="C32" s="119" t="s">
        <v>50</v>
      </c>
      <c r="D32" s="138" t="s">
        <v>51</v>
      </c>
      <c r="E32" s="139"/>
      <c r="F32" s="140" t="s">
        <v>52</v>
      </c>
      <c r="G32" s="140"/>
      <c r="H32" s="140"/>
      <c r="I32" s="140"/>
      <c r="J32" s="141"/>
      <c r="K32" s="166"/>
    </row>
    <row customHeight="1" ht="30" r="33" spans="1:14" thickTop="1" x14ac:dyDescent="0.25">
      <c r="A33" s="153" t="s">
        <v>90</v>
      </c>
      <c r="B33" s="153"/>
      <c r="C33" s="153"/>
      <c r="D33" s="153"/>
      <c r="E33" s="153"/>
      <c r="F33" s="153"/>
      <c r="G33" s="153"/>
      <c r="H33" s="153"/>
      <c r="I33" s="154" t="s">
        <v>26</v>
      </c>
      <c r="J33" s="155"/>
      <c r="K33" s="58">
        <v>3</v>
      </c>
    </row>
    <row customHeight="1" ht="30" r="34" spans="1:14" x14ac:dyDescent="0.25">
      <c r="A34" s="153"/>
      <c r="B34" s="153"/>
      <c r="C34" s="153"/>
      <c r="D34" s="153"/>
      <c r="E34" s="153"/>
      <c r="F34" s="153"/>
      <c r="G34" s="153"/>
      <c r="H34" s="153"/>
      <c r="I34" s="156">
        <f>H38</f>
        <v>5.0694444444444452E-2</v>
      </c>
      <c r="J34" s="157"/>
      <c r="K34" s="58"/>
    </row>
    <row customHeight="1" ht="30" r="35" spans="1:14" thickBot="1" x14ac:dyDescent="0.3">
      <c r="A35" s="158">
        <f ca="1">INDIRECT("rawdata!A"&amp;$K33)</f>
        <v>0</v>
      </c>
      <c r="B35" s="158"/>
      <c r="C35" s="158"/>
      <c r="D35" s="59" t="s">
        <v>27</v>
      </c>
      <c r="E35" s="60">
        <f ca="1">INDIRECT("rawdata!B"&amp;$K33)</f>
        <v>0</v>
      </c>
      <c r="F35" s="61">
        <f ca="1">INDIRECT("rawdata!B"&amp;$K33)</f>
        <v>0</v>
      </c>
      <c r="G35" s="62" t="s">
        <v>71</v>
      </c>
      <c r="H35" s="62">
        <f ca="1">INDIRECT("rawdata!C"&amp;$K33)</f>
        <v>0</v>
      </c>
      <c r="I35" s="62" t="s">
        <v>72</v>
      </c>
      <c r="J35" s="63">
        <f ca="1">INDIRECT("rawdata!D"&amp;$K33)</f>
        <v>0</v>
      </c>
      <c r="K35" s="58"/>
      <c r="L35" s="58" t="str">
        <f ca="1">IF(E35=F35,"","확인")</f>
        <v/>
      </c>
      <c r="M35" s="58" t="s">
        <v>0</v>
      </c>
      <c r="N35" s="58" t="s">
        <v>8</v>
      </c>
    </row>
    <row customHeight="1" ht="30" r="36" spans="1:14" thickBot="1" thickTop="1" x14ac:dyDescent="0.3">
      <c r="A36" s="86" t="s">
        <v>28</v>
      </c>
      <c r="B36" s="65" t="s">
        <v>29</v>
      </c>
      <c r="C36" s="66" t="s">
        <v>30</v>
      </c>
      <c r="D36" s="66" t="s">
        <v>31</v>
      </c>
      <c r="E36" s="66" t="s">
        <v>32</v>
      </c>
      <c r="F36" s="66" t="s">
        <v>33</v>
      </c>
      <c r="G36" s="66" t="s">
        <v>32</v>
      </c>
      <c r="H36" s="66" t="s">
        <v>31</v>
      </c>
      <c r="I36" s="65" t="s">
        <v>34</v>
      </c>
      <c r="J36" s="68" t="s">
        <v>29</v>
      </c>
      <c r="K36" s="108" t="s">
        <v>35</v>
      </c>
    </row>
    <row customHeight="1" ht="30" r="37" spans="1:14" thickTop="1" x14ac:dyDescent="0.25">
      <c r="A37" s="87" t="s">
        <v>36</v>
      </c>
      <c r="B37" s="70">
        <v>0.25277777777777777</v>
      </c>
      <c r="C37" s="70"/>
      <c r="D37" s="70">
        <v>0.28402777777777777</v>
      </c>
      <c r="E37" s="70"/>
      <c r="F37" s="70">
        <v>0.32777777777777778</v>
      </c>
      <c r="G37" s="70"/>
      <c r="H37" s="70">
        <v>0.37291666666666662</v>
      </c>
      <c r="I37" s="70"/>
      <c r="J37" s="70">
        <v>0.40416666666666662</v>
      </c>
      <c r="K37" s="109" t="s">
        <v>37</v>
      </c>
    </row>
    <row customHeight="1" ht="30" r="38" spans="1:14" x14ac:dyDescent="0.25">
      <c r="A38" s="88" t="s">
        <v>38</v>
      </c>
      <c r="B38" s="70">
        <v>0.4284722222222222</v>
      </c>
      <c r="C38" s="70"/>
      <c r="D38" s="70">
        <v>0.4597222222222222</v>
      </c>
      <c r="E38" s="70"/>
      <c r="F38" s="70">
        <v>0.50555555555555554</v>
      </c>
      <c r="G38" s="70"/>
      <c r="H38" s="74">
        <v>5.0694444444444452E-2</v>
      </c>
      <c r="I38" s="70"/>
      <c r="J38" s="70">
        <v>8.1944444444444445E-2</v>
      </c>
      <c r="K38" s="110" t="s">
        <v>37</v>
      </c>
    </row>
    <row customHeight="1" ht="30" r="39" spans="1:14" x14ac:dyDescent="0.25">
      <c r="A39" s="88" t="s">
        <v>39</v>
      </c>
      <c r="B39" s="70">
        <v>0.10486111111111111</v>
      </c>
      <c r="C39" s="70"/>
      <c r="D39" s="70">
        <v>0.1361111111111111</v>
      </c>
      <c r="E39" s="70"/>
      <c r="F39" s="70">
        <v>0.18194444444444444</v>
      </c>
      <c r="G39" s="70"/>
      <c r="H39" s="70">
        <v>0.22708333333333333</v>
      </c>
      <c r="I39" s="70"/>
      <c r="J39" s="70">
        <v>0.25972222222222224</v>
      </c>
      <c r="K39" s="110" t="s">
        <v>37</v>
      </c>
    </row>
    <row customHeight="1" ht="30" r="40" spans="1:14" x14ac:dyDescent="0.25">
      <c r="A40" s="88" t="s">
        <v>40</v>
      </c>
      <c r="B40" s="70">
        <v>0.28472222222222221</v>
      </c>
      <c r="C40" s="70"/>
      <c r="D40" s="70">
        <v>0.31597222222222221</v>
      </c>
      <c r="E40" s="70"/>
      <c r="F40" s="70">
        <v>0.36249999999999999</v>
      </c>
      <c r="G40" s="70"/>
      <c r="H40" s="70">
        <v>0.40763888888888888</v>
      </c>
      <c r="I40" s="70"/>
      <c r="J40" s="70">
        <v>0.44027777777777777</v>
      </c>
      <c r="K40" s="110" t="s">
        <v>37</v>
      </c>
    </row>
    <row customHeight="1" ht="30" r="41" spans="1:14" x14ac:dyDescent="0.25">
      <c r="A41" s="88"/>
      <c r="B41" s="111"/>
      <c r="C41" s="70"/>
      <c r="D41" s="70"/>
      <c r="E41" s="70"/>
      <c r="F41" s="70"/>
      <c r="G41" s="70"/>
      <c r="H41" s="70"/>
      <c r="I41" s="70"/>
      <c r="J41" s="112"/>
      <c r="K41" s="113"/>
    </row>
    <row customHeight="1" ht="30" r="42" spans="1:14" x14ac:dyDescent="0.25">
      <c r="A42" s="88"/>
      <c r="B42" s="114"/>
      <c r="C42" s="171" t="s">
        <v>41</v>
      </c>
      <c r="D42" s="171"/>
      <c r="E42" s="171"/>
      <c r="F42" s="171"/>
      <c r="G42" s="171"/>
      <c r="H42" s="171"/>
      <c r="I42" s="171"/>
      <c r="J42" s="115"/>
      <c r="K42" s="113"/>
    </row>
    <row customHeight="1" ht="30" r="43" spans="1:14" thickBot="1" x14ac:dyDescent="0.3">
      <c r="A43" s="91">
        <v>3</v>
      </c>
      <c r="B43" s="116"/>
      <c r="C43" s="98"/>
      <c r="D43" s="98"/>
      <c r="E43" s="98"/>
      <c r="F43" s="98"/>
      <c r="G43" s="98"/>
      <c r="H43" s="98"/>
      <c r="I43" s="98"/>
      <c r="J43" s="103"/>
      <c r="K43" s="113"/>
    </row>
    <row customHeight="1" ht="30" r="44" spans="1:14" thickBot="1" thickTop="1" x14ac:dyDescent="0.3">
      <c r="A44" s="161" t="s">
        <v>84</v>
      </c>
      <c r="B44" s="162"/>
      <c r="C44" s="162"/>
      <c r="D44" s="162"/>
      <c r="E44" s="162"/>
      <c r="F44" s="162"/>
      <c r="G44" s="162"/>
      <c r="H44" s="162"/>
      <c r="I44" s="162"/>
      <c r="J44" s="163"/>
      <c r="K44" s="164" t="s">
        <v>42</v>
      </c>
    </row>
    <row customHeight="1" ht="30" r="45" spans="1:14" thickTop="1" x14ac:dyDescent="0.25">
      <c r="A45" s="167" t="s">
        <v>43</v>
      </c>
      <c r="B45" s="168"/>
      <c r="C45" s="169"/>
      <c r="D45" s="168"/>
      <c r="E45" s="142" t="s">
        <v>44</v>
      </c>
      <c r="F45" s="143"/>
      <c r="G45" s="170"/>
      <c r="H45" s="142" t="s">
        <v>85</v>
      </c>
      <c r="I45" s="143"/>
      <c r="J45" s="144"/>
      <c r="K45" s="165"/>
    </row>
    <row customHeight="1" ht="30" r="46" spans="1:14" x14ac:dyDescent="0.25">
      <c r="A46" s="145" t="s">
        <v>45</v>
      </c>
      <c r="B46" s="146"/>
      <c r="C46" s="147" t="s">
        <v>46</v>
      </c>
      <c r="D46" s="147"/>
      <c r="E46" s="148"/>
      <c r="F46" s="149" t="s">
        <v>86</v>
      </c>
      <c r="G46" s="149"/>
      <c r="H46" s="149"/>
      <c r="I46" s="149"/>
      <c r="J46" s="150"/>
      <c r="K46" s="165"/>
    </row>
    <row customHeight="1" ht="30" r="47" spans="1:14" x14ac:dyDescent="0.25">
      <c r="A47" s="151" t="s">
        <v>47</v>
      </c>
      <c r="B47" s="152"/>
      <c r="C47" s="118" t="s">
        <v>87</v>
      </c>
      <c r="D47" s="147" t="s">
        <v>88</v>
      </c>
      <c r="E47" s="148"/>
      <c r="F47" s="149" t="s">
        <v>48</v>
      </c>
      <c r="G47" s="149"/>
      <c r="H47" s="149"/>
      <c r="I47" s="149"/>
      <c r="J47" s="150"/>
      <c r="K47" s="165"/>
    </row>
    <row customHeight="1" ht="30" r="48" spans="1:14" thickBot="1" x14ac:dyDescent="0.3">
      <c r="A48" s="136" t="s">
        <v>49</v>
      </c>
      <c r="B48" s="137"/>
      <c r="C48" s="119" t="s">
        <v>50</v>
      </c>
      <c r="D48" s="138" t="s">
        <v>51</v>
      </c>
      <c r="E48" s="139"/>
      <c r="F48" s="140" t="s">
        <v>52</v>
      </c>
      <c r="G48" s="140"/>
      <c r="H48" s="140"/>
      <c r="I48" s="140"/>
      <c r="J48" s="141"/>
      <c r="K48" s="166"/>
    </row>
    <row customHeight="1" ht="30" r="49" spans="1:14" thickTop="1" x14ac:dyDescent="0.25">
      <c r="A49" s="153" t="s">
        <v>91</v>
      </c>
      <c r="B49" s="153"/>
      <c r="C49" s="153"/>
      <c r="D49" s="153"/>
      <c r="E49" s="153"/>
      <c r="F49" s="153"/>
      <c r="G49" s="153"/>
      <c r="H49" s="153"/>
      <c r="I49" s="154" t="s">
        <v>26</v>
      </c>
      <c r="J49" s="155"/>
      <c r="K49" s="58">
        <v>4</v>
      </c>
    </row>
    <row customHeight="1" ht="30" r="50" spans="1:14" x14ac:dyDescent="0.25">
      <c r="A50" s="153"/>
      <c r="B50" s="153"/>
      <c r="C50" s="153"/>
      <c r="D50" s="153"/>
      <c r="E50" s="153"/>
      <c r="F50" s="153"/>
      <c r="G50" s="153"/>
      <c r="H50" s="153"/>
      <c r="I50" s="156">
        <f>H55</f>
        <v>6.458333333333334E-2</v>
      </c>
      <c r="J50" s="157"/>
      <c r="K50" s="58"/>
    </row>
    <row customHeight="1" ht="30" r="51" spans="1:14" thickBot="1" x14ac:dyDescent="0.3">
      <c r="A51" s="158">
        <f ca="1">INDIRECT("rawdata!A"&amp;$K49)</f>
        <v>0</v>
      </c>
      <c r="B51" s="158"/>
      <c r="C51" s="158"/>
      <c r="D51" s="59" t="s">
        <v>27</v>
      </c>
      <c r="E51" s="60">
        <f ca="1">INDIRECT("rawdata!B"&amp;$K49)</f>
        <v>0</v>
      </c>
      <c r="F51" s="61">
        <f ca="1">INDIRECT("rawdata!B"&amp;$K49)</f>
        <v>0</v>
      </c>
      <c r="G51" s="62" t="s">
        <v>71</v>
      </c>
      <c r="H51" s="62">
        <f ca="1">INDIRECT("rawdata!C"&amp;$K49)</f>
        <v>0</v>
      </c>
      <c r="I51" s="62" t="s">
        <v>72</v>
      </c>
      <c r="J51" s="63">
        <f ca="1">INDIRECT("rawdata!D"&amp;$K49)</f>
        <v>0</v>
      </c>
      <c r="K51" s="58"/>
      <c r="L51" s="58" t="str">
        <f ca="1">IF(E51=F51,"","확인")</f>
        <v/>
      </c>
      <c r="M51" s="58" t="s">
        <v>1</v>
      </c>
      <c r="N51" s="58" t="s">
        <v>9</v>
      </c>
    </row>
    <row customHeight="1" ht="30" r="52" spans="1:14" thickBot="1" thickTop="1" x14ac:dyDescent="0.3">
      <c r="A52" s="86" t="s">
        <v>28</v>
      </c>
      <c r="B52" s="65" t="s">
        <v>29</v>
      </c>
      <c r="C52" s="66" t="s">
        <v>30</v>
      </c>
      <c r="D52" s="66" t="s">
        <v>31</v>
      </c>
      <c r="E52" s="66" t="s">
        <v>32</v>
      </c>
      <c r="F52" s="66" t="s">
        <v>33</v>
      </c>
      <c r="G52" s="66" t="s">
        <v>32</v>
      </c>
      <c r="H52" s="66" t="s">
        <v>31</v>
      </c>
      <c r="I52" s="65" t="s">
        <v>34</v>
      </c>
      <c r="J52" s="68" t="s">
        <v>29</v>
      </c>
      <c r="K52" s="108" t="s">
        <v>35</v>
      </c>
    </row>
    <row customHeight="1" ht="30" r="53" spans="1:14" thickTop="1" x14ac:dyDescent="0.25">
      <c r="A53" s="87" t="s">
        <v>36</v>
      </c>
      <c r="B53" s="70"/>
      <c r="C53" s="70"/>
      <c r="D53" s="70"/>
      <c r="E53" s="70"/>
      <c r="F53" s="70"/>
      <c r="G53" s="70"/>
      <c r="H53" s="70"/>
      <c r="I53" s="70">
        <v>0.22916666666666666</v>
      </c>
      <c r="J53" s="70">
        <v>0.24930555555555556</v>
      </c>
      <c r="K53" s="109" t="s">
        <v>37</v>
      </c>
    </row>
    <row customHeight="1" ht="30" r="54" spans="1:14" x14ac:dyDescent="0.25">
      <c r="A54" s="88" t="s">
        <v>38</v>
      </c>
      <c r="B54" s="70">
        <v>0.26597222222222222</v>
      </c>
      <c r="C54" s="70"/>
      <c r="D54" s="70">
        <v>0.29722222222222222</v>
      </c>
      <c r="E54" s="70"/>
      <c r="F54" s="70">
        <v>0.34097222222222223</v>
      </c>
      <c r="G54" s="70"/>
      <c r="H54" s="70">
        <v>0.38611111111111113</v>
      </c>
      <c r="I54" s="70"/>
      <c r="J54" s="70">
        <v>0.41736111111111113</v>
      </c>
      <c r="K54" s="110" t="s">
        <v>37</v>
      </c>
    </row>
    <row customHeight="1" ht="30" r="55" spans="1:14" x14ac:dyDescent="0.25">
      <c r="A55" s="88" t="s">
        <v>39</v>
      </c>
      <c r="B55" s="70">
        <v>0.44236111111111115</v>
      </c>
      <c r="C55" s="70"/>
      <c r="D55" s="70">
        <v>0.47361111111111115</v>
      </c>
      <c r="E55" s="70"/>
      <c r="F55" s="70">
        <v>0.51944444444444449</v>
      </c>
      <c r="G55" s="70"/>
      <c r="H55" s="74">
        <v>6.458333333333334E-2</v>
      </c>
      <c r="I55" s="70"/>
      <c r="J55" s="70">
        <v>9.5833333333333326E-2</v>
      </c>
      <c r="K55" s="110" t="s">
        <v>37</v>
      </c>
    </row>
    <row customHeight="1" ht="30" r="56" spans="1:14" x14ac:dyDescent="0.25">
      <c r="A56" s="88" t="s">
        <v>40</v>
      </c>
      <c r="B56" s="70">
        <v>0.11805555555555557</v>
      </c>
      <c r="C56" s="70"/>
      <c r="D56" s="70">
        <v>0.14930555555555555</v>
      </c>
      <c r="E56" s="70"/>
      <c r="F56" s="70">
        <v>0.19513888888888889</v>
      </c>
      <c r="G56" s="70"/>
      <c r="H56" s="70">
        <v>0.24027777777777778</v>
      </c>
      <c r="I56" s="70"/>
      <c r="J56" s="70">
        <v>0.27291666666666664</v>
      </c>
      <c r="K56" s="110" t="s">
        <v>37</v>
      </c>
    </row>
    <row customHeight="1" ht="30" r="57" spans="1:14" x14ac:dyDescent="0.25">
      <c r="A57" s="88" t="s">
        <v>53</v>
      </c>
      <c r="B57" s="70">
        <v>0.2986111111111111</v>
      </c>
      <c r="C57" s="70"/>
      <c r="D57" s="70">
        <v>0.3298611111111111</v>
      </c>
      <c r="E57" s="70"/>
      <c r="F57" s="70">
        <v>0.3756944444444445</v>
      </c>
      <c r="G57" s="70"/>
      <c r="H57" s="70">
        <v>0.42083333333333334</v>
      </c>
      <c r="I57" s="70"/>
      <c r="J57" s="70">
        <v>0.45347222222222222</v>
      </c>
      <c r="K57" s="113" t="s">
        <v>37</v>
      </c>
    </row>
    <row customHeight="1" ht="30" r="58" spans="1:14" x14ac:dyDescent="0.25">
      <c r="A58" s="88"/>
      <c r="B58" s="120"/>
      <c r="C58" s="171" t="s">
        <v>41</v>
      </c>
      <c r="D58" s="171"/>
      <c r="E58" s="171"/>
      <c r="F58" s="171"/>
      <c r="G58" s="171"/>
      <c r="H58" s="171"/>
      <c r="I58" s="171"/>
      <c r="J58" s="121"/>
      <c r="K58" s="113"/>
    </row>
    <row customHeight="1" ht="30" r="59" spans="1:14" thickBot="1" x14ac:dyDescent="0.3">
      <c r="A59" s="91">
        <v>4</v>
      </c>
      <c r="B59" s="116"/>
      <c r="C59" s="98"/>
      <c r="D59" s="98"/>
      <c r="E59" s="98"/>
      <c r="F59" s="98"/>
      <c r="G59" s="98"/>
      <c r="H59" s="98"/>
      <c r="I59" s="98"/>
      <c r="J59" s="103"/>
      <c r="K59" s="113"/>
    </row>
    <row customHeight="1" ht="30" r="60" spans="1:14" thickBot="1" thickTop="1" x14ac:dyDescent="0.3">
      <c r="A60" s="161" t="s">
        <v>84</v>
      </c>
      <c r="B60" s="162"/>
      <c r="C60" s="162"/>
      <c r="D60" s="162"/>
      <c r="E60" s="162"/>
      <c r="F60" s="162"/>
      <c r="G60" s="162"/>
      <c r="H60" s="162"/>
      <c r="I60" s="162"/>
      <c r="J60" s="163"/>
      <c r="K60" s="164" t="s">
        <v>42</v>
      </c>
    </row>
    <row customHeight="1" ht="30" r="61" spans="1:14" thickTop="1" x14ac:dyDescent="0.25">
      <c r="A61" s="167" t="s">
        <v>43</v>
      </c>
      <c r="B61" s="168"/>
      <c r="C61" s="169"/>
      <c r="D61" s="168"/>
      <c r="E61" s="142" t="s">
        <v>44</v>
      </c>
      <c r="F61" s="143"/>
      <c r="G61" s="170"/>
      <c r="H61" s="142" t="s">
        <v>85</v>
      </c>
      <c r="I61" s="143"/>
      <c r="J61" s="144"/>
      <c r="K61" s="165"/>
    </row>
    <row customHeight="1" ht="30" r="62" spans="1:14" x14ac:dyDescent="0.25">
      <c r="A62" s="145" t="s">
        <v>45</v>
      </c>
      <c r="B62" s="146"/>
      <c r="C62" s="147" t="s">
        <v>46</v>
      </c>
      <c r="D62" s="147"/>
      <c r="E62" s="148"/>
      <c r="F62" s="149" t="s">
        <v>86</v>
      </c>
      <c r="G62" s="149"/>
      <c r="H62" s="149"/>
      <c r="I62" s="149"/>
      <c r="J62" s="150"/>
      <c r="K62" s="165"/>
    </row>
    <row customHeight="1" ht="30" r="63" spans="1:14" x14ac:dyDescent="0.25">
      <c r="A63" s="151" t="s">
        <v>47</v>
      </c>
      <c r="B63" s="152"/>
      <c r="C63" s="118" t="s">
        <v>87</v>
      </c>
      <c r="D63" s="147" t="s">
        <v>88</v>
      </c>
      <c r="E63" s="148"/>
      <c r="F63" s="149" t="s">
        <v>48</v>
      </c>
      <c r="G63" s="149"/>
      <c r="H63" s="149"/>
      <c r="I63" s="149"/>
      <c r="J63" s="150"/>
      <c r="K63" s="165"/>
    </row>
    <row customHeight="1" ht="30" r="64" spans="1:14" thickBot="1" x14ac:dyDescent="0.3">
      <c r="A64" s="136" t="s">
        <v>49</v>
      </c>
      <c r="B64" s="137"/>
      <c r="C64" s="119" t="s">
        <v>50</v>
      </c>
      <c r="D64" s="138" t="s">
        <v>51</v>
      </c>
      <c r="E64" s="139"/>
      <c r="F64" s="140" t="s">
        <v>52</v>
      </c>
      <c r="G64" s="140"/>
      <c r="H64" s="140"/>
      <c r="I64" s="140"/>
      <c r="J64" s="141"/>
      <c r="K64" s="166"/>
    </row>
    <row customHeight="1" ht="30" r="65" spans="1:14" thickTop="1" x14ac:dyDescent="0.25">
      <c r="A65" s="153" t="s">
        <v>92</v>
      </c>
      <c r="B65" s="153"/>
      <c r="C65" s="153"/>
      <c r="D65" s="153"/>
      <c r="E65" s="153"/>
      <c r="F65" s="153"/>
      <c r="G65" s="153"/>
      <c r="H65" s="153"/>
      <c r="I65" s="154" t="s">
        <v>26</v>
      </c>
      <c r="J65" s="155"/>
      <c r="K65" s="58">
        <v>5</v>
      </c>
    </row>
    <row customHeight="1" ht="30" r="66" spans="1:14" x14ac:dyDescent="0.25">
      <c r="A66" s="153"/>
      <c r="B66" s="153"/>
      <c r="C66" s="153"/>
      <c r="D66" s="153"/>
      <c r="E66" s="153"/>
      <c r="F66" s="153"/>
      <c r="G66" s="153"/>
      <c r="H66" s="153"/>
      <c r="I66" s="156">
        <f>H71</f>
        <v>7.7777777777777779E-2</v>
      </c>
      <c r="J66" s="157"/>
      <c r="K66" s="58"/>
    </row>
    <row customHeight="1" ht="30" r="67" spans="1:14" thickBot="1" x14ac:dyDescent="0.3">
      <c r="A67" s="158">
        <f ca="1">INDIRECT("rawdata!A"&amp;$K65)</f>
        <v>0</v>
      </c>
      <c r="B67" s="158"/>
      <c r="C67" s="158"/>
      <c r="D67" s="59" t="s">
        <v>27</v>
      </c>
      <c r="E67" s="60">
        <f ca="1">INDIRECT("rawdata!B"&amp;$K65)</f>
        <v>0</v>
      </c>
      <c r="F67" s="61">
        <f ca="1">INDIRECT("rawdata!B"&amp;$K65)</f>
        <v>0</v>
      </c>
      <c r="G67" s="62" t="s">
        <v>71</v>
      </c>
      <c r="H67" s="62">
        <f ca="1">INDIRECT("rawdata!C"&amp;$K65)</f>
        <v>0</v>
      </c>
      <c r="I67" s="62" t="s">
        <v>72</v>
      </c>
      <c r="J67" s="63">
        <f ca="1">INDIRECT("rawdata!D"&amp;$K65)</f>
        <v>0</v>
      </c>
      <c r="K67" s="58"/>
      <c r="L67" s="58" t="str">
        <f ca="1">IF(E67=F67,"","확인")</f>
        <v/>
      </c>
      <c r="M67" s="58" t="s">
        <v>20</v>
      </c>
      <c r="N67" s="58" t="s">
        <v>4</v>
      </c>
    </row>
    <row customHeight="1" ht="30" r="68" spans="1:14" thickBot="1" thickTop="1" x14ac:dyDescent="0.3">
      <c r="A68" s="86" t="s">
        <v>28</v>
      </c>
      <c r="B68" s="65" t="s">
        <v>29</v>
      </c>
      <c r="C68" s="66" t="s">
        <v>30</v>
      </c>
      <c r="D68" s="66" t="s">
        <v>31</v>
      </c>
      <c r="E68" s="66" t="s">
        <v>32</v>
      </c>
      <c r="F68" s="66" t="s">
        <v>33</v>
      </c>
      <c r="G68" s="66" t="s">
        <v>32</v>
      </c>
      <c r="H68" s="66" t="s">
        <v>31</v>
      </c>
      <c r="I68" s="65" t="s">
        <v>34</v>
      </c>
      <c r="J68" s="68" t="s">
        <v>29</v>
      </c>
      <c r="K68" s="108" t="s">
        <v>35</v>
      </c>
    </row>
    <row customHeight="1" ht="30" r="69" spans="1:14" thickTop="1" x14ac:dyDescent="0.25">
      <c r="A69" s="87" t="s">
        <v>36</v>
      </c>
      <c r="B69" s="70"/>
      <c r="C69" s="70"/>
      <c r="D69" s="70"/>
      <c r="E69" s="70"/>
      <c r="F69" s="70"/>
      <c r="G69" s="70"/>
      <c r="H69" s="70">
        <v>0.22916666666666666</v>
      </c>
      <c r="I69" s="70">
        <v>0.24652777777777779</v>
      </c>
      <c r="J69" s="70">
        <v>0.2638888888888889</v>
      </c>
      <c r="K69" s="109" t="s">
        <v>37</v>
      </c>
    </row>
    <row customHeight="1" ht="30" r="70" spans="1:14" x14ac:dyDescent="0.25">
      <c r="A70" s="88" t="s">
        <v>38</v>
      </c>
      <c r="B70" s="70">
        <v>0.27986111111111112</v>
      </c>
      <c r="C70" s="70"/>
      <c r="D70" s="70">
        <v>0.31111111111111112</v>
      </c>
      <c r="E70" s="70"/>
      <c r="F70" s="70">
        <v>0.35625000000000001</v>
      </c>
      <c r="G70" s="70"/>
      <c r="H70" s="70">
        <v>0.40138888888888885</v>
      </c>
      <c r="I70" s="70"/>
      <c r="J70" s="70">
        <v>0.43263888888888885</v>
      </c>
      <c r="K70" s="110" t="s">
        <v>37</v>
      </c>
    </row>
    <row customHeight="1" ht="30" r="71" spans="1:14" x14ac:dyDescent="0.25">
      <c r="A71" s="88" t="s">
        <v>39</v>
      </c>
      <c r="B71" s="70">
        <v>0.45555555555555555</v>
      </c>
      <c r="C71" s="70"/>
      <c r="D71" s="70">
        <v>0.48680555555555555</v>
      </c>
      <c r="E71" s="70"/>
      <c r="F71" s="70">
        <v>0.53263888888888888</v>
      </c>
      <c r="G71" s="70"/>
      <c r="H71" s="74">
        <v>7.7777777777777779E-2</v>
      </c>
      <c r="I71" s="70"/>
      <c r="J71" s="70">
        <v>0.10902777777777778</v>
      </c>
      <c r="K71" s="110" t="s">
        <v>37</v>
      </c>
    </row>
    <row customHeight="1" ht="30" r="72" spans="1:14" x14ac:dyDescent="0.25">
      <c r="A72" s="88" t="s">
        <v>40</v>
      </c>
      <c r="B72" s="70">
        <v>0.13194444444444445</v>
      </c>
      <c r="C72" s="70"/>
      <c r="D72" s="70">
        <v>0.16319444444444445</v>
      </c>
      <c r="E72" s="70"/>
      <c r="F72" s="70">
        <v>0.20902777777777778</v>
      </c>
      <c r="G72" s="70"/>
      <c r="H72" s="70">
        <v>0.25416666666666665</v>
      </c>
      <c r="I72" s="70"/>
      <c r="J72" s="70">
        <v>0.28541666666666665</v>
      </c>
      <c r="K72" s="110" t="s">
        <v>37</v>
      </c>
    </row>
    <row customHeight="1" ht="30" r="73" spans="1:14" x14ac:dyDescent="0.25">
      <c r="A73" s="88" t="s">
        <v>53</v>
      </c>
      <c r="B73" s="70">
        <v>0.31180555555555556</v>
      </c>
      <c r="C73" s="70"/>
      <c r="D73" s="70">
        <v>0.3430555555555555</v>
      </c>
      <c r="E73" s="70"/>
      <c r="F73" s="70">
        <v>0.3888888888888889</v>
      </c>
      <c r="G73" s="70"/>
      <c r="H73" s="70">
        <v>0.43402777777777773</v>
      </c>
      <c r="I73" s="70"/>
      <c r="J73" s="70">
        <v>0.46527777777777773</v>
      </c>
      <c r="K73" s="113" t="s">
        <v>37</v>
      </c>
    </row>
    <row customHeight="1" ht="30" r="74" spans="1:14" x14ac:dyDescent="0.25">
      <c r="A74" s="122"/>
      <c r="B74" s="70"/>
      <c r="C74" s="70"/>
      <c r="D74" s="70"/>
      <c r="E74" s="70"/>
      <c r="F74" s="70"/>
      <c r="G74" s="70"/>
      <c r="H74" s="70"/>
      <c r="I74" s="70"/>
      <c r="J74" s="112"/>
      <c r="K74" s="113"/>
    </row>
    <row customHeight="1" ht="30" r="75" spans="1:14" x14ac:dyDescent="0.25">
      <c r="A75" s="91">
        <v>5</v>
      </c>
      <c r="B75" s="123"/>
      <c r="C75" s="124"/>
      <c r="D75" s="124"/>
      <c r="E75" s="124"/>
      <c r="F75" s="172" t="s">
        <v>41</v>
      </c>
      <c r="G75" s="172"/>
      <c r="H75" s="172"/>
      <c r="I75" s="172"/>
      <c r="J75" s="125"/>
      <c r="K75" s="113"/>
    </row>
    <row customHeight="1" ht="30" r="76" spans="1:14" thickBot="1" x14ac:dyDescent="0.3">
      <c r="A76" s="91">
        <v>13</v>
      </c>
      <c r="B76" s="126"/>
      <c r="C76" s="98"/>
      <c r="D76" s="98"/>
      <c r="E76" s="98"/>
      <c r="F76" s="98"/>
      <c r="G76" s="98"/>
      <c r="H76" s="98"/>
      <c r="I76" s="98"/>
      <c r="J76" s="103"/>
      <c r="K76" s="164" t="s">
        <v>42</v>
      </c>
    </row>
    <row customHeight="1" ht="30" r="77" spans="1:14" thickTop="1" x14ac:dyDescent="0.25">
      <c r="A77" s="167" t="s">
        <v>43</v>
      </c>
      <c r="B77" s="168"/>
      <c r="C77" s="169"/>
      <c r="D77" s="168"/>
      <c r="E77" s="142" t="s">
        <v>44</v>
      </c>
      <c r="F77" s="143"/>
      <c r="G77" s="170"/>
      <c r="H77" s="142" t="s">
        <v>85</v>
      </c>
      <c r="I77" s="143"/>
      <c r="J77" s="144"/>
      <c r="K77" s="165"/>
    </row>
    <row customHeight="1" ht="30" r="78" spans="1:14" x14ac:dyDescent="0.25">
      <c r="A78" s="145" t="s">
        <v>45</v>
      </c>
      <c r="B78" s="146"/>
      <c r="C78" s="147" t="s">
        <v>46</v>
      </c>
      <c r="D78" s="147"/>
      <c r="E78" s="148"/>
      <c r="F78" s="149" t="s">
        <v>86</v>
      </c>
      <c r="G78" s="149"/>
      <c r="H78" s="149"/>
      <c r="I78" s="149"/>
      <c r="J78" s="150"/>
      <c r="K78" s="165"/>
    </row>
    <row customHeight="1" ht="30" r="79" spans="1:14" x14ac:dyDescent="0.25">
      <c r="A79" s="151" t="s">
        <v>47</v>
      </c>
      <c r="B79" s="152"/>
      <c r="C79" s="118" t="s">
        <v>87</v>
      </c>
      <c r="D79" s="147" t="s">
        <v>88</v>
      </c>
      <c r="E79" s="148"/>
      <c r="F79" s="149" t="s">
        <v>48</v>
      </c>
      <c r="G79" s="149"/>
      <c r="H79" s="149"/>
      <c r="I79" s="149"/>
      <c r="J79" s="150"/>
      <c r="K79" s="165"/>
    </row>
    <row customHeight="1" ht="30" r="80" spans="1:14" thickBot="1" x14ac:dyDescent="0.3">
      <c r="A80" s="136" t="s">
        <v>49</v>
      </c>
      <c r="B80" s="137"/>
      <c r="C80" s="119" t="s">
        <v>50</v>
      </c>
      <c r="D80" s="138" t="s">
        <v>51</v>
      </c>
      <c r="E80" s="139"/>
      <c r="F80" s="140" t="s">
        <v>52</v>
      </c>
      <c r="G80" s="140"/>
      <c r="H80" s="140"/>
      <c r="I80" s="140"/>
      <c r="J80" s="141"/>
      <c r="K80" s="166"/>
    </row>
    <row customHeight="1" ht="30" r="81" spans="1:14" thickTop="1" x14ac:dyDescent="0.25">
      <c r="A81" s="153" t="s">
        <v>93</v>
      </c>
      <c r="B81" s="153"/>
      <c r="C81" s="153"/>
      <c r="D81" s="153"/>
      <c r="E81" s="153"/>
      <c r="F81" s="153"/>
      <c r="G81" s="153"/>
      <c r="H81" s="153"/>
      <c r="I81" s="154" t="s">
        <v>26</v>
      </c>
      <c r="J81" s="155"/>
      <c r="K81" s="58">
        <v>6</v>
      </c>
    </row>
    <row customHeight="1" ht="30" r="82" spans="1:14" x14ac:dyDescent="0.25">
      <c r="A82" s="153"/>
      <c r="B82" s="153"/>
      <c r="C82" s="153"/>
      <c r="D82" s="153"/>
      <c r="E82" s="153"/>
      <c r="F82" s="153"/>
      <c r="G82" s="153"/>
      <c r="H82" s="153"/>
      <c r="I82" s="156">
        <f>H87</f>
        <v>9.1666666666666674E-2</v>
      </c>
      <c r="J82" s="157"/>
      <c r="K82" s="58"/>
    </row>
    <row customHeight="1" ht="30" r="83" spans="1:14" thickBot="1" x14ac:dyDescent="0.3">
      <c r="A83" s="158">
        <f ca="1">INDIRECT("rawdata!A"&amp;$K81)</f>
        <v>0</v>
      </c>
      <c r="B83" s="158"/>
      <c r="C83" s="158"/>
      <c r="D83" s="59" t="s">
        <v>27</v>
      </c>
      <c r="E83" s="60">
        <f ca="1">INDIRECT("rawdata!B"&amp;$K81)</f>
        <v>0</v>
      </c>
      <c r="F83" s="61">
        <f ca="1">INDIRECT("rawdata!B"&amp;$K81)</f>
        <v>0</v>
      </c>
      <c r="G83" s="62" t="s">
        <v>71</v>
      </c>
      <c r="H83" s="62">
        <f ca="1">INDIRECT("rawdata!C"&amp;$K81)</f>
        <v>0</v>
      </c>
      <c r="I83" s="62" t="s">
        <v>72</v>
      </c>
      <c r="J83" s="63">
        <f ca="1">INDIRECT("rawdata!D"&amp;$K81)</f>
        <v>0</v>
      </c>
      <c r="K83" s="58"/>
      <c r="L83" s="58" t="str">
        <f ca="1">IF(E83=F83,"","확인")</f>
        <v/>
      </c>
      <c r="M83" s="58" t="s">
        <v>17</v>
      </c>
      <c r="N83" s="58" t="s">
        <v>14</v>
      </c>
    </row>
    <row customHeight="1" ht="30" r="84" spans="1:14" thickBot="1" thickTop="1" x14ac:dyDescent="0.3">
      <c r="A84" s="86" t="s">
        <v>28</v>
      </c>
      <c r="B84" s="65" t="s">
        <v>29</v>
      </c>
      <c r="C84" s="66" t="s">
        <v>30</v>
      </c>
      <c r="D84" s="66" t="s">
        <v>31</v>
      </c>
      <c r="E84" s="66" t="s">
        <v>32</v>
      </c>
      <c r="F84" s="66" t="s">
        <v>33</v>
      </c>
      <c r="G84" s="66" t="s">
        <v>32</v>
      </c>
      <c r="H84" s="66" t="s">
        <v>31</v>
      </c>
      <c r="I84" s="65" t="s">
        <v>34</v>
      </c>
      <c r="J84" s="68" t="s">
        <v>29</v>
      </c>
      <c r="K84" s="108" t="s">
        <v>35</v>
      </c>
    </row>
    <row customHeight="1" ht="30" r="85" spans="1:14" thickTop="1" x14ac:dyDescent="0.25">
      <c r="A85" s="87" t="s">
        <v>36</v>
      </c>
      <c r="B85" s="70"/>
      <c r="C85" s="70"/>
      <c r="D85" s="70"/>
      <c r="E85" s="70"/>
      <c r="F85" s="70"/>
      <c r="G85" s="70">
        <v>0.22916666666666666</v>
      </c>
      <c r="H85" s="70">
        <v>0.24166666666666667</v>
      </c>
      <c r="I85" s="70">
        <v>0.2590277777777778</v>
      </c>
      <c r="J85" s="70">
        <v>0.27777777777777779</v>
      </c>
      <c r="K85" s="109" t="s">
        <v>37</v>
      </c>
    </row>
    <row customHeight="1" ht="30" r="86" spans="1:14" x14ac:dyDescent="0.25">
      <c r="A86" s="88" t="s">
        <v>38</v>
      </c>
      <c r="B86" s="70">
        <v>0.29305555555555557</v>
      </c>
      <c r="C86" s="70"/>
      <c r="D86" s="70">
        <v>0.32430555555555557</v>
      </c>
      <c r="E86" s="70"/>
      <c r="F86" s="70">
        <v>0.36944444444444446</v>
      </c>
      <c r="G86" s="70"/>
      <c r="H86" s="70">
        <v>0.4145833333333333</v>
      </c>
      <c r="I86" s="70"/>
      <c r="J86" s="70">
        <v>0.4458333333333333</v>
      </c>
      <c r="K86" s="110" t="s">
        <v>37</v>
      </c>
    </row>
    <row customHeight="1" ht="30" r="87" spans="1:14" x14ac:dyDescent="0.25">
      <c r="A87" s="88" t="s">
        <v>39</v>
      </c>
      <c r="B87" s="70">
        <v>0.4694444444444445</v>
      </c>
      <c r="C87" s="70"/>
      <c r="D87" s="70">
        <v>0.50069444444444444</v>
      </c>
      <c r="E87" s="70"/>
      <c r="F87" s="70">
        <v>4.6527777777777779E-2</v>
      </c>
      <c r="G87" s="70"/>
      <c r="H87" s="74">
        <v>9.1666666666666674E-2</v>
      </c>
      <c r="I87" s="70"/>
      <c r="J87" s="70">
        <v>0.12291666666666667</v>
      </c>
      <c r="K87" s="110" t="s">
        <v>37</v>
      </c>
    </row>
    <row customHeight="1" ht="30" r="88" spans="1:14" x14ac:dyDescent="0.25">
      <c r="A88" s="88" t="s">
        <v>40</v>
      </c>
      <c r="B88" s="70">
        <v>0.14583333333333334</v>
      </c>
      <c r="C88" s="70"/>
      <c r="D88" s="70">
        <v>0.17708333333333334</v>
      </c>
      <c r="E88" s="70"/>
      <c r="F88" s="70">
        <v>0.22291666666666665</v>
      </c>
      <c r="G88" s="70"/>
      <c r="H88" s="70">
        <v>0.26805555555555555</v>
      </c>
      <c r="I88" s="70"/>
      <c r="J88" s="70">
        <v>0.29930555555555555</v>
      </c>
      <c r="K88" s="110" t="s">
        <v>37</v>
      </c>
    </row>
    <row customHeight="1" ht="30" r="89" spans="1:14" x14ac:dyDescent="0.25">
      <c r="A89" s="88" t="s">
        <v>53</v>
      </c>
      <c r="B89" s="70">
        <v>0.32500000000000001</v>
      </c>
      <c r="C89" s="70"/>
      <c r="D89" s="70">
        <v>0.35625000000000001</v>
      </c>
      <c r="E89" s="70"/>
      <c r="F89" s="70">
        <v>0.40208333333333335</v>
      </c>
      <c r="G89" s="70"/>
      <c r="H89" s="70">
        <v>0.44861111111111113</v>
      </c>
      <c r="I89" s="70"/>
      <c r="J89" s="70">
        <v>0.47638888888888892</v>
      </c>
      <c r="K89" s="113" t="s">
        <v>37</v>
      </c>
    </row>
    <row customHeight="1" ht="30" r="90" spans="1:14" x14ac:dyDescent="0.25">
      <c r="A90" s="88"/>
      <c r="B90" s="120"/>
      <c r="C90" s="171" t="s">
        <v>41</v>
      </c>
      <c r="D90" s="171"/>
      <c r="E90" s="171"/>
      <c r="F90" s="171"/>
      <c r="G90" s="171"/>
      <c r="H90" s="171"/>
      <c r="I90" s="171"/>
      <c r="J90" s="121"/>
      <c r="K90" s="113"/>
    </row>
    <row customHeight="1" ht="30" r="91" spans="1:14" thickBot="1" x14ac:dyDescent="0.3">
      <c r="A91" s="91">
        <v>6</v>
      </c>
      <c r="B91" s="116"/>
      <c r="C91" s="98"/>
      <c r="D91" s="98"/>
      <c r="E91" s="98"/>
      <c r="F91" s="98"/>
      <c r="G91" s="98"/>
      <c r="H91" s="98"/>
      <c r="I91" s="98"/>
      <c r="J91" s="103"/>
      <c r="K91" s="113"/>
    </row>
    <row customHeight="1" ht="30" r="92" spans="1:14" thickBot="1" thickTop="1" x14ac:dyDescent="0.3">
      <c r="A92" s="161" t="s">
        <v>84</v>
      </c>
      <c r="B92" s="162"/>
      <c r="C92" s="162"/>
      <c r="D92" s="162"/>
      <c r="E92" s="162"/>
      <c r="F92" s="162"/>
      <c r="G92" s="162"/>
      <c r="H92" s="162"/>
      <c r="I92" s="162"/>
      <c r="J92" s="163"/>
      <c r="K92" s="164" t="s">
        <v>42</v>
      </c>
    </row>
    <row customHeight="1" ht="30" r="93" spans="1:14" thickTop="1" x14ac:dyDescent="0.25">
      <c r="A93" s="167" t="s">
        <v>43</v>
      </c>
      <c r="B93" s="168"/>
      <c r="C93" s="169"/>
      <c r="D93" s="168"/>
      <c r="E93" s="142" t="s">
        <v>44</v>
      </c>
      <c r="F93" s="143"/>
      <c r="G93" s="170"/>
      <c r="H93" s="142" t="s">
        <v>85</v>
      </c>
      <c r="I93" s="143"/>
      <c r="J93" s="144"/>
      <c r="K93" s="165"/>
    </row>
    <row customHeight="1" ht="30" r="94" spans="1:14" x14ac:dyDescent="0.25">
      <c r="A94" s="145" t="s">
        <v>45</v>
      </c>
      <c r="B94" s="146"/>
      <c r="C94" s="147" t="s">
        <v>46</v>
      </c>
      <c r="D94" s="147"/>
      <c r="E94" s="148"/>
      <c r="F94" s="149" t="s">
        <v>86</v>
      </c>
      <c r="G94" s="149"/>
      <c r="H94" s="149"/>
      <c r="I94" s="149"/>
      <c r="J94" s="150"/>
      <c r="K94" s="165"/>
    </row>
    <row customHeight="1" ht="30" r="95" spans="1:14" x14ac:dyDescent="0.25">
      <c r="A95" s="151" t="s">
        <v>47</v>
      </c>
      <c r="B95" s="152"/>
      <c r="C95" s="118" t="s">
        <v>87</v>
      </c>
      <c r="D95" s="147" t="s">
        <v>88</v>
      </c>
      <c r="E95" s="148"/>
      <c r="F95" s="149" t="s">
        <v>48</v>
      </c>
      <c r="G95" s="149"/>
      <c r="H95" s="149"/>
      <c r="I95" s="149"/>
      <c r="J95" s="150"/>
      <c r="K95" s="165"/>
    </row>
    <row customHeight="1" ht="30" r="96" spans="1:14" thickBot="1" x14ac:dyDescent="0.3">
      <c r="A96" s="136" t="s">
        <v>49</v>
      </c>
      <c r="B96" s="137"/>
      <c r="C96" s="119" t="s">
        <v>50</v>
      </c>
      <c r="D96" s="138" t="s">
        <v>51</v>
      </c>
      <c r="E96" s="139"/>
      <c r="F96" s="140" t="s">
        <v>52</v>
      </c>
      <c r="G96" s="140"/>
      <c r="H96" s="140"/>
      <c r="I96" s="140"/>
      <c r="J96" s="141"/>
      <c r="K96" s="166"/>
    </row>
    <row customHeight="1" ht="30" r="97" spans="1:14" thickTop="1" x14ac:dyDescent="0.25">
      <c r="A97" s="153" t="s">
        <v>94</v>
      </c>
      <c r="B97" s="153"/>
      <c r="C97" s="153"/>
      <c r="D97" s="153"/>
      <c r="E97" s="153"/>
      <c r="F97" s="153"/>
      <c r="G97" s="153"/>
      <c r="H97" s="153"/>
      <c r="I97" s="154" t="s">
        <v>26</v>
      </c>
      <c r="J97" s="155"/>
      <c r="K97" s="58">
        <v>7</v>
      </c>
    </row>
    <row customHeight="1" ht="30" r="98" spans="1:14" x14ac:dyDescent="0.25">
      <c r="A98" s="153"/>
      <c r="B98" s="153"/>
      <c r="C98" s="153"/>
      <c r="D98" s="153"/>
      <c r="E98" s="153"/>
      <c r="F98" s="153"/>
      <c r="G98" s="153"/>
      <c r="H98" s="153"/>
      <c r="I98" s="156">
        <f>H103</f>
        <v>0.10486111111111111</v>
      </c>
      <c r="J98" s="157"/>
      <c r="K98" s="58"/>
    </row>
    <row customHeight="1" ht="30" r="99" spans="1:14" thickBot="1" x14ac:dyDescent="0.3">
      <c r="A99" s="158">
        <f ca="1">INDIRECT("rawdata!A"&amp;$K97)</f>
        <v>0</v>
      </c>
      <c r="B99" s="158"/>
      <c r="C99" s="158"/>
      <c r="D99" s="59" t="s">
        <v>27</v>
      </c>
      <c r="E99" s="60">
        <f ca="1">INDIRECT("rawdata!B"&amp;$K97)</f>
        <v>0</v>
      </c>
      <c r="F99" s="61">
        <f ca="1">INDIRECT("rawdata!B"&amp;$K97)</f>
        <v>0</v>
      </c>
      <c r="G99" s="62" t="s">
        <v>71</v>
      </c>
      <c r="H99" s="62">
        <f ca="1">INDIRECT("rawdata!C"&amp;$K97)</f>
        <v>0</v>
      </c>
      <c r="I99" s="62" t="s">
        <v>72</v>
      </c>
      <c r="J99" s="63">
        <f ca="1">INDIRECT("rawdata!D"&amp;$K97)</f>
        <v>0</v>
      </c>
      <c r="K99" s="58"/>
      <c r="L99" s="58" t="str">
        <f ca="1">IF(E99=F99,"","확인")</f>
        <v/>
      </c>
      <c r="M99" s="58" t="s">
        <v>21</v>
      </c>
      <c r="N99" s="58" t="s">
        <v>19</v>
      </c>
    </row>
    <row customHeight="1" ht="30" r="100" spans="1:14" thickBot="1" thickTop="1" x14ac:dyDescent="0.3">
      <c r="A100" s="86" t="s">
        <v>28</v>
      </c>
      <c r="B100" s="65" t="s">
        <v>29</v>
      </c>
      <c r="C100" s="66" t="s">
        <v>30</v>
      </c>
      <c r="D100" s="66" t="s">
        <v>31</v>
      </c>
      <c r="E100" s="66" t="s">
        <v>32</v>
      </c>
      <c r="F100" s="66" t="s">
        <v>33</v>
      </c>
      <c r="G100" s="66" t="s">
        <v>32</v>
      </c>
      <c r="H100" s="66" t="s">
        <v>31</v>
      </c>
      <c r="I100" s="65" t="s">
        <v>34</v>
      </c>
      <c r="J100" s="68" t="s">
        <v>29</v>
      </c>
      <c r="K100" s="127" t="s">
        <v>35</v>
      </c>
    </row>
    <row customHeight="1" ht="30" r="101" spans="1:14" thickTop="1" x14ac:dyDescent="0.25">
      <c r="A101" s="128" t="s">
        <v>36</v>
      </c>
      <c r="B101" s="70"/>
      <c r="C101" s="70"/>
      <c r="D101" s="70"/>
      <c r="E101" s="70"/>
      <c r="F101" s="70"/>
      <c r="G101" s="173" t="s">
        <v>95</v>
      </c>
      <c r="H101" s="174"/>
      <c r="I101" s="175"/>
      <c r="J101" s="70">
        <v>0.28819444444444448</v>
      </c>
      <c r="K101" s="109" t="s">
        <v>37</v>
      </c>
    </row>
    <row customHeight="1" ht="30" r="102" spans="1:14" x14ac:dyDescent="0.25">
      <c r="A102" s="88" t="s">
        <v>38</v>
      </c>
      <c r="B102" s="70">
        <v>0.30694444444444441</v>
      </c>
      <c r="C102" s="70"/>
      <c r="D102" s="70">
        <v>0.33819444444444446</v>
      </c>
      <c r="E102" s="70"/>
      <c r="F102" s="70">
        <v>0.3833333333333333</v>
      </c>
      <c r="G102" s="70"/>
      <c r="H102" s="70">
        <v>0.4284722222222222</v>
      </c>
      <c r="I102" s="70"/>
      <c r="J102" s="70">
        <v>0.4597222222222222</v>
      </c>
      <c r="K102" s="110" t="s">
        <v>37</v>
      </c>
    </row>
    <row customHeight="1" ht="30" r="103" spans="1:14" x14ac:dyDescent="0.25">
      <c r="A103" s="88" t="s">
        <v>39</v>
      </c>
      <c r="B103" s="70">
        <v>0.4826388888888889</v>
      </c>
      <c r="C103" s="70"/>
      <c r="D103" s="70">
        <v>0.51388888888888895</v>
      </c>
      <c r="E103" s="70"/>
      <c r="F103" s="70">
        <v>5.9722222222222225E-2</v>
      </c>
      <c r="G103" s="70"/>
      <c r="H103" s="74">
        <v>0.10486111111111111</v>
      </c>
      <c r="I103" s="70"/>
      <c r="J103" s="70">
        <v>0.1361111111111111</v>
      </c>
      <c r="K103" s="110" t="s">
        <v>37</v>
      </c>
    </row>
    <row customHeight="1" ht="30" r="104" spans="1:14" x14ac:dyDescent="0.25">
      <c r="A104" s="88" t="s">
        <v>40</v>
      </c>
      <c r="B104" s="70">
        <v>0.15972222222222224</v>
      </c>
      <c r="C104" s="70"/>
      <c r="D104" s="70">
        <v>0.19097222222222221</v>
      </c>
      <c r="E104" s="70"/>
      <c r="F104" s="70">
        <v>0.23611111111111113</v>
      </c>
      <c r="G104" s="70"/>
      <c r="H104" s="70">
        <v>0.28125</v>
      </c>
      <c r="I104" s="70"/>
      <c r="J104" s="70">
        <v>0.3125</v>
      </c>
      <c r="K104" s="110" t="s">
        <v>37</v>
      </c>
    </row>
    <row customHeight="1" ht="30" r="105" spans="1:14" x14ac:dyDescent="0.25">
      <c r="A105" s="88" t="s">
        <v>53</v>
      </c>
      <c r="B105" s="70">
        <v>0.33819444444444446</v>
      </c>
      <c r="C105" s="70"/>
      <c r="D105" s="70">
        <v>0.36944444444444446</v>
      </c>
      <c r="E105" s="70"/>
      <c r="F105" s="70">
        <v>0.4152777777777778</v>
      </c>
      <c r="G105" s="70"/>
      <c r="H105" s="70">
        <v>0.46180555555555558</v>
      </c>
      <c r="I105" s="70"/>
      <c r="J105" s="70">
        <v>0.48958333333333331</v>
      </c>
      <c r="K105" s="113" t="s">
        <v>37</v>
      </c>
    </row>
    <row customHeight="1" ht="30" r="106" spans="1:14" x14ac:dyDescent="0.25">
      <c r="A106" s="88"/>
      <c r="B106" s="120"/>
      <c r="C106" s="171" t="s">
        <v>41</v>
      </c>
      <c r="D106" s="171"/>
      <c r="E106" s="171"/>
      <c r="F106" s="171"/>
      <c r="G106" s="171"/>
      <c r="H106" s="171"/>
      <c r="I106" s="171"/>
      <c r="J106" s="121"/>
      <c r="K106" s="113"/>
    </row>
    <row customHeight="1" ht="30" r="107" spans="1:14" thickBot="1" x14ac:dyDescent="0.3">
      <c r="A107" s="91">
        <v>7</v>
      </c>
      <c r="B107" s="116"/>
      <c r="C107" s="98"/>
      <c r="D107" s="98"/>
      <c r="E107" s="98"/>
      <c r="F107" s="98"/>
      <c r="G107" s="98"/>
      <c r="H107" s="98"/>
      <c r="I107" s="98"/>
      <c r="J107" s="103"/>
      <c r="K107" s="113"/>
    </row>
    <row customHeight="1" ht="30" r="108" spans="1:14" thickBot="1" thickTop="1" x14ac:dyDescent="0.3">
      <c r="A108" s="161" t="s">
        <v>84</v>
      </c>
      <c r="B108" s="162"/>
      <c r="C108" s="162"/>
      <c r="D108" s="162"/>
      <c r="E108" s="162"/>
      <c r="F108" s="162"/>
      <c r="G108" s="162"/>
      <c r="H108" s="162"/>
      <c r="I108" s="162"/>
      <c r="J108" s="163"/>
      <c r="K108" s="164" t="s">
        <v>42</v>
      </c>
    </row>
    <row customHeight="1" ht="30" r="109" spans="1:14" thickTop="1" x14ac:dyDescent="0.25">
      <c r="A109" s="167" t="s">
        <v>43</v>
      </c>
      <c r="B109" s="168"/>
      <c r="C109" s="169"/>
      <c r="D109" s="168"/>
      <c r="E109" s="142" t="s">
        <v>44</v>
      </c>
      <c r="F109" s="143"/>
      <c r="G109" s="170"/>
      <c r="H109" s="142" t="s">
        <v>85</v>
      </c>
      <c r="I109" s="143"/>
      <c r="J109" s="144"/>
      <c r="K109" s="165"/>
    </row>
    <row customHeight="1" ht="30" r="110" spans="1:14" x14ac:dyDescent="0.25">
      <c r="A110" s="145" t="s">
        <v>45</v>
      </c>
      <c r="B110" s="146"/>
      <c r="C110" s="147" t="s">
        <v>46</v>
      </c>
      <c r="D110" s="147"/>
      <c r="E110" s="148"/>
      <c r="F110" s="149" t="s">
        <v>86</v>
      </c>
      <c r="G110" s="149"/>
      <c r="H110" s="149"/>
      <c r="I110" s="149"/>
      <c r="J110" s="150"/>
      <c r="K110" s="165"/>
    </row>
    <row customHeight="1" ht="30" r="111" spans="1:14" x14ac:dyDescent="0.25">
      <c r="A111" s="151" t="s">
        <v>47</v>
      </c>
      <c r="B111" s="152"/>
      <c r="C111" s="118" t="s">
        <v>87</v>
      </c>
      <c r="D111" s="147" t="s">
        <v>88</v>
      </c>
      <c r="E111" s="148"/>
      <c r="F111" s="149" t="s">
        <v>48</v>
      </c>
      <c r="G111" s="149"/>
      <c r="H111" s="149"/>
      <c r="I111" s="149"/>
      <c r="J111" s="150"/>
      <c r="K111" s="165"/>
    </row>
    <row customHeight="1" ht="30" r="112" spans="1:14" thickBot="1" x14ac:dyDescent="0.3">
      <c r="A112" s="136" t="s">
        <v>49</v>
      </c>
      <c r="B112" s="137"/>
      <c r="C112" s="119" t="s">
        <v>50</v>
      </c>
      <c r="D112" s="138" t="s">
        <v>51</v>
      </c>
      <c r="E112" s="139"/>
      <c r="F112" s="140" t="s">
        <v>52</v>
      </c>
      <c r="G112" s="140"/>
      <c r="H112" s="140"/>
      <c r="I112" s="140"/>
      <c r="J112" s="141"/>
      <c r="K112" s="166"/>
    </row>
    <row customHeight="1" ht="30" r="113" spans="1:14" thickTop="1" x14ac:dyDescent="0.25">
      <c r="A113" s="153" t="s">
        <v>96</v>
      </c>
      <c r="B113" s="153"/>
      <c r="C113" s="153"/>
      <c r="D113" s="153"/>
      <c r="E113" s="153"/>
      <c r="F113" s="153"/>
      <c r="G113" s="153"/>
      <c r="H113" s="153"/>
      <c r="I113" s="154" t="s">
        <v>26</v>
      </c>
      <c r="J113" s="155"/>
      <c r="K113" s="58">
        <v>8</v>
      </c>
    </row>
    <row customHeight="1" ht="30" r="114" spans="1:14" x14ac:dyDescent="0.25">
      <c r="A114" s="153"/>
      <c r="B114" s="153"/>
      <c r="C114" s="153"/>
      <c r="D114" s="153"/>
      <c r="E114" s="153"/>
      <c r="F114" s="153"/>
      <c r="G114" s="153"/>
      <c r="H114" s="153"/>
      <c r="I114" s="156">
        <f>H119</f>
        <v>0.11875000000000001</v>
      </c>
      <c r="J114" s="157"/>
      <c r="K114" s="58"/>
    </row>
    <row customHeight="1" ht="30" r="115" spans="1:14" thickBot="1" x14ac:dyDescent="0.3">
      <c r="A115" s="158">
        <f ca="1">INDIRECT("rawdata!A"&amp;$K113)</f>
        <v>0</v>
      </c>
      <c r="B115" s="158"/>
      <c r="C115" s="158"/>
      <c r="D115" s="59" t="s">
        <v>27</v>
      </c>
      <c r="E115" s="60">
        <f ca="1">INDIRECT("rawdata!B"&amp;$K113)</f>
        <v>0</v>
      </c>
      <c r="F115" s="61">
        <f ca="1">INDIRECT("rawdata!B"&amp;$K113)</f>
        <v>0</v>
      </c>
      <c r="G115" s="62" t="s">
        <v>71</v>
      </c>
      <c r="H115" s="62">
        <f ca="1">INDIRECT("rawdata!C"&amp;$K113)</f>
        <v>0</v>
      </c>
      <c r="I115" s="62" t="s">
        <v>72</v>
      </c>
      <c r="J115" s="63">
        <f ca="1">INDIRECT("rawdata!D"&amp;$K113)</f>
        <v>0</v>
      </c>
      <c r="K115" s="58"/>
      <c r="L115" s="58" t="str">
        <f ca="1">IF(E115=F115,"","확인")</f>
        <v/>
      </c>
      <c r="M115" s="58" t="s">
        <v>10</v>
      </c>
      <c r="N115" s="58" t="s">
        <v>22</v>
      </c>
    </row>
    <row customHeight="1" ht="30" r="116" spans="1:14" thickBot="1" thickTop="1" x14ac:dyDescent="0.3">
      <c r="A116" s="86" t="s">
        <v>28</v>
      </c>
      <c r="B116" s="65" t="s">
        <v>29</v>
      </c>
      <c r="C116" s="66" t="s">
        <v>30</v>
      </c>
      <c r="D116" s="66" t="s">
        <v>31</v>
      </c>
      <c r="E116" s="66" t="s">
        <v>32</v>
      </c>
      <c r="F116" s="66" t="s">
        <v>33</v>
      </c>
      <c r="G116" s="66" t="s">
        <v>32</v>
      </c>
      <c r="H116" s="66" t="s">
        <v>31</v>
      </c>
      <c r="I116" s="65" t="s">
        <v>34</v>
      </c>
      <c r="J116" s="68" t="s">
        <v>29</v>
      </c>
      <c r="K116" s="108" t="s">
        <v>35</v>
      </c>
    </row>
    <row customHeight="1" ht="30" r="117" spans="1:14" thickTop="1" x14ac:dyDescent="0.25">
      <c r="A117" s="87" t="s">
        <v>36</v>
      </c>
      <c r="B117" s="70"/>
      <c r="C117" s="70"/>
      <c r="D117" s="70"/>
      <c r="E117" s="70"/>
      <c r="F117" s="70">
        <v>0.22569444444444445</v>
      </c>
      <c r="G117" s="70"/>
      <c r="H117" s="70">
        <v>0.27083333333333331</v>
      </c>
      <c r="I117" s="70"/>
      <c r="J117" s="70">
        <v>0.30208333333333331</v>
      </c>
      <c r="K117" s="109" t="s">
        <v>37</v>
      </c>
    </row>
    <row customHeight="1" ht="30" r="118" spans="1:14" x14ac:dyDescent="0.25">
      <c r="A118" s="88" t="s">
        <v>38</v>
      </c>
      <c r="B118" s="70">
        <v>0.32013888888888892</v>
      </c>
      <c r="C118" s="70"/>
      <c r="D118" s="70">
        <v>0.35138888888888892</v>
      </c>
      <c r="E118" s="70"/>
      <c r="F118" s="70">
        <v>0.3972222222222222</v>
      </c>
      <c r="G118" s="70"/>
      <c r="H118" s="70">
        <v>0.44236111111111115</v>
      </c>
      <c r="I118" s="70"/>
      <c r="J118" s="70">
        <v>0.47361111111111115</v>
      </c>
      <c r="K118" s="110" t="s">
        <v>37</v>
      </c>
    </row>
    <row customHeight="1" ht="30" r="119" spans="1:14" x14ac:dyDescent="0.25">
      <c r="A119" s="88" t="s">
        <v>39</v>
      </c>
      <c r="B119" s="70">
        <v>0.49652777777777773</v>
      </c>
      <c r="C119" s="70"/>
      <c r="D119" s="70">
        <v>0.52777777777777779</v>
      </c>
      <c r="E119" s="70"/>
      <c r="F119" s="70">
        <v>7.3611111111111113E-2</v>
      </c>
      <c r="G119" s="70"/>
      <c r="H119" s="74">
        <v>0.11875000000000001</v>
      </c>
      <c r="I119" s="70"/>
      <c r="J119" s="70">
        <v>0.15</v>
      </c>
      <c r="K119" s="110" t="s">
        <v>37</v>
      </c>
    </row>
    <row customHeight="1" ht="30" r="120" spans="1:14" x14ac:dyDescent="0.25">
      <c r="A120" s="88" t="s">
        <v>40</v>
      </c>
      <c r="B120" s="70">
        <v>0.17361111111111113</v>
      </c>
      <c r="C120" s="70"/>
      <c r="D120" s="70">
        <v>0.20486111111111113</v>
      </c>
      <c r="E120" s="70"/>
      <c r="F120" s="70">
        <v>0.25</v>
      </c>
      <c r="G120" s="70"/>
      <c r="H120" s="70">
        <v>0.2951388888888889</v>
      </c>
      <c r="I120" s="70"/>
      <c r="J120" s="70">
        <v>0.3263888888888889</v>
      </c>
      <c r="K120" s="110" t="s">
        <v>37</v>
      </c>
    </row>
    <row customHeight="1" ht="30" r="121" spans="1:14" x14ac:dyDescent="0.25">
      <c r="A121" s="88" t="s">
        <v>53</v>
      </c>
      <c r="B121" s="70">
        <v>0.35138888888888892</v>
      </c>
      <c r="C121" s="70"/>
      <c r="D121" s="70">
        <v>0.38263888888888892</v>
      </c>
      <c r="E121" s="70"/>
      <c r="F121" s="70">
        <v>0.4284722222222222</v>
      </c>
      <c r="G121" s="70"/>
      <c r="H121" s="70">
        <v>0.47013888888888888</v>
      </c>
      <c r="I121" s="70"/>
      <c r="J121" s="70">
        <v>0.49583333333333335</v>
      </c>
      <c r="K121" s="113" t="s">
        <v>37</v>
      </c>
    </row>
    <row customHeight="1" ht="30" r="122" spans="1:14" x14ac:dyDescent="0.25">
      <c r="A122" s="88"/>
      <c r="B122" s="120"/>
      <c r="C122" s="171" t="s">
        <v>41</v>
      </c>
      <c r="D122" s="171"/>
      <c r="E122" s="171"/>
      <c r="F122" s="171"/>
      <c r="G122" s="171"/>
      <c r="H122" s="171"/>
      <c r="I122" s="171"/>
      <c r="J122" s="121"/>
      <c r="K122" s="113"/>
    </row>
    <row customHeight="1" ht="30" r="123" spans="1:14" thickBot="1" x14ac:dyDescent="0.3">
      <c r="A123" s="91">
        <v>8</v>
      </c>
      <c r="B123" s="116"/>
      <c r="C123" s="98"/>
      <c r="D123" s="98"/>
      <c r="E123" s="98"/>
      <c r="F123" s="98"/>
      <c r="G123" s="98"/>
      <c r="H123" s="98"/>
      <c r="I123" s="98"/>
      <c r="J123" s="103"/>
      <c r="K123" s="113"/>
    </row>
    <row customHeight="1" ht="30" r="124" spans="1:14" thickBot="1" thickTop="1" x14ac:dyDescent="0.3">
      <c r="A124" s="161" t="s">
        <v>84</v>
      </c>
      <c r="B124" s="162"/>
      <c r="C124" s="162"/>
      <c r="D124" s="162"/>
      <c r="E124" s="162"/>
      <c r="F124" s="162"/>
      <c r="G124" s="162"/>
      <c r="H124" s="162"/>
      <c r="I124" s="162"/>
      <c r="J124" s="163"/>
      <c r="K124" s="164" t="s">
        <v>42</v>
      </c>
    </row>
    <row customHeight="1" ht="30" r="125" spans="1:14" thickTop="1" x14ac:dyDescent="0.25">
      <c r="A125" s="167" t="s">
        <v>43</v>
      </c>
      <c r="B125" s="168"/>
      <c r="C125" s="169"/>
      <c r="D125" s="168"/>
      <c r="E125" s="142" t="s">
        <v>44</v>
      </c>
      <c r="F125" s="143"/>
      <c r="G125" s="170"/>
      <c r="H125" s="142" t="s">
        <v>85</v>
      </c>
      <c r="I125" s="143"/>
      <c r="J125" s="144"/>
      <c r="K125" s="165"/>
    </row>
    <row customHeight="1" ht="30" r="126" spans="1:14" x14ac:dyDescent="0.25">
      <c r="A126" s="145" t="s">
        <v>45</v>
      </c>
      <c r="B126" s="146"/>
      <c r="C126" s="147" t="s">
        <v>46</v>
      </c>
      <c r="D126" s="147"/>
      <c r="E126" s="148"/>
      <c r="F126" s="149" t="s">
        <v>86</v>
      </c>
      <c r="G126" s="149"/>
      <c r="H126" s="149"/>
      <c r="I126" s="149"/>
      <c r="J126" s="150"/>
      <c r="K126" s="165"/>
    </row>
    <row customHeight="1" ht="30" r="127" spans="1:14" x14ac:dyDescent="0.25">
      <c r="A127" s="151" t="s">
        <v>47</v>
      </c>
      <c r="B127" s="152"/>
      <c r="C127" s="118" t="s">
        <v>87</v>
      </c>
      <c r="D127" s="147" t="s">
        <v>88</v>
      </c>
      <c r="E127" s="148"/>
      <c r="F127" s="149" t="s">
        <v>48</v>
      </c>
      <c r="G127" s="149"/>
      <c r="H127" s="149"/>
      <c r="I127" s="149"/>
      <c r="J127" s="150"/>
      <c r="K127" s="165"/>
    </row>
    <row customHeight="1" ht="30" r="128" spans="1:14" thickBot="1" x14ac:dyDescent="0.3">
      <c r="A128" s="136" t="s">
        <v>49</v>
      </c>
      <c r="B128" s="137"/>
      <c r="C128" s="119" t="s">
        <v>50</v>
      </c>
      <c r="D128" s="138" t="s">
        <v>51</v>
      </c>
      <c r="E128" s="139"/>
      <c r="F128" s="140" t="s">
        <v>52</v>
      </c>
      <c r="G128" s="140"/>
      <c r="H128" s="140"/>
      <c r="I128" s="140"/>
      <c r="J128" s="141"/>
      <c r="K128" s="166"/>
    </row>
    <row customHeight="1" ht="30" r="129" spans="1:14" thickTop="1" x14ac:dyDescent="0.25">
      <c r="A129" s="153" t="s">
        <v>97</v>
      </c>
      <c r="B129" s="153"/>
      <c r="C129" s="153"/>
      <c r="D129" s="153"/>
      <c r="E129" s="153"/>
      <c r="F129" s="153"/>
      <c r="G129" s="153"/>
      <c r="H129" s="153"/>
      <c r="I129" s="154" t="s">
        <v>26</v>
      </c>
      <c r="J129" s="155"/>
      <c r="K129" s="58">
        <v>9</v>
      </c>
    </row>
    <row customHeight="1" ht="30" r="130" spans="1:14" x14ac:dyDescent="0.25">
      <c r="A130" s="153"/>
      <c r="B130" s="153"/>
      <c r="C130" s="153"/>
      <c r="D130" s="153"/>
      <c r="E130" s="153"/>
      <c r="F130" s="153"/>
      <c r="G130" s="153"/>
      <c r="H130" s="153"/>
      <c r="I130" s="156">
        <f>H135</f>
        <v>0.13194444444444445</v>
      </c>
      <c r="J130" s="157"/>
      <c r="K130" s="58"/>
    </row>
    <row customHeight="1" ht="30" r="131" spans="1:14" thickBot="1" x14ac:dyDescent="0.3">
      <c r="A131" s="158">
        <f ca="1">INDIRECT("rawdata!A"&amp;$K129)</f>
        <v>0</v>
      </c>
      <c r="B131" s="158"/>
      <c r="C131" s="158"/>
      <c r="D131" s="59" t="s">
        <v>27</v>
      </c>
      <c r="E131" s="60">
        <f ca="1">INDIRECT("rawdata!B"&amp;$K129)</f>
        <v>0</v>
      </c>
      <c r="F131" s="61">
        <f ca="1">INDIRECT("rawdata!B"&amp;$K129)</f>
        <v>0</v>
      </c>
      <c r="G131" s="62" t="s">
        <v>71</v>
      </c>
      <c r="H131" s="62">
        <f ca="1">INDIRECT("rawdata!C"&amp;$K129)</f>
        <v>0</v>
      </c>
      <c r="I131" s="62" t="s">
        <v>72</v>
      </c>
      <c r="J131" s="63">
        <f ca="1">INDIRECT("rawdata!D"&amp;$K129)</f>
        <v>0</v>
      </c>
      <c r="K131" s="58"/>
      <c r="L131" s="58" t="str">
        <f ca="1">IF(E131=F131,"","확인")</f>
        <v/>
      </c>
      <c r="M131" s="58" t="s">
        <v>11</v>
      </c>
      <c r="N131" s="58" t="s">
        <v>15</v>
      </c>
    </row>
    <row customHeight="1" ht="30" r="132" spans="1:14" thickBot="1" thickTop="1" x14ac:dyDescent="0.3">
      <c r="A132" s="86" t="s">
        <v>28</v>
      </c>
      <c r="B132" s="65" t="s">
        <v>29</v>
      </c>
      <c r="C132" s="66" t="s">
        <v>30</v>
      </c>
      <c r="D132" s="66" t="s">
        <v>31</v>
      </c>
      <c r="E132" s="66" t="s">
        <v>32</v>
      </c>
      <c r="F132" s="66" t="s">
        <v>33</v>
      </c>
      <c r="G132" s="66" t="s">
        <v>32</v>
      </c>
      <c r="H132" s="66" t="s">
        <v>31</v>
      </c>
      <c r="I132" s="65" t="s">
        <v>34</v>
      </c>
      <c r="J132" s="68" t="s">
        <v>29</v>
      </c>
      <c r="K132" s="108" t="s">
        <v>35</v>
      </c>
    </row>
    <row customHeight="1" ht="30" r="133" spans="1:14" thickTop="1" x14ac:dyDescent="0.25">
      <c r="A133" s="87" t="s">
        <v>36</v>
      </c>
      <c r="B133" s="70"/>
      <c r="C133" s="70"/>
      <c r="D133" s="70"/>
      <c r="E133" s="102" t="s">
        <v>54</v>
      </c>
      <c r="F133" s="70">
        <v>0.24097222222222223</v>
      </c>
      <c r="G133" s="70"/>
      <c r="H133" s="70">
        <v>0.28611111111111115</v>
      </c>
      <c r="I133" s="70"/>
      <c r="J133" s="70">
        <v>0.31736111111111115</v>
      </c>
      <c r="K133" s="109" t="s">
        <v>37</v>
      </c>
    </row>
    <row customHeight="1" ht="30" r="134" spans="1:14" x14ac:dyDescent="0.25">
      <c r="A134" s="88" t="s">
        <v>38</v>
      </c>
      <c r="B134" s="70">
        <v>0.33402777777777781</v>
      </c>
      <c r="C134" s="70"/>
      <c r="D134" s="70">
        <v>0.36527777777777781</v>
      </c>
      <c r="E134" s="70"/>
      <c r="F134" s="70">
        <v>0.41111111111111115</v>
      </c>
      <c r="G134" s="70"/>
      <c r="H134" s="70">
        <v>0.45624999999999999</v>
      </c>
      <c r="I134" s="70"/>
      <c r="J134" s="70">
        <v>0.48749999999999999</v>
      </c>
      <c r="K134" s="110" t="s">
        <v>37</v>
      </c>
    </row>
    <row customHeight="1" ht="30" r="135" spans="1:14" x14ac:dyDescent="0.25">
      <c r="A135" s="88" t="s">
        <v>39</v>
      </c>
      <c r="B135" s="70">
        <v>0.50972222222222219</v>
      </c>
      <c r="C135" s="70"/>
      <c r="D135" s="70">
        <v>0.54097222222222219</v>
      </c>
      <c r="E135" s="70"/>
      <c r="F135" s="70">
        <v>8.6805555555555566E-2</v>
      </c>
      <c r="G135" s="70"/>
      <c r="H135" s="74">
        <v>0.13194444444444445</v>
      </c>
      <c r="I135" s="70"/>
      <c r="J135" s="70">
        <v>0.16319444444444445</v>
      </c>
      <c r="K135" s="110" t="s">
        <v>37</v>
      </c>
    </row>
    <row customHeight="1" ht="30" r="136" spans="1:14" x14ac:dyDescent="0.25">
      <c r="A136" s="88" t="s">
        <v>40</v>
      </c>
      <c r="B136" s="70">
        <v>0.1875</v>
      </c>
      <c r="C136" s="70"/>
      <c r="D136" s="70">
        <v>0.21875</v>
      </c>
      <c r="E136" s="70"/>
      <c r="F136" s="70">
        <v>0.2638888888888889</v>
      </c>
      <c r="G136" s="70"/>
      <c r="H136" s="70">
        <v>0.30902777777777779</v>
      </c>
      <c r="I136" s="70"/>
      <c r="J136" s="70">
        <v>0.34027777777777773</v>
      </c>
      <c r="K136" s="110" t="s">
        <v>37</v>
      </c>
    </row>
    <row customHeight="1" ht="30" r="137" spans="1:14" x14ac:dyDescent="0.25">
      <c r="A137" s="88" t="s">
        <v>53</v>
      </c>
      <c r="B137" s="74">
        <v>0.36527777777777781</v>
      </c>
      <c r="C137" s="74"/>
      <c r="D137" s="74">
        <v>0.39652777777777781</v>
      </c>
      <c r="E137" s="74"/>
      <c r="F137" s="74">
        <v>0.4375</v>
      </c>
      <c r="G137" s="74"/>
      <c r="H137" s="74">
        <v>0.47569444444444442</v>
      </c>
      <c r="I137" s="74"/>
      <c r="J137" s="74">
        <v>0.50347222222222221</v>
      </c>
      <c r="K137" s="113" t="s">
        <v>37</v>
      </c>
    </row>
    <row customHeight="1" ht="30" r="138" spans="1:14" x14ac:dyDescent="0.25">
      <c r="A138" s="88"/>
      <c r="B138" s="123"/>
      <c r="C138" s="124"/>
      <c r="D138" s="124"/>
      <c r="E138" s="124"/>
      <c r="F138" s="172" t="s">
        <v>98</v>
      </c>
      <c r="G138" s="172"/>
      <c r="H138" s="172"/>
      <c r="I138" s="172"/>
      <c r="J138" s="125"/>
      <c r="K138" s="113"/>
    </row>
    <row customHeight="1" ht="30" r="139" spans="1:14" thickBot="1" x14ac:dyDescent="0.3">
      <c r="A139" s="91">
        <v>9</v>
      </c>
      <c r="B139" s="129"/>
      <c r="C139" s="98"/>
      <c r="D139" s="98"/>
      <c r="E139" s="98"/>
      <c r="F139" s="98"/>
      <c r="G139" s="98"/>
      <c r="H139" s="98"/>
      <c r="I139" s="98"/>
      <c r="J139" s="103"/>
      <c r="K139" s="113"/>
    </row>
    <row customHeight="1" ht="30" r="140" spans="1:14" thickBot="1" thickTop="1" x14ac:dyDescent="0.3">
      <c r="A140" s="161" t="s">
        <v>84</v>
      </c>
      <c r="B140" s="162"/>
      <c r="C140" s="162"/>
      <c r="D140" s="162"/>
      <c r="E140" s="162"/>
      <c r="F140" s="162"/>
      <c r="G140" s="162"/>
      <c r="H140" s="162"/>
      <c r="I140" s="162"/>
      <c r="J140" s="163"/>
      <c r="K140" s="164" t="s">
        <v>42</v>
      </c>
    </row>
    <row customHeight="1" ht="30" r="141" spans="1:14" thickTop="1" x14ac:dyDescent="0.25">
      <c r="A141" s="167" t="s">
        <v>43</v>
      </c>
      <c r="B141" s="168"/>
      <c r="C141" s="169"/>
      <c r="D141" s="168"/>
      <c r="E141" s="142" t="s">
        <v>44</v>
      </c>
      <c r="F141" s="143"/>
      <c r="G141" s="170"/>
      <c r="H141" s="142" t="s">
        <v>85</v>
      </c>
      <c r="I141" s="143"/>
      <c r="J141" s="144"/>
      <c r="K141" s="165"/>
    </row>
    <row customHeight="1" ht="30" r="142" spans="1:14" x14ac:dyDescent="0.25">
      <c r="A142" s="145" t="s">
        <v>45</v>
      </c>
      <c r="B142" s="146"/>
      <c r="C142" s="147" t="s">
        <v>46</v>
      </c>
      <c r="D142" s="147"/>
      <c r="E142" s="148"/>
      <c r="F142" s="149" t="s">
        <v>86</v>
      </c>
      <c r="G142" s="149"/>
      <c r="H142" s="149"/>
      <c r="I142" s="149"/>
      <c r="J142" s="150"/>
      <c r="K142" s="165"/>
    </row>
    <row customHeight="1" ht="30" r="143" spans="1:14" x14ac:dyDescent="0.25">
      <c r="A143" s="151" t="s">
        <v>47</v>
      </c>
      <c r="B143" s="152"/>
      <c r="C143" s="118" t="s">
        <v>87</v>
      </c>
      <c r="D143" s="147" t="s">
        <v>88</v>
      </c>
      <c r="E143" s="148"/>
      <c r="F143" s="149" t="s">
        <v>48</v>
      </c>
      <c r="G143" s="149"/>
      <c r="H143" s="149"/>
      <c r="I143" s="149"/>
      <c r="J143" s="150"/>
      <c r="K143" s="165"/>
    </row>
    <row customHeight="1" ht="30" r="144" spans="1:14" thickBot="1" x14ac:dyDescent="0.3">
      <c r="A144" s="136" t="s">
        <v>49</v>
      </c>
      <c r="B144" s="137"/>
      <c r="C144" s="119" t="s">
        <v>50</v>
      </c>
      <c r="D144" s="138" t="s">
        <v>51</v>
      </c>
      <c r="E144" s="139"/>
      <c r="F144" s="140" t="s">
        <v>52</v>
      </c>
      <c r="G144" s="140"/>
      <c r="H144" s="140"/>
      <c r="I144" s="140"/>
      <c r="J144" s="141"/>
      <c r="K144" s="166"/>
    </row>
    <row customHeight="1" ht="30" r="145" spans="1:14" thickTop="1" x14ac:dyDescent="0.25">
      <c r="A145" s="153" t="s">
        <v>99</v>
      </c>
      <c r="B145" s="153"/>
      <c r="C145" s="153"/>
      <c r="D145" s="153"/>
      <c r="E145" s="153"/>
      <c r="F145" s="153"/>
      <c r="G145" s="153"/>
      <c r="H145" s="153"/>
      <c r="I145" s="154" t="s">
        <v>26</v>
      </c>
      <c r="J145" s="155"/>
      <c r="K145" s="58">
        <v>10</v>
      </c>
    </row>
    <row customHeight="1" ht="30" r="146" spans="1:14" x14ac:dyDescent="0.25">
      <c r="A146" s="153"/>
      <c r="B146" s="153"/>
      <c r="C146" s="153"/>
      <c r="D146" s="153"/>
      <c r="E146" s="153"/>
      <c r="F146" s="153"/>
      <c r="G146" s="153"/>
      <c r="H146" s="153"/>
      <c r="I146" s="156">
        <f>D151</f>
        <v>5.486111111111111E-2</v>
      </c>
      <c r="J146" s="157"/>
      <c r="K146" s="58"/>
    </row>
    <row customHeight="1" ht="30" r="147" spans="1:14" thickBot="1" x14ac:dyDescent="0.3">
      <c r="A147" s="158">
        <f ca="1">INDIRECT("rawdata!A"&amp;$K145)</f>
        <v>0</v>
      </c>
      <c r="B147" s="158"/>
      <c r="C147" s="158"/>
      <c r="D147" s="59" t="s">
        <v>27</v>
      </c>
      <c r="E147" s="60">
        <f ca="1">INDIRECT("rawdata!B"&amp;$K145)</f>
        <v>0</v>
      </c>
      <c r="F147" s="61">
        <f ca="1">INDIRECT("rawdata!B"&amp;$K145)</f>
        <v>0</v>
      </c>
      <c r="G147" s="62" t="s">
        <v>71</v>
      </c>
      <c r="H147" s="62">
        <f ca="1">INDIRECT("rawdata!C"&amp;$K145)</f>
        <v>0</v>
      </c>
      <c r="I147" s="62" t="s">
        <v>72</v>
      </c>
      <c r="J147" s="63">
        <f ca="1">INDIRECT("rawdata!D"&amp;$K145)</f>
        <v>0</v>
      </c>
      <c r="K147" s="58"/>
      <c r="L147" s="58" t="str">
        <f ca="1">IF(E147=F147,"","확인")</f>
        <v/>
      </c>
      <c r="M147" s="58" t="s">
        <v>23</v>
      </c>
      <c r="N147" s="58" t="s">
        <v>24</v>
      </c>
    </row>
    <row customHeight="1" ht="30" r="148" spans="1:14" thickBot="1" thickTop="1" x14ac:dyDescent="0.3">
      <c r="A148" s="86" t="s">
        <v>28</v>
      </c>
      <c r="B148" s="65" t="s">
        <v>29</v>
      </c>
      <c r="C148" s="66" t="s">
        <v>30</v>
      </c>
      <c r="D148" s="66" t="s">
        <v>31</v>
      </c>
      <c r="E148" s="66" t="s">
        <v>32</v>
      </c>
      <c r="F148" s="66" t="s">
        <v>33</v>
      </c>
      <c r="G148" s="66" t="s">
        <v>32</v>
      </c>
      <c r="H148" s="66" t="s">
        <v>31</v>
      </c>
      <c r="I148" s="65" t="s">
        <v>34</v>
      </c>
      <c r="J148" s="68" t="s">
        <v>29</v>
      </c>
      <c r="K148" s="108" t="s">
        <v>35</v>
      </c>
    </row>
    <row customHeight="1" ht="30" r="149" spans="1:14" thickTop="1" x14ac:dyDescent="0.25">
      <c r="A149" s="87" t="s">
        <v>36</v>
      </c>
      <c r="B149" s="70"/>
      <c r="C149" s="70"/>
      <c r="D149" s="70"/>
      <c r="E149" s="102" t="s">
        <v>100</v>
      </c>
      <c r="F149" s="70">
        <v>0.25347222222222221</v>
      </c>
      <c r="G149" s="70"/>
      <c r="H149" s="70">
        <v>0.2986111111111111</v>
      </c>
      <c r="I149" s="70"/>
      <c r="J149" s="70">
        <v>0.3298611111111111</v>
      </c>
      <c r="K149" s="109" t="s">
        <v>37</v>
      </c>
    </row>
    <row customHeight="1" ht="30" r="150" spans="1:14" x14ac:dyDescent="0.25">
      <c r="A150" s="88" t="s">
        <v>38</v>
      </c>
      <c r="B150" s="70">
        <v>0.34722222222222227</v>
      </c>
      <c r="C150" s="70"/>
      <c r="D150" s="70">
        <v>0.37847222222222227</v>
      </c>
      <c r="E150" s="70"/>
      <c r="F150" s="70">
        <v>0.42430555555555555</v>
      </c>
      <c r="G150" s="70"/>
      <c r="H150" s="70">
        <v>0.4694444444444445</v>
      </c>
      <c r="I150" s="70"/>
      <c r="J150" s="70">
        <v>0.50069444444444444</v>
      </c>
      <c r="K150" s="110" t="s">
        <v>37</v>
      </c>
    </row>
    <row customHeight="1" ht="30" r="151" spans="1:14" x14ac:dyDescent="0.25">
      <c r="A151" s="88" t="s">
        <v>39</v>
      </c>
      <c r="B151" s="70">
        <v>0.52361111111111114</v>
      </c>
      <c r="C151" s="70"/>
      <c r="D151" s="74">
        <v>5.486111111111111E-2</v>
      </c>
      <c r="E151" s="70"/>
      <c r="F151" s="70">
        <v>0.10069444444444443</v>
      </c>
      <c r="G151" s="70"/>
      <c r="H151" s="70">
        <v>0.14583333333333334</v>
      </c>
      <c r="I151" s="70"/>
      <c r="J151" s="70">
        <v>0.17708333333333334</v>
      </c>
      <c r="K151" s="110" t="s">
        <v>37</v>
      </c>
    </row>
    <row customHeight="1" ht="30" r="152" spans="1:14" x14ac:dyDescent="0.25">
      <c r="A152" s="88" t="s">
        <v>40</v>
      </c>
      <c r="B152" s="70">
        <v>0.20138888888888887</v>
      </c>
      <c r="C152" s="70"/>
      <c r="D152" s="70">
        <v>0.23263888888888887</v>
      </c>
      <c r="E152" s="70"/>
      <c r="F152" s="70">
        <v>0.27916666666666667</v>
      </c>
      <c r="G152" s="70"/>
      <c r="H152" s="70">
        <v>0.32430555555555557</v>
      </c>
      <c r="I152" s="70"/>
      <c r="J152" s="70">
        <v>0.35833333333333334</v>
      </c>
      <c r="K152" s="110" t="s">
        <v>37</v>
      </c>
    </row>
    <row customHeight="1" ht="30" r="153" spans="1:14" x14ac:dyDescent="0.25">
      <c r="A153" s="88" t="s">
        <v>53</v>
      </c>
      <c r="B153" s="70">
        <v>0.3833333333333333</v>
      </c>
      <c r="C153" s="70"/>
      <c r="D153" s="70">
        <v>0.41111111111111115</v>
      </c>
      <c r="E153" s="70"/>
      <c r="F153" s="70">
        <v>0.45277777777777778</v>
      </c>
      <c r="G153" s="70"/>
      <c r="H153" s="70"/>
      <c r="I153" s="70"/>
      <c r="J153" s="70"/>
      <c r="K153" s="113" t="s">
        <v>37</v>
      </c>
    </row>
    <row customHeight="1" ht="30" r="154" spans="1:14" x14ac:dyDescent="0.25">
      <c r="A154" s="88"/>
      <c r="B154" s="114"/>
      <c r="C154" s="171" t="s">
        <v>41</v>
      </c>
      <c r="D154" s="171"/>
      <c r="E154" s="171"/>
      <c r="F154" s="171"/>
      <c r="G154" s="171"/>
      <c r="H154" s="171"/>
      <c r="I154" s="171"/>
      <c r="J154" s="115"/>
      <c r="K154" s="113"/>
    </row>
    <row customHeight="1" ht="30" r="155" spans="1:14" thickBot="1" x14ac:dyDescent="0.3">
      <c r="A155" s="91">
        <v>10</v>
      </c>
      <c r="B155" s="116"/>
      <c r="C155" s="98"/>
      <c r="D155" s="98"/>
      <c r="E155" s="98"/>
      <c r="F155" s="98"/>
      <c r="G155" s="98"/>
      <c r="H155" s="98"/>
      <c r="I155" s="98"/>
      <c r="J155" s="103"/>
      <c r="K155" s="113"/>
    </row>
    <row customHeight="1" ht="30" r="156" spans="1:14" thickBot="1" thickTop="1" x14ac:dyDescent="0.3">
      <c r="A156" s="161" t="s">
        <v>84</v>
      </c>
      <c r="B156" s="162"/>
      <c r="C156" s="162"/>
      <c r="D156" s="162"/>
      <c r="E156" s="162"/>
      <c r="F156" s="162"/>
      <c r="G156" s="162"/>
      <c r="H156" s="162"/>
      <c r="I156" s="162"/>
      <c r="J156" s="163"/>
      <c r="K156" s="164" t="s">
        <v>42</v>
      </c>
    </row>
    <row customHeight="1" ht="30" r="157" spans="1:14" thickTop="1" x14ac:dyDescent="0.25">
      <c r="A157" s="167" t="s">
        <v>43</v>
      </c>
      <c r="B157" s="168"/>
      <c r="C157" s="169"/>
      <c r="D157" s="168"/>
      <c r="E157" s="142" t="s">
        <v>44</v>
      </c>
      <c r="F157" s="143"/>
      <c r="G157" s="170"/>
      <c r="H157" s="142" t="s">
        <v>85</v>
      </c>
      <c r="I157" s="143"/>
      <c r="J157" s="144"/>
      <c r="K157" s="165"/>
    </row>
    <row customHeight="1" ht="30" r="158" spans="1:14" x14ac:dyDescent="0.25">
      <c r="A158" s="145" t="s">
        <v>45</v>
      </c>
      <c r="B158" s="146"/>
      <c r="C158" s="147" t="s">
        <v>46</v>
      </c>
      <c r="D158" s="147"/>
      <c r="E158" s="148"/>
      <c r="F158" s="149" t="s">
        <v>86</v>
      </c>
      <c r="G158" s="149"/>
      <c r="H158" s="149"/>
      <c r="I158" s="149"/>
      <c r="J158" s="150"/>
      <c r="K158" s="165"/>
    </row>
    <row customHeight="1" ht="30" r="159" spans="1:14" x14ac:dyDescent="0.25">
      <c r="A159" s="151" t="s">
        <v>47</v>
      </c>
      <c r="B159" s="152"/>
      <c r="C159" s="118" t="s">
        <v>87</v>
      </c>
      <c r="D159" s="147" t="s">
        <v>88</v>
      </c>
      <c r="E159" s="148"/>
      <c r="F159" s="149" t="s">
        <v>48</v>
      </c>
      <c r="G159" s="149"/>
      <c r="H159" s="149"/>
      <c r="I159" s="149"/>
      <c r="J159" s="150"/>
      <c r="K159" s="165"/>
    </row>
    <row customHeight="1" ht="30" r="160" spans="1:14" thickBot="1" x14ac:dyDescent="0.3">
      <c r="A160" s="136" t="s">
        <v>49</v>
      </c>
      <c r="B160" s="137"/>
      <c r="C160" s="119" t="s">
        <v>50</v>
      </c>
      <c r="D160" s="138" t="s">
        <v>51</v>
      </c>
      <c r="E160" s="139"/>
      <c r="F160" s="140" t="s">
        <v>52</v>
      </c>
      <c r="G160" s="140"/>
      <c r="H160" s="140"/>
      <c r="I160" s="140"/>
      <c r="J160" s="141"/>
      <c r="K160" s="166"/>
    </row>
    <row customHeight="1" ht="30" r="161" spans="1:14" thickTop="1" x14ac:dyDescent="0.25">
      <c r="A161" s="153" t="s">
        <v>101</v>
      </c>
      <c r="B161" s="153"/>
      <c r="C161" s="153"/>
      <c r="D161" s="153"/>
      <c r="E161" s="153"/>
      <c r="F161" s="153"/>
      <c r="G161" s="153"/>
      <c r="H161" s="153"/>
      <c r="I161" s="154" t="s">
        <v>26</v>
      </c>
      <c r="J161" s="155"/>
      <c r="K161" s="58">
        <v>11</v>
      </c>
    </row>
    <row customHeight="1" ht="30" r="162" spans="1:14" x14ac:dyDescent="0.25">
      <c r="A162" s="153"/>
      <c r="B162" s="153"/>
      <c r="C162" s="153"/>
      <c r="D162" s="153"/>
      <c r="E162" s="153"/>
      <c r="F162" s="153"/>
      <c r="G162" s="153"/>
      <c r="H162" s="153"/>
      <c r="I162" s="156">
        <f>D167</f>
        <v>6.805555555555555E-2</v>
      </c>
      <c r="J162" s="157"/>
      <c r="K162" s="58"/>
    </row>
    <row customHeight="1" ht="30" r="163" spans="1:14" thickBot="1" x14ac:dyDescent="0.3">
      <c r="A163" s="158">
        <f ca="1">INDIRECT("rawdata!A"&amp;$K161)</f>
        <v>0</v>
      </c>
      <c r="B163" s="158"/>
      <c r="C163" s="158"/>
      <c r="D163" s="59" t="s">
        <v>27</v>
      </c>
      <c r="E163" s="60">
        <f ca="1">INDIRECT("rawdata!B"&amp;$K161)</f>
        <v>0</v>
      </c>
      <c r="F163" s="61">
        <f ca="1">INDIRECT("rawdata!B"&amp;$K161)</f>
        <v>0</v>
      </c>
      <c r="G163" s="62" t="s">
        <v>71</v>
      </c>
      <c r="H163" s="62">
        <f ca="1">INDIRECT("rawdata!C"&amp;$K161)</f>
        <v>0</v>
      </c>
      <c r="I163" s="62" t="s">
        <v>72</v>
      </c>
      <c r="J163" s="63">
        <f ca="1">INDIRECT("rawdata!D"&amp;$K161)</f>
        <v>0</v>
      </c>
      <c r="K163" s="58"/>
      <c r="L163" s="58" t="str">
        <f ca="1">IF(E163=F163,"","확인")</f>
        <v/>
      </c>
      <c r="M163" s="58" t="s">
        <v>2</v>
      </c>
      <c r="N163" s="58" t="s">
        <v>25</v>
      </c>
    </row>
    <row customHeight="1" ht="30" r="164" spans="1:14" thickBot="1" thickTop="1" x14ac:dyDescent="0.3">
      <c r="A164" s="86" t="s">
        <v>28</v>
      </c>
      <c r="B164" s="65" t="s">
        <v>29</v>
      </c>
      <c r="C164" s="66" t="s">
        <v>30</v>
      </c>
      <c r="D164" s="66" t="s">
        <v>31</v>
      </c>
      <c r="E164" s="66" t="s">
        <v>32</v>
      </c>
      <c r="F164" s="66" t="s">
        <v>33</v>
      </c>
      <c r="G164" s="66" t="s">
        <v>32</v>
      </c>
      <c r="H164" s="66" t="s">
        <v>31</v>
      </c>
      <c r="I164" s="65" t="s">
        <v>34</v>
      </c>
      <c r="J164" s="68" t="s">
        <v>29</v>
      </c>
      <c r="K164" s="108" t="s">
        <v>35</v>
      </c>
    </row>
    <row customHeight="1" ht="30" r="165" spans="1:14" thickTop="1" x14ac:dyDescent="0.25">
      <c r="A165" s="87" t="s">
        <v>36</v>
      </c>
      <c r="B165" s="70"/>
      <c r="C165" s="70"/>
      <c r="D165" s="70"/>
      <c r="E165" s="102" t="s">
        <v>102</v>
      </c>
      <c r="F165" s="70">
        <v>0.26597222222222222</v>
      </c>
      <c r="G165" s="70"/>
      <c r="H165" s="70">
        <v>0.31111111111111112</v>
      </c>
      <c r="I165" s="70"/>
      <c r="J165" s="70">
        <v>0.34236111111111112</v>
      </c>
      <c r="K165" s="109" t="s">
        <v>37</v>
      </c>
    </row>
    <row customHeight="1" ht="30" r="166" spans="1:14" x14ac:dyDescent="0.25">
      <c r="A166" s="88" t="s">
        <v>38</v>
      </c>
      <c r="B166" s="70">
        <v>0.3611111111111111</v>
      </c>
      <c r="C166" s="70"/>
      <c r="D166" s="70">
        <v>0.3923611111111111</v>
      </c>
      <c r="E166" s="70"/>
      <c r="F166" s="70">
        <v>0.4381944444444445</v>
      </c>
      <c r="G166" s="70"/>
      <c r="H166" s="70">
        <v>0.48333333333333334</v>
      </c>
      <c r="I166" s="70"/>
      <c r="J166" s="70">
        <v>0.51458333333333328</v>
      </c>
      <c r="K166" s="110" t="s">
        <v>37</v>
      </c>
    </row>
    <row customHeight="1" ht="30" r="167" spans="1:14" x14ac:dyDescent="0.25">
      <c r="A167" s="88" t="s">
        <v>39</v>
      </c>
      <c r="B167" s="70">
        <v>0.53680555555555554</v>
      </c>
      <c r="C167" s="70"/>
      <c r="D167" s="74">
        <v>6.805555555555555E-2</v>
      </c>
      <c r="E167" s="70"/>
      <c r="F167" s="70">
        <v>0.11388888888888889</v>
      </c>
      <c r="G167" s="70"/>
      <c r="H167" s="70">
        <v>0.15902777777777777</v>
      </c>
      <c r="I167" s="70"/>
      <c r="J167" s="70">
        <v>0.19166666666666665</v>
      </c>
      <c r="K167" s="110" t="s">
        <v>37</v>
      </c>
    </row>
    <row customHeight="1" ht="30" r="168" spans="1:14" x14ac:dyDescent="0.25">
      <c r="A168" s="88" t="s">
        <v>40</v>
      </c>
      <c r="B168" s="70">
        <v>0.21527777777777779</v>
      </c>
      <c r="C168" s="70"/>
      <c r="D168" s="70">
        <v>0.24652777777777779</v>
      </c>
      <c r="E168" s="70"/>
      <c r="F168" s="70">
        <v>0.29305555555555557</v>
      </c>
      <c r="G168" s="70"/>
      <c r="H168" s="70">
        <v>0.33819444444444446</v>
      </c>
      <c r="I168" s="70"/>
      <c r="J168" s="70">
        <v>0.375</v>
      </c>
      <c r="K168" s="110" t="s">
        <v>37</v>
      </c>
    </row>
    <row customHeight="1" ht="30" r="169" spans="1:14" x14ac:dyDescent="0.25">
      <c r="A169" s="88" t="s">
        <v>53</v>
      </c>
      <c r="B169" s="70">
        <v>0.40138888888888885</v>
      </c>
      <c r="C169" s="70"/>
      <c r="D169" s="70">
        <v>0.4291666666666667</v>
      </c>
      <c r="E169" s="70"/>
      <c r="F169" s="70">
        <v>0.47083333333333338</v>
      </c>
      <c r="G169" s="70"/>
      <c r="H169" s="70"/>
      <c r="I169" s="70"/>
      <c r="J169" s="70"/>
      <c r="K169" s="113" t="s">
        <v>37</v>
      </c>
    </row>
    <row customHeight="1" ht="30" r="170" spans="1:14" x14ac:dyDescent="0.25">
      <c r="A170" s="88"/>
      <c r="B170" s="114"/>
      <c r="C170" s="171" t="s">
        <v>41</v>
      </c>
      <c r="D170" s="171"/>
      <c r="E170" s="171"/>
      <c r="F170" s="171"/>
      <c r="G170" s="171"/>
      <c r="H170" s="171"/>
      <c r="I170" s="171"/>
      <c r="J170" s="115"/>
      <c r="K170" s="113"/>
    </row>
    <row customHeight="1" ht="30" r="171" spans="1:14" thickBot="1" x14ac:dyDescent="0.3">
      <c r="A171" s="91">
        <v>11</v>
      </c>
      <c r="B171" s="116"/>
      <c r="C171" s="98"/>
      <c r="D171" s="98"/>
      <c r="E171" s="98"/>
      <c r="F171" s="98"/>
      <c r="G171" s="98"/>
      <c r="H171" s="98"/>
      <c r="I171" s="98"/>
      <c r="J171" s="103"/>
      <c r="K171" s="113"/>
    </row>
    <row customHeight="1" ht="30" r="172" spans="1:14" thickBot="1" thickTop="1" x14ac:dyDescent="0.3">
      <c r="A172" s="161" t="s">
        <v>84</v>
      </c>
      <c r="B172" s="162"/>
      <c r="C172" s="162"/>
      <c r="D172" s="162"/>
      <c r="E172" s="162"/>
      <c r="F172" s="162"/>
      <c r="G172" s="162"/>
      <c r="H172" s="162"/>
      <c r="I172" s="162"/>
      <c r="J172" s="163"/>
      <c r="K172" s="164" t="s">
        <v>42</v>
      </c>
    </row>
    <row customHeight="1" ht="30" r="173" spans="1:14" thickTop="1" x14ac:dyDescent="0.25">
      <c r="A173" s="167" t="s">
        <v>43</v>
      </c>
      <c r="B173" s="168"/>
      <c r="C173" s="169"/>
      <c r="D173" s="168"/>
      <c r="E173" s="142" t="s">
        <v>44</v>
      </c>
      <c r="F173" s="143"/>
      <c r="G173" s="170"/>
      <c r="H173" s="142" t="s">
        <v>85</v>
      </c>
      <c r="I173" s="143"/>
      <c r="J173" s="144"/>
      <c r="K173" s="165"/>
    </row>
    <row customHeight="1" ht="30" r="174" spans="1:14" x14ac:dyDescent="0.25">
      <c r="A174" s="145" t="s">
        <v>45</v>
      </c>
      <c r="B174" s="146"/>
      <c r="C174" s="147" t="s">
        <v>46</v>
      </c>
      <c r="D174" s="147"/>
      <c r="E174" s="148"/>
      <c r="F174" s="149" t="s">
        <v>86</v>
      </c>
      <c r="G174" s="149"/>
      <c r="H174" s="149"/>
      <c r="I174" s="149"/>
      <c r="J174" s="150"/>
      <c r="K174" s="165"/>
    </row>
    <row customHeight="1" ht="30" r="175" spans="1:14" x14ac:dyDescent="0.25">
      <c r="A175" s="151" t="s">
        <v>47</v>
      </c>
      <c r="B175" s="152"/>
      <c r="C175" s="118" t="s">
        <v>87</v>
      </c>
      <c r="D175" s="147" t="s">
        <v>88</v>
      </c>
      <c r="E175" s="148"/>
      <c r="F175" s="149" t="s">
        <v>48</v>
      </c>
      <c r="G175" s="149"/>
      <c r="H175" s="149"/>
      <c r="I175" s="149"/>
      <c r="J175" s="150"/>
      <c r="K175" s="165"/>
    </row>
    <row customHeight="1" ht="30" r="176" spans="1:14" thickBot="1" x14ac:dyDescent="0.3">
      <c r="A176" s="136" t="s">
        <v>49</v>
      </c>
      <c r="B176" s="137"/>
      <c r="C176" s="119" t="s">
        <v>50</v>
      </c>
      <c r="D176" s="138" t="s">
        <v>51</v>
      </c>
      <c r="E176" s="139"/>
      <c r="F176" s="140" t="s">
        <v>52</v>
      </c>
      <c r="G176" s="140"/>
      <c r="H176" s="140"/>
      <c r="I176" s="140"/>
      <c r="J176" s="141"/>
      <c r="K176" s="166"/>
    </row>
    <row customHeight="1" ht="30" r="177" spans="1:14" thickTop="1" x14ac:dyDescent="0.25">
      <c r="A177" s="153" t="s">
        <v>103</v>
      </c>
      <c r="B177" s="153"/>
      <c r="C177" s="153"/>
      <c r="D177" s="153"/>
      <c r="E177" s="153"/>
      <c r="F177" s="153"/>
      <c r="G177" s="153"/>
      <c r="H177" s="153"/>
      <c r="I177" s="154" t="s">
        <v>26</v>
      </c>
      <c r="J177" s="155"/>
      <c r="K177" s="58">
        <v>12</v>
      </c>
    </row>
    <row customHeight="1" ht="30" r="178" spans="1:14" x14ac:dyDescent="0.25">
      <c r="A178" s="153"/>
      <c r="B178" s="153"/>
      <c r="C178" s="153"/>
      <c r="D178" s="153"/>
      <c r="E178" s="153"/>
      <c r="F178" s="153"/>
      <c r="G178" s="153"/>
      <c r="H178" s="153"/>
      <c r="I178" s="156">
        <f>D183</f>
        <v>8.1944444444444445E-2</v>
      </c>
      <c r="J178" s="157"/>
      <c r="K178" s="58"/>
    </row>
    <row customHeight="1" ht="30" r="179" spans="1:14" thickBot="1" x14ac:dyDescent="0.3">
      <c r="A179" s="158">
        <f ca="1">INDIRECT("rawdata!A"&amp;$K177)</f>
        <v>0</v>
      </c>
      <c r="B179" s="158"/>
      <c r="C179" s="158"/>
      <c r="D179" s="59" t="s">
        <v>27</v>
      </c>
      <c r="E179" s="60">
        <f ca="1">INDIRECT("rawdata!B"&amp;$K177)</f>
        <v>0</v>
      </c>
      <c r="F179" s="61">
        <f ca="1">INDIRECT("rawdata!B"&amp;$K177)</f>
        <v>0</v>
      </c>
      <c r="G179" s="62" t="s">
        <v>71</v>
      </c>
      <c r="H179" s="62">
        <f ca="1">INDIRECT("rawdata!C"&amp;$K177)</f>
        <v>0</v>
      </c>
      <c r="I179" s="62" t="s">
        <v>72</v>
      </c>
      <c r="J179" s="63">
        <f ca="1">INDIRECT("rawdata!D"&amp;$K177)</f>
        <v>0</v>
      </c>
      <c r="K179" s="58"/>
      <c r="L179" s="58" t="str">
        <f ca="1">IF(E179=F179,"","확인")</f>
        <v/>
      </c>
      <c r="M179" s="58" t="s">
        <v>13</v>
      </c>
      <c r="N179" s="58" t="s">
        <v>5</v>
      </c>
    </row>
    <row customHeight="1" ht="30" r="180" spans="1:14" thickBot="1" thickTop="1" x14ac:dyDescent="0.3">
      <c r="A180" s="86" t="s">
        <v>28</v>
      </c>
      <c r="B180" s="65" t="s">
        <v>29</v>
      </c>
      <c r="C180" s="66" t="s">
        <v>30</v>
      </c>
      <c r="D180" s="66" t="s">
        <v>31</v>
      </c>
      <c r="E180" s="66" t="s">
        <v>32</v>
      </c>
      <c r="F180" s="66" t="s">
        <v>33</v>
      </c>
      <c r="G180" s="66" t="s">
        <v>32</v>
      </c>
      <c r="H180" s="66" t="s">
        <v>31</v>
      </c>
      <c r="I180" s="65" t="s">
        <v>34</v>
      </c>
      <c r="J180" s="68" t="s">
        <v>29</v>
      </c>
      <c r="K180" s="108" t="s">
        <v>35</v>
      </c>
    </row>
    <row customHeight="1" ht="30" r="181" spans="1:14" thickTop="1" x14ac:dyDescent="0.25">
      <c r="A181" s="87" t="s">
        <v>36</v>
      </c>
      <c r="B181" s="70"/>
      <c r="C181" s="70"/>
      <c r="D181" s="70">
        <v>0.22916666666666666</v>
      </c>
      <c r="E181" s="70">
        <v>0.24166666666666667</v>
      </c>
      <c r="F181" s="70">
        <v>0.27847222222222223</v>
      </c>
      <c r="G181" s="70"/>
      <c r="H181" s="70">
        <v>0.32361111111111113</v>
      </c>
      <c r="I181" s="70"/>
      <c r="J181" s="70">
        <v>0.35486111111111113</v>
      </c>
      <c r="K181" s="109" t="s">
        <v>37</v>
      </c>
    </row>
    <row customHeight="1" ht="30" r="182" spans="1:14" x14ac:dyDescent="0.25">
      <c r="A182" s="88" t="s">
        <v>38</v>
      </c>
      <c r="B182" s="70">
        <v>0.3743055555555555</v>
      </c>
      <c r="C182" s="70"/>
      <c r="D182" s="70">
        <v>0.4055555555555555</v>
      </c>
      <c r="E182" s="70"/>
      <c r="F182" s="70">
        <v>0.4513888888888889</v>
      </c>
      <c r="G182" s="70"/>
      <c r="H182" s="70">
        <v>0.49652777777777773</v>
      </c>
      <c r="I182" s="70"/>
      <c r="J182" s="70">
        <v>0.52777777777777779</v>
      </c>
      <c r="K182" s="110" t="s">
        <v>37</v>
      </c>
    </row>
    <row customHeight="1" ht="30" r="183" spans="1:14" x14ac:dyDescent="0.25">
      <c r="A183" s="88" t="s">
        <v>39</v>
      </c>
      <c r="B183" s="70">
        <v>5.0694444444444452E-2</v>
      </c>
      <c r="C183" s="70"/>
      <c r="D183" s="74">
        <v>8.1944444444444445E-2</v>
      </c>
      <c r="E183" s="70"/>
      <c r="F183" s="70">
        <v>0.1277777777777778</v>
      </c>
      <c r="G183" s="70"/>
      <c r="H183" s="70">
        <v>0.17291666666666669</v>
      </c>
      <c r="I183" s="70"/>
      <c r="J183" s="70">
        <v>0.20555555555555557</v>
      </c>
      <c r="K183" s="110" t="s">
        <v>37</v>
      </c>
    </row>
    <row customHeight="1" ht="30" r="184" spans="1:14" x14ac:dyDescent="0.25">
      <c r="A184" s="88" t="s">
        <v>40</v>
      </c>
      <c r="B184" s="70">
        <v>0.22916666666666666</v>
      </c>
      <c r="C184" s="70"/>
      <c r="D184" s="70">
        <v>0.26041666666666669</v>
      </c>
      <c r="E184" s="70"/>
      <c r="F184" s="70">
        <v>0.30694444444444441</v>
      </c>
      <c r="G184" s="70"/>
      <c r="H184" s="70">
        <v>0.3520833333333333</v>
      </c>
      <c r="I184" s="70"/>
      <c r="J184" s="70">
        <v>0.3923611111111111</v>
      </c>
      <c r="K184" s="110" t="s">
        <v>37</v>
      </c>
    </row>
    <row customHeight="1" ht="30" r="185" spans="1:14" x14ac:dyDescent="0.25">
      <c r="A185" s="88" t="s">
        <v>53</v>
      </c>
      <c r="B185" s="70">
        <v>0.41944444444444445</v>
      </c>
      <c r="C185" s="70"/>
      <c r="D185" s="70">
        <v>0.44722222222222219</v>
      </c>
      <c r="E185" s="70"/>
      <c r="F185" s="70">
        <v>0.48888888888888887</v>
      </c>
      <c r="G185" s="70"/>
      <c r="H185" s="70"/>
      <c r="I185" s="70"/>
      <c r="J185" s="70"/>
      <c r="K185" s="113" t="s">
        <v>37</v>
      </c>
    </row>
    <row customHeight="1" ht="30" r="186" spans="1:14" x14ac:dyDescent="0.25">
      <c r="A186" s="88"/>
      <c r="B186" s="114"/>
      <c r="C186" s="130"/>
      <c r="D186" s="130"/>
      <c r="E186" s="130"/>
      <c r="F186" s="131"/>
      <c r="G186" s="130"/>
      <c r="H186" s="130"/>
      <c r="I186" s="130"/>
      <c r="J186" s="115"/>
      <c r="K186" s="113"/>
    </row>
    <row customHeight="1" ht="30" r="187" spans="1:14" x14ac:dyDescent="0.25">
      <c r="A187" s="91">
        <v>12</v>
      </c>
      <c r="B187" s="132"/>
      <c r="C187" s="171" t="s">
        <v>41</v>
      </c>
      <c r="D187" s="171"/>
      <c r="E187" s="171"/>
      <c r="F187" s="171"/>
      <c r="G187" s="171"/>
      <c r="H187" s="171"/>
      <c r="I187" s="171"/>
      <c r="J187" s="125"/>
      <c r="K187" s="113"/>
    </row>
    <row customHeight="1" ht="30" r="188" spans="1:14" thickBot="1" x14ac:dyDescent="0.3">
      <c r="A188" s="91">
        <v>13</v>
      </c>
      <c r="B188" s="116"/>
      <c r="C188" s="98"/>
      <c r="D188" s="98"/>
      <c r="E188" s="98"/>
      <c r="F188" s="98"/>
      <c r="G188" s="98"/>
      <c r="H188" s="98"/>
      <c r="I188" s="98"/>
      <c r="J188" s="103"/>
      <c r="K188" s="164" t="s">
        <v>42</v>
      </c>
    </row>
    <row customHeight="1" ht="30" r="189" spans="1:14" thickTop="1" x14ac:dyDescent="0.25">
      <c r="A189" s="167" t="s">
        <v>43</v>
      </c>
      <c r="B189" s="168"/>
      <c r="C189" s="169"/>
      <c r="D189" s="168"/>
      <c r="E189" s="142" t="s">
        <v>44</v>
      </c>
      <c r="F189" s="143"/>
      <c r="G189" s="170"/>
      <c r="H189" s="142" t="s">
        <v>85</v>
      </c>
      <c r="I189" s="143"/>
      <c r="J189" s="144"/>
      <c r="K189" s="165"/>
    </row>
    <row customHeight="1" ht="30" r="190" spans="1:14" x14ac:dyDescent="0.25">
      <c r="A190" s="145" t="s">
        <v>45</v>
      </c>
      <c r="B190" s="146"/>
      <c r="C190" s="147" t="s">
        <v>46</v>
      </c>
      <c r="D190" s="147"/>
      <c r="E190" s="148"/>
      <c r="F190" s="149" t="s">
        <v>86</v>
      </c>
      <c r="G190" s="149"/>
      <c r="H190" s="149"/>
      <c r="I190" s="149"/>
      <c r="J190" s="150"/>
      <c r="K190" s="165"/>
    </row>
    <row customHeight="1" ht="30" r="191" spans="1:14" x14ac:dyDescent="0.25">
      <c r="A191" s="151" t="s">
        <v>47</v>
      </c>
      <c r="B191" s="152"/>
      <c r="C191" s="118" t="s">
        <v>87</v>
      </c>
      <c r="D191" s="147" t="s">
        <v>88</v>
      </c>
      <c r="E191" s="148"/>
      <c r="F191" s="149" t="s">
        <v>48</v>
      </c>
      <c r="G191" s="149"/>
      <c r="H191" s="149"/>
      <c r="I191" s="149"/>
      <c r="J191" s="150"/>
      <c r="K191" s="165"/>
    </row>
    <row customHeight="1" ht="30" r="192" spans="1:14" thickBot="1" x14ac:dyDescent="0.3">
      <c r="A192" s="136" t="s">
        <v>49</v>
      </c>
      <c r="B192" s="137"/>
      <c r="C192" s="119" t="s">
        <v>50</v>
      </c>
      <c r="D192" s="138" t="s">
        <v>51</v>
      </c>
      <c r="E192" s="139"/>
      <c r="F192" s="140" t="s">
        <v>52</v>
      </c>
      <c r="G192" s="140"/>
      <c r="H192" s="140"/>
      <c r="I192" s="140"/>
      <c r="J192" s="141"/>
      <c r="K192" s="166"/>
    </row>
    <row customHeight="1" ht="30" r="193" spans="1:14" thickTop="1" x14ac:dyDescent="0.25">
      <c r="A193" s="153" t="s">
        <v>104</v>
      </c>
      <c r="B193" s="153"/>
      <c r="C193" s="153"/>
      <c r="D193" s="153"/>
      <c r="E193" s="153"/>
      <c r="F193" s="153"/>
      <c r="G193" s="153"/>
      <c r="H193" s="153"/>
      <c r="I193" s="154" t="s">
        <v>26</v>
      </c>
      <c r="J193" s="155"/>
      <c r="K193" s="58">
        <v>13</v>
      </c>
    </row>
    <row customHeight="1" ht="30" r="194" spans="1:14" x14ac:dyDescent="0.25">
      <c r="A194" s="153"/>
      <c r="B194" s="153"/>
      <c r="C194" s="153"/>
      <c r="D194" s="153"/>
      <c r="E194" s="153"/>
      <c r="F194" s="153"/>
      <c r="G194" s="153"/>
      <c r="H194" s="153"/>
      <c r="I194" s="156">
        <f>D199</f>
        <v>9.5138888888888884E-2</v>
      </c>
      <c r="J194" s="157"/>
      <c r="K194" s="58"/>
    </row>
    <row customHeight="1" ht="30" r="195" spans="1:14" thickBot="1" x14ac:dyDescent="0.3">
      <c r="A195" s="158">
        <f ca="1">INDIRECT("rawdata!A"&amp;$K193)</f>
        <v>0</v>
      </c>
      <c r="B195" s="158"/>
      <c r="C195" s="158"/>
      <c r="D195" s="59" t="s">
        <v>27</v>
      </c>
      <c r="E195" s="60">
        <f ca="1">INDIRECT("rawdata!B"&amp;$K193)</f>
        <v>0</v>
      </c>
      <c r="F195" s="61">
        <f ca="1">INDIRECT("rawdata!B"&amp;$K193)</f>
        <v>0</v>
      </c>
      <c r="G195" s="62" t="s">
        <v>71</v>
      </c>
      <c r="H195" s="62">
        <f ca="1">INDIRECT("rawdata!C"&amp;$K193)</f>
        <v>0</v>
      </c>
      <c r="I195" s="62" t="s">
        <v>72</v>
      </c>
      <c r="J195" s="63">
        <f ca="1">INDIRECT("rawdata!D"&amp;$K193)</f>
        <v>0</v>
      </c>
      <c r="K195" s="58"/>
      <c r="L195" s="58" t="str">
        <f ca="1">IF(E195=F195,"","확인")</f>
        <v/>
      </c>
      <c r="M195" s="58" t="s">
        <v>18</v>
      </c>
      <c r="N195" s="58" t="s">
        <v>16</v>
      </c>
    </row>
    <row customHeight="1" ht="30" r="196" spans="1:14" thickBot="1" thickTop="1" x14ac:dyDescent="0.3">
      <c r="A196" s="86" t="s">
        <v>28</v>
      </c>
      <c r="B196" s="65" t="s">
        <v>29</v>
      </c>
      <c r="C196" s="66" t="s">
        <v>30</v>
      </c>
      <c r="D196" s="66" t="s">
        <v>31</v>
      </c>
      <c r="E196" s="66" t="s">
        <v>32</v>
      </c>
      <c r="F196" s="66" t="s">
        <v>33</v>
      </c>
      <c r="G196" s="66" t="s">
        <v>32</v>
      </c>
      <c r="H196" s="66" t="s">
        <v>31</v>
      </c>
      <c r="I196" s="65" t="s">
        <v>34</v>
      </c>
      <c r="J196" s="68" t="s">
        <v>29</v>
      </c>
      <c r="K196" s="159" t="s">
        <v>35</v>
      </c>
    </row>
    <row customHeight="1" ht="30" r="197" spans="1:14" thickTop="1" x14ac:dyDescent="0.25">
      <c r="A197" s="87" t="s">
        <v>36</v>
      </c>
      <c r="B197" s="70"/>
      <c r="C197" s="70">
        <v>0.22916666666666666</v>
      </c>
      <c r="D197" s="70">
        <v>0.24652777777777779</v>
      </c>
      <c r="E197" s="70">
        <v>0.2590277777777778</v>
      </c>
      <c r="F197" s="70">
        <v>0.29097222222222224</v>
      </c>
      <c r="G197" s="70"/>
      <c r="H197" s="70">
        <v>0.33611111111111108</v>
      </c>
      <c r="I197" s="70"/>
      <c r="J197" s="70">
        <v>0.36736111111111108</v>
      </c>
      <c r="K197" s="160"/>
    </row>
    <row customHeight="1" ht="30" r="198" spans="1:14" x14ac:dyDescent="0.25">
      <c r="A198" s="88" t="s">
        <v>38</v>
      </c>
      <c r="B198" s="70">
        <v>0.38819444444444445</v>
      </c>
      <c r="C198" s="70"/>
      <c r="D198" s="70">
        <v>0.41944444444444445</v>
      </c>
      <c r="E198" s="70"/>
      <c r="F198" s="70">
        <v>0.46527777777777773</v>
      </c>
      <c r="G198" s="70"/>
      <c r="H198" s="70">
        <v>0.51041666666666663</v>
      </c>
      <c r="I198" s="70"/>
      <c r="J198" s="70">
        <v>4.1666666666666664E-2</v>
      </c>
      <c r="K198" s="110" t="s">
        <v>37</v>
      </c>
    </row>
    <row customHeight="1" ht="30" r="199" spans="1:14" x14ac:dyDescent="0.25">
      <c r="A199" s="88" t="s">
        <v>39</v>
      </c>
      <c r="B199" s="70">
        <v>6.3888888888888884E-2</v>
      </c>
      <c r="C199" s="70"/>
      <c r="D199" s="74">
        <v>9.5138888888888884E-2</v>
      </c>
      <c r="E199" s="70"/>
      <c r="F199" s="70">
        <v>0.14097222222222222</v>
      </c>
      <c r="G199" s="70"/>
      <c r="H199" s="70">
        <v>0.18611111111111112</v>
      </c>
      <c r="I199" s="70"/>
      <c r="J199" s="70">
        <v>0.21875</v>
      </c>
      <c r="K199" s="110" t="s">
        <v>37</v>
      </c>
    </row>
    <row customHeight="1" ht="30" r="200" spans="1:14" x14ac:dyDescent="0.25">
      <c r="A200" s="88" t="s">
        <v>40</v>
      </c>
      <c r="B200" s="70">
        <v>0.24305555555555555</v>
      </c>
      <c r="C200" s="70"/>
      <c r="D200" s="70">
        <v>0.27430555555555552</v>
      </c>
      <c r="E200" s="70"/>
      <c r="F200" s="70">
        <v>0.32222222222222224</v>
      </c>
      <c r="G200" s="70"/>
      <c r="H200" s="70">
        <v>0.36736111111111108</v>
      </c>
      <c r="I200" s="70"/>
      <c r="J200" s="70">
        <v>0.40416666666666662</v>
      </c>
      <c r="K200" s="110" t="s">
        <v>37</v>
      </c>
    </row>
    <row customHeight="1" ht="30" r="201" spans="1:14" x14ac:dyDescent="0.25">
      <c r="A201" s="88" t="s">
        <v>53</v>
      </c>
      <c r="B201" s="74">
        <v>0.4375</v>
      </c>
      <c r="C201" s="74"/>
      <c r="D201" s="74">
        <v>0.46527777777777773</v>
      </c>
      <c r="E201" s="74"/>
      <c r="F201" s="74">
        <v>0.50694444444444442</v>
      </c>
      <c r="G201" s="70"/>
      <c r="H201" s="70"/>
      <c r="I201" s="70"/>
      <c r="J201" s="70"/>
      <c r="K201" s="113" t="s">
        <v>37</v>
      </c>
    </row>
    <row customHeight="1" ht="30" r="202" spans="1:14" x14ac:dyDescent="0.25">
      <c r="A202" s="88"/>
      <c r="B202" s="131" t="s">
        <v>55</v>
      </c>
      <c r="C202" s="133"/>
      <c r="D202" s="134"/>
      <c r="E202" s="134"/>
      <c r="F202" s="134"/>
      <c r="G202" s="133" t="s">
        <v>41</v>
      </c>
      <c r="H202" s="134"/>
      <c r="I202" s="135"/>
      <c r="J202" s="115"/>
      <c r="K202" s="113"/>
    </row>
    <row customHeight="1" ht="30" r="203" spans="1:14" thickBot="1" x14ac:dyDescent="0.3">
      <c r="A203" s="91">
        <v>13</v>
      </c>
      <c r="B203" s="116"/>
      <c r="C203" s="98"/>
      <c r="D203" s="98"/>
      <c r="E203" s="98"/>
      <c r="F203" s="98"/>
      <c r="G203" s="98"/>
      <c r="H203" s="98"/>
      <c r="I203" s="98"/>
      <c r="J203" s="103"/>
      <c r="K203" s="113"/>
    </row>
    <row customHeight="1" ht="30" r="204" spans="1:14" thickBot="1" thickTop="1" x14ac:dyDescent="0.3">
      <c r="A204" s="161" t="s">
        <v>84</v>
      </c>
      <c r="B204" s="162"/>
      <c r="C204" s="162"/>
      <c r="D204" s="162"/>
      <c r="E204" s="162"/>
      <c r="F204" s="162"/>
      <c r="G204" s="162"/>
      <c r="H204" s="162"/>
      <c r="I204" s="162"/>
      <c r="J204" s="163"/>
      <c r="K204" s="164" t="s">
        <v>42</v>
      </c>
    </row>
    <row customHeight="1" ht="30" r="205" spans="1:14" thickTop="1" x14ac:dyDescent="0.25">
      <c r="A205" s="167" t="s">
        <v>43</v>
      </c>
      <c r="B205" s="168"/>
      <c r="C205" s="169"/>
      <c r="D205" s="168"/>
      <c r="E205" s="142" t="s">
        <v>44</v>
      </c>
      <c r="F205" s="143"/>
      <c r="G205" s="170"/>
      <c r="H205" s="142" t="s">
        <v>85</v>
      </c>
      <c r="I205" s="143"/>
      <c r="J205" s="144"/>
      <c r="K205" s="165"/>
    </row>
    <row customHeight="1" ht="30" r="206" spans="1:14" x14ac:dyDescent="0.25">
      <c r="A206" s="145" t="s">
        <v>45</v>
      </c>
      <c r="B206" s="146"/>
      <c r="C206" s="147" t="s">
        <v>46</v>
      </c>
      <c r="D206" s="147"/>
      <c r="E206" s="148"/>
      <c r="F206" s="149" t="s">
        <v>86</v>
      </c>
      <c r="G206" s="149"/>
      <c r="H206" s="149"/>
      <c r="I206" s="149"/>
      <c r="J206" s="150"/>
      <c r="K206" s="165"/>
    </row>
    <row customHeight="1" ht="30" r="207" spans="1:14" x14ac:dyDescent="0.25">
      <c r="A207" s="151" t="s">
        <v>47</v>
      </c>
      <c r="B207" s="152"/>
      <c r="C207" s="118" t="s">
        <v>87</v>
      </c>
      <c r="D207" s="147" t="s">
        <v>88</v>
      </c>
      <c r="E207" s="148"/>
      <c r="F207" s="149" t="s">
        <v>48</v>
      </c>
      <c r="G207" s="149"/>
      <c r="H207" s="149"/>
      <c r="I207" s="149"/>
      <c r="J207" s="150"/>
      <c r="K207" s="165"/>
    </row>
    <row customHeight="1" ht="30" r="208" spans="1:14" thickBot="1" x14ac:dyDescent="0.3">
      <c r="A208" s="136" t="s">
        <v>49</v>
      </c>
      <c r="B208" s="137"/>
      <c r="C208" s="119" t="s">
        <v>50</v>
      </c>
      <c r="D208" s="138" t="s">
        <v>51</v>
      </c>
      <c r="E208" s="139"/>
      <c r="F208" s="140" t="s">
        <v>52</v>
      </c>
      <c r="G208" s="140"/>
      <c r="H208" s="140"/>
      <c r="I208" s="140"/>
      <c r="J208" s="141"/>
      <c r="K208" s="166"/>
    </row>
  </sheetData>
  <mergeCells count="259">
    <mergeCell ref="A1:H2"/>
    <mergeCell ref="I1:J1"/>
    <mergeCell ref="I2:J2"/>
    <mergeCell ref="A3:C3"/>
    <mergeCell ref="C10:I10"/>
    <mergeCell ref="A12:J12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A19:C19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A33:H34"/>
    <mergeCell ref="I33:J33"/>
    <mergeCell ref="I34:J34"/>
    <mergeCell ref="A35:C35"/>
    <mergeCell ref="C42:I42"/>
    <mergeCell ref="A44:J44"/>
    <mergeCell ref="F30:J30"/>
    <mergeCell ref="A31:B31"/>
    <mergeCell ref="D31:E31"/>
    <mergeCell ref="F31:J31"/>
    <mergeCell ref="A32:B32"/>
    <mergeCell ref="D32:E32"/>
    <mergeCell ref="F32:J32"/>
    <mergeCell ref="K60:K64"/>
    <mergeCell ref="A61:B61"/>
    <mergeCell ref="C61:D61"/>
    <mergeCell ref="E61:G61"/>
    <mergeCell ref="H61:J61"/>
    <mergeCell ref="A62:B62"/>
    <mergeCell ref="C62:E62"/>
    <mergeCell ref="F47:J47"/>
    <mergeCell ref="A48:B48"/>
    <mergeCell ref="D48:E48"/>
    <mergeCell ref="F48:J48"/>
    <mergeCell ref="A49:H50"/>
    <mergeCell ref="I49:J49"/>
    <mergeCell ref="I50:J50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F62:J62"/>
    <mergeCell ref="A63:B63"/>
    <mergeCell ref="D63:E63"/>
    <mergeCell ref="F63:J63"/>
    <mergeCell ref="A64:B64"/>
    <mergeCell ref="D64:E64"/>
    <mergeCell ref="F64:J64"/>
    <mergeCell ref="A51:C51"/>
    <mergeCell ref="C58:I58"/>
    <mergeCell ref="A60:J60"/>
    <mergeCell ref="A65:H66"/>
    <mergeCell ref="I65:J65"/>
    <mergeCell ref="I66:J66"/>
    <mergeCell ref="A67:C67"/>
    <mergeCell ref="F75:I75"/>
    <mergeCell ref="K76:K80"/>
    <mergeCell ref="A77:B77"/>
    <mergeCell ref="C77:D77"/>
    <mergeCell ref="E77:G77"/>
    <mergeCell ref="H77:J77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83:C83"/>
    <mergeCell ref="C90:I90"/>
    <mergeCell ref="A92:J92"/>
    <mergeCell ref="K92:K96"/>
    <mergeCell ref="A93:B93"/>
    <mergeCell ref="C93:D93"/>
    <mergeCell ref="E93:G93"/>
    <mergeCell ref="H93:J93"/>
    <mergeCell ref="A94:B94"/>
    <mergeCell ref="C94:E94"/>
    <mergeCell ref="A97:H98"/>
    <mergeCell ref="I97:J97"/>
    <mergeCell ref="I98:J98"/>
    <mergeCell ref="A99:C99"/>
    <mergeCell ref="G101:I101"/>
    <mergeCell ref="C106:I106"/>
    <mergeCell ref="F94:J94"/>
    <mergeCell ref="A95:B95"/>
    <mergeCell ref="D95:E95"/>
    <mergeCell ref="F95:J95"/>
    <mergeCell ref="A96:B96"/>
    <mergeCell ref="D96:E96"/>
    <mergeCell ref="F96:J9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F111:J111"/>
    <mergeCell ref="A112:B112"/>
    <mergeCell ref="D112:E112"/>
    <mergeCell ref="F112:J112"/>
    <mergeCell ref="A113:H114"/>
    <mergeCell ref="I113:J113"/>
    <mergeCell ref="I114:J114"/>
    <mergeCell ref="A108:J108"/>
    <mergeCell ref="A115:C115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A129:H130"/>
    <mergeCell ref="I129:J129"/>
    <mergeCell ref="I130:J130"/>
    <mergeCell ref="A131:C131"/>
    <mergeCell ref="F138:I138"/>
    <mergeCell ref="A140:J140"/>
    <mergeCell ref="F126:J126"/>
    <mergeCell ref="A127:B127"/>
    <mergeCell ref="D127:E127"/>
    <mergeCell ref="F127:J127"/>
    <mergeCell ref="A128:B128"/>
    <mergeCell ref="D128:E128"/>
    <mergeCell ref="F128:J12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47:C147"/>
    <mergeCell ref="C154:I154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A161:H162"/>
    <mergeCell ref="I161:J161"/>
    <mergeCell ref="I162:J162"/>
    <mergeCell ref="A163:C163"/>
    <mergeCell ref="C170:I170"/>
    <mergeCell ref="A172:J172"/>
    <mergeCell ref="F158:J158"/>
    <mergeCell ref="A159:B159"/>
    <mergeCell ref="D159:E159"/>
    <mergeCell ref="F159:J159"/>
    <mergeCell ref="A160:B160"/>
    <mergeCell ref="D160:E160"/>
    <mergeCell ref="F160:J160"/>
    <mergeCell ref="F175:J175"/>
    <mergeCell ref="A176:B176"/>
    <mergeCell ref="D176:E176"/>
    <mergeCell ref="F176:J176"/>
    <mergeCell ref="A177:H178"/>
    <mergeCell ref="I177:J177"/>
    <mergeCell ref="I178:J178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D175:E175"/>
    <mergeCell ref="A191:B191"/>
    <mergeCell ref="D191:E191"/>
    <mergeCell ref="F191:J191"/>
    <mergeCell ref="A192:B192"/>
    <mergeCell ref="D192:E192"/>
    <mergeCell ref="F192:J192"/>
    <mergeCell ref="A179:C179"/>
    <mergeCell ref="C187:I187"/>
    <mergeCell ref="K188:K192"/>
    <mergeCell ref="A189:B189"/>
    <mergeCell ref="C189:D189"/>
    <mergeCell ref="E189:G189"/>
    <mergeCell ref="H189:J189"/>
    <mergeCell ref="A190:B190"/>
    <mergeCell ref="C190:E190"/>
    <mergeCell ref="F190:J190"/>
    <mergeCell ref="A193:H194"/>
    <mergeCell ref="I193:J193"/>
    <mergeCell ref="I194:J194"/>
    <mergeCell ref="A195:C195"/>
    <mergeCell ref="K196:K197"/>
    <mergeCell ref="A204:J204"/>
    <mergeCell ref="K204:K208"/>
    <mergeCell ref="A205:B205"/>
    <mergeCell ref="C205:D205"/>
    <mergeCell ref="E205:G205"/>
    <mergeCell ref="A208:B208"/>
    <mergeCell ref="D208:E208"/>
    <mergeCell ref="F208:J208"/>
    <mergeCell ref="H205:J205"/>
    <mergeCell ref="A206:B206"/>
    <mergeCell ref="C206:E206"/>
    <mergeCell ref="F206:J206"/>
    <mergeCell ref="A207:B207"/>
    <mergeCell ref="D207:E207"/>
    <mergeCell ref="F207:J207"/>
  </mergeCells>
  <phoneticPr fontId="8" type="noConversion"/>
  <conditionalFormatting sqref="L1:L1048576">
    <cfRule dxfId="19" operator="containsText" priority="1" text="확인" type="containsText">
      <formula>NOT(ISERROR(SEARCH("확인",L1)))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  <brk id="144" man="1" max="10"/>
    <brk id="160" man="1" max="10"/>
    <brk id="176" man="1" max="10"/>
    <brk id="192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108</v>
      </c>
    </row>
    <row r="2" spans="1:4" x14ac:dyDescent="0.25">
      <c r="A2" s="50" t="s">
        <v>105</v>
      </c>
      <c r="B2" t="s">
        <v>109</v>
      </c>
      <c r="C2" s="51" t="s">
        <v>110</v>
      </c>
      <c r="D2" s="51" t="s">
        <v>111</v>
      </c>
    </row>
    <row r="3" spans="1:4" x14ac:dyDescent="0.25">
      <c r="A3" s="50" t="s">
        <v>105</v>
      </c>
      <c r="B3" t="s">
        <v>112</v>
      </c>
      <c r="C3" s="51" t="s">
        <v>113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118</v>
      </c>
      <c r="D5" s="51" t="s">
        <v>119</v>
      </c>
    </row>
    <row r="6" spans="1:4" x14ac:dyDescent="0.25">
      <c r="A6" s="50" t="s">
        <v>105</v>
      </c>
      <c r="B6" t="s">
        <v>120</v>
      </c>
      <c r="C6" s="51" t="s">
        <v>121</v>
      </c>
      <c r="D6" s="51" t="s">
        <v>122</v>
      </c>
    </row>
    <row r="7" spans="1:4" x14ac:dyDescent="0.25">
      <c r="A7" s="50" t="s">
        <v>105</v>
      </c>
      <c r="B7" t="s">
        <v>123</v>
      </c>
      <c r="C7" s="51" t="s">
        <v>113</v>
      </c>
      <c r="D7" s="51" t="s">
        <v>113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128</v>
      </c>
      <c r="D9" s="51" t="s">
        <v>129</v>
      </c>
    </row>
    <row r="10" spans="1:4" x14ac:dyDescent="0.25">
      <c r="A10" s="50" t="s">
        <v>105</v>
      </c>
      <c r="B10" t="s">
        <v>130</v>
      </c>
      <c r="C10" s="51" t="s">
        <v>131</v>
      </c>
      <c r="D10" s="51" t="s">
        <v>132</v>
      </c>
    </row>
    <row r="11" spans="1:4" x14ac:dyDescent="0.25">
      <c r="A11" s="50" t="s">
        <v>105</v>
      </c>
      <c r="B11" t="s">
        <v>133</v>
      </c>
      <c r="C11" s="51" t="s">
        <v>113</v>
      </c>
      <c r="D11" s="51" t="s">
        <v>113</v>
      </c>
    </row>
    <row r="12" spans="1:4" x14ac:dyDescent="0.25">
      <c r="A12" s="50" t="s">
        <v>105</v>
      </c>
      <c r="B12" t="s">
        <v>134</v>
      </c>
      <c r="C12" s="51" t="s">
        <v>113</v>
      </c>
      <c r="D12" s="51" t="s">
        <v>113</v>
      </c>
    </row>
    <row r="13" spans="1:4" x14ac:dyDescent="0.25">
      <c r="A13" s="50" t="s">
        <v>105</v>
      </c>
      <c r="B13" t="s">
        <v>135</v>
      </c>
      <c r="C13" s="52" t="s">
        <v>136</v>
      </c>
      <c r="D13" s="52" t="s">
        <v>137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