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C1E28E5B-E709-4E93-9AFB-B65E4C903EB4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/>
  </bookViews>
  <sheets>
    <sheet name="평(04)" r:id="rId1" sheetId="156"/>
    <sheet name="rawdata" r:id="rId4" sheetId="161"/>
  </sheets>
  <externalReferences>
    <externalReference r:id="rId5"/>
  </externalReferences>
  <definedNames>
    <definedName localSheetId="0" name="_xlnm.Print_Area">'평(04)'!$A$2:$I$174</definedName>
    <definedName localSheetId="1" name="기사명">#REF!</definedName>
    <definedName name="기사명">#REF!</definedName>
    <definedName localSheetId="1" name="범위">#REF!</definedName>
    <definedName name="범위">#REF!</definedName>
    <definedName localSheetId="1" name="오후첫차">#REF!</definedName>
    <definedName name="오후첫차">#REF!</definedName>
    <definedName localSheetId="1" name="입력값">OFFSET(#REF!,,,COUNTA(#REF!)-1)</definedName>
    <definedName name="입력값">OFFSET(#REF!, , ,COUNTA(#REF!)-1)</definedName>
    <definedName localSheetId="1" name="차량번호">#REF!</definedName>
    <definedName name="차량번호">#REF!</definedName>
    <definedName localSheetId="1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<sst xmlns="http://schemas.openxmlformats.org/spreadsheetml/2006/main" count="855" uniqueCount="112">
  <si>
    <t>5P</t>
  </si>
  <si>
    <t>6P</t>
  </si>
  <si>
    <t>3P</t>
  </si>
  <si>
    <t>4P</t>
  </si>
  <si>
    <t>1A</t>
    <phoneticPr fontId="6" type="noConversion"/>
  </si>
  <si>
    <t>1P</t>
    <phoneticPr fontId="6" type="noConversion"/>
  </si>
  <si>
    <t>5A</t>
  </si>
  <si>
    <t>6A</t>
  </si>
  <si>
    <t>3A</t>
  </si>
  <si>
    <t>4A</t>
  </si>
  <si>
    <t>2A</t>
  </si>
  <si>
    <t>2P</t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</si>
  <si>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</si>
  <si>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</si>
  <si>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</si>
  <si>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5-1번선   ( 6-1 ) 운 행 시 간 표</t>
    <phoneticPr fontId="9" type="noConversion"/>
  </si>
  <si>
    <t>교대시간</t>
    <phoneticPr fontId="9" type="noConversion"/>
  </si>
  <si>
    <t>구분</t>
    <phoneticPr fontId="9" type="noConversion"/>
  </si>
  <si>
    <t>성원상떼빌</t>
    <phoneticPr fontId="9" type="noConversion"/>
  </si>
  <si>
    <t>홈플러스</t>
    <phoneticPr fontId="9" type="noConversion"/>
  </si>
  <si>
    <t>신기시장</t>
    <phoneticPr fontId="9" type="noConversion"/>
  </si>
  <si>
    <t>주안역환승장</t>
    <phoneticPr fontId="9" type="noConversion"/>
  </si>
  <si>
    <t>미전송
건수</t>
    <phoneticPr fontId="9" type="noConversion"/>
  </si>
  <si>
    <t>1회</t>
    <phoneticPr fontId="9" type="noConversion"/>
  </si>
  <si>
    <t>06:03</t>
    <phoneticPr fontId="9" type="noConversion"/>
  </si>
  <si>
    <t>06:19</t>
    <phoneticPr fontId="9" type="noConversion"/>
  </si>
  <si>
    <t>건</t>
    <phoneticPr fontId="9" type="noConversion"/>
  </si>
  <si>
    <t xml:space="preserve"> 2회 </t>
    <phoneticPr fontId="9" type="noConversion"/>
  </si>
  <si>
    <t>3회</t>
  </si>
  <si>
    <t>4회</t>
  </si>
  <si>
    <t>5회</t>
  </si>
  <si>
    <t>6회</t>
  </si>
  <si>
    <t>7회</t>
  </si>
  <si>
    <t>8회</t>
  </si>
  <si>
    <t>9회</t>
  </si>
  <si>
    <t>10회</t>
  </si>
  <si>
    <t>운행시 특이사항(차량고장, 대체 운행, 미운행사항 등…) 기재해주시기 바랍니다.</t>
    <phoneticPr fontId="9" type="noConversion"/>
  </si>
  <si>
    <t>운행종료 
버튼 
누른후 
미전송건수 
매회차 
적으시기
 바랍니다.</t>
    <phoneticPr fontId="9" type="noConversion"/>
  </si>
  <si>
    <t>차량교체번호:</t>
    <phoneticPr fontId="9" type="noConversion"/>
  </si>
  <si>
    <t>운행거리:                 km</t>
    <phoneticPr fontId="9" type="noConversion"/>
  </si>
  <si>
    <t>미전송건수:               건</t>
    <phoneticPr fontId="9" type="noConversion"/>
  </si>
  <si>
    <t>정비:</t>
    <phoneticPr fontId="9" type="noConversion"/>
  </si>
  <si>
    <t>874-0333</t>
    <phoneticPr fontId="9" type="noConversion"/>
  </si>
  <si>
    <t>김경호팀장:010-9269-0895</t>
    <phoneticPr fontId="9" type="noConversion"/>
  </si>
  <si>
    <t>단말기장애(이비):  1833-8500 / 앞·뒷차 간격 불량 070-4126-4836</t>
  </si>
  <si>
    <t>배      차:</t>
    <phoneticPr fontId="9" type="noConversion"/>
  </si>
  <si>
    <t>김건화 차장 010-3704-0118</t>
    <phoneticPr fontId="6" type="noConversion"/>
  </si>
  <si>
    <t>카드문의(이비): 080-853-1472,   080-863-1472</t>
    <phoneticPr fontId="9" type="noConversion"/>
  </si>
  <si>
    <t>사고처리:</t>
    <phoneticPr fontId="9" type="noConversion"/>
  </si>
  <si>
    <t>유진철 상무  010-8312-0348</t>
  </si>
  <si>
    <t>사무실 : 868-9566, 865-7744</t>
    <phoneticPr fontId="9" type="noConversion"/>
  </si>
  <si>
    <t>5-1번선   ( 6-2 ) 운 행 시 간 표</t>
    <phoneticPr fontId="9" type="noConversion"/>
  </si>
  <si>
    <t>두산위브</t>
    <phoneticPr fontId="9" type="noConversion"/>
  </si>
  <si>
    <t>05:30</t>
    <phoneticPr fontId="9" type="noConversion"/>
  </si>
  <si>
    <t>05:39</t>
    <phoneticPr fontId="9" type="noConversion"/>
  </si>
  <si>
    <t>06:20</t>
    <phoneticPr fontId="9" type="noConversion"/>
  </si>
  <si>
    <t>06:36</t>
    <phoneticPr fontId="9" type="noConversion"/>
  </si>
  <si>
    <t xml:space="preserve"> </t>
    <phoneticPr fontId="9" type="noConversion"/>
  </si>
  <si>
    <t>5-1번선   ( 6-3 ) 운 행 시 간 표</t>
    <phoneticPr fontId="9" type="noConversion"/>
  </si>
  <si>
    <t>05:40</t>
    <phoneticPr fontId="9" type="noConversion"/>
  </si>
  <si>
    <t>05:56</t>
    <phoneticPr fontId="9" type="noConversion"/>
  </si>
  <si>
    <t>`</t>
    <phoneticPr fontId="6" type="noConversion"/>
  </si>
  <si>
    <t>5-1번선   ( 6-4 ) 운 행 시 간 표</t>
    <phoneticPr fontId="9" type="noConversion"/>
  </si>
  <si>
    <t>06:13</t>
    <phoneticPr fontId="9" type="noConversion"/>
  </si>
  <si>
    <t>06:29</t>
    <phoneticPr fontId="9" type="noConversion"/>
  </si>
  <si>
    <t>5-1번선   ( 6-5 ) 운 행 시 간 표</t>
    <phoneticPr fontId="9" type="noConversion"/>
  </si>
  <si>
    <t>5:30</t>
    <phoneticPr fontId="9" type="noConversion"/>
  </si>
  <si>
    <t>05:45</t>
    <phoneticPr fontId="9" type="noConversion"/>
  </si>
  <si>
    <t>11회</t>
  </si>
  <si>
    <t>5-1번선   ( 6-6 ) 운 행 시 간 표</t>
    <phoneticPr fontId="9" type="noConversion"/>
  </si>
  <si>
    <t>05:46</t>
    <phoneticPr fontId="9" type="noConversion"/>
  </si>
  <si>
    <t>06:02</t>
    <phoneticPr fontId="9" type="noConversion"/>
  </si>
  <si>
    <t>막차: 운행시작 미리 누르지 말것</t>
    <phoneticPr fontId="9" type="noConversion"/>
  </si>
  <si>
    <t>굴다리</t>
    <phoneticPr fontId="9" type="noConversion"/>
  </si>
  <si>
    <t>16-17분</t>
    <phoneticPr fontId="9" type="noConversion"/>
  </si>
  <si>
    <t>5-1번선   ( 4-1 ) 운 행 시 간 표</t>
  </si>
  <si>
    <t>두산위브</t>
  </si>
  <si>
    <t>9:13(충전)</t>
    <phoneticPr fontId="9" type="noConversion"/>
  </si>
  <si>
    <t>5-1번선   ( 4-2 ) 운 행 시 간 표</t>
  </si>
  <si>
    <t>9:41(충전)</t>
    <phoneticPr fontId="9" type="noConversion"/>
  </si>
  <si>
    <t>5-1번선   ( 4-3 ) 운 행 시 간 표</t>
  </si>
  <si>
    <t>10:10(충전)</t>
    <phoneticPr fontId="9" type="noConversion"/>
  </si>
  <si>
    <t>5-1번선   ( 4-4 ) 운 행 시 간 표</t>
  </si>
  <si>
    <t>10:40(충전)</t>
    <phoneticPr fontId="9" type="noConversion"/>
  </si>
  <si>
    <t>5-1번선   ( 5-1 ) 운 행 시 간 표</t>
  </si>
  <si>
    <t>9:08(충전)</t>
    <phoneticPr fontId="9" type="noConversion"/>
  </si>
  <si>
    <t>5-1번선   ( 5-2 ) 운 행 시 간 표</t>
  </si>
  <si>
    <t>9:31(충전)</t>
    <phoneticPr fontId="9" type="noConversion"/>
  </si>
  <si>
    <t>5-1번선   ( 5-3 ) 운 행 시 간 표</t>
  </si>
  <si>
    <t>9:54(충전)</t>
    <phoneticPr fontId="9" type="noConversion"/>
  </si>
  <si>
    <t>5-1번선   ( 5-4 ) 운 행 시 간 표</t>
  </si>
  <si>
    <t>10:17(충전)</t>
    <phoneticPr fontId="9" type="noConversion"/>
  </si>
  <si>
    <t>5-1번선   ( 5-5 ) 운 행 시 간 표</t>
  </si>
  <si>
    <t>2023년05월04일 목요일</t>
  </si>
  <si>
    <t>3648</t>
  </si>
  <si>
    <t>박덕환</t>
  </si>
  <si>
    <t>이규선</t>
  </si>
  <si>
    <t>3643</t>
  </si>
  <si>
    <t>김형규</t>
  </si>
  <si>
    <t>최정열</t>
  </si>
  <si>
    <t>3644</t>
  </si>
  <si>
    <t>박정배</t>
  </si>
  <si>
    <t>박희재</t>
  </si>
  <si>
    <t>3645</t>
  </si>
  <si>
    <t>오정택</t>
  </si>
  <si>
    <t>남기선</t>
  </si>
  <si>
    <t>3646</t>
  </si>
  <si>
    <t>이덕길</t>
  </si>
  <si>
    <t>박용환</t>
  </si>
  <si>
    <t>3647</t>
  </si>
  <si>
    <t>박노철</t>
  </si>
  <si>
    <t>권태종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</si>
</sst>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9" formatCode="[$-F800]dddd\,\ mmmm\ dd\,\ yyyy"/>
    <numFmt numFmtId="180" formatCode="h:mm;@"/>
  </numFmts>
  <fonts count="3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1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6"/>
      <color theme="0"/>
      <name val="굴림"/>
      <family val="3"/>
      <charset val="129"/>
    </font>
    <font>
      <sz val="13"/>
      <color theme="1"/>
      <name val="굴림"/>
      <family val="3"/>
      <charset val="129"/>
    </font>
    <font>
      <b/>
      <sz val="15"/>
      <color rgb="FF000000"/>
      <name val="굴림"/>
      <family val="3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b/>
      <sz val="11"/>
      <name val="HY엽서M"/>
      <family val="1"/>
      <charset val="129"/>
    </font>
    <font>
      <sz val="11"/>
      <color theme="0" tint="-0.249977111117893"/>
      <name val="굴림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9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</cellStyleXfs>
  <cellXfs count="207">
    <xf borderId="0" fillId="0" fontId="0" numFmtId="0" xfId="0">
      <alignment vertical="center"/>
    </xf>
    <xf applyFont="1" borderId="0" fillId="0" fontId="12" numFmtId="0" xfId="6">
      <alignment vertical="center"/>
    </xf>
    <xf applyAlignment="1" applyFont="1" borderId="0" fillId="0" fontId="12" numFmtId="0" xfId="6">
      <alignment horizontal="center" vertical="center"/>
    </xf>
    <xf applyAlignment="1" applyBorder="1" applyFont="1" borderId="2" fillId="0" fontId="11" numFmtId="0" xfId="6">
      <alignment horizontal="center" vertical="center"/>
    </xf>
    <xf applyAlignment="1" applyBorder="1" applyFont="1" applyNumberFormat="1" borderId="2" fillId="0" fontId="11" numFmtId="20" xfId="6">
      <alignment horizontal="center" vertical="center"/>
    </xf>
    <xf applyAlignment="1" applyFont="1" borderId="0" fillId="0" fontId="15" numFmtId="0" xfId="6">
      <alignment horizontal="center" vertical="center"/>
    </xf>
    <xf applyAlignment="1" applyBorder="1" applyFont="1" borderId="41" fillId="0" fontId="16" numFmtId="0" xfId="6">
      <alignment horizontal="center" vertical="center"/>
    </xf>
    <xf applyAlignment="1" applyBorder="1" applyFont="1" applyNumberFormat="1" borderId="2" fillId="0" fontId="21" numFmtId="180" xfId="6">
      <alignment horizontal="center" vertical="center"/>
    </xf>
    <xf applyAlignment="1" applyBorder="1" applyFont="1" borderId="42" fillId="0" fontId="16" numFmtId="0" xfId="6">
      <alignment horizontal="center" vertical="center"/>
    </xf>
    <xf applyAlignment="1" applyBorder="1" applyFont="1" applyNumberFormat="1" borderId="2" fillId="0" fontId="22" numFmtId="20" xfId="6">
      <alignment horizontal="center" vertical="center" wrapText="1"/>
    </xf>
    <xf applyAlignment="1" applyBorder="1" applyFont="1" borderId="2" fillId="0" fontId="22" numFmtId="0" xfId="6">
      <alignment horizontal="center" vertical="center" wrapText="1"/>
    </xf>
    <xf applyAlignment="1" applyBorder="1" applyFill="1" applyFont="1" applyNumberFormat="1" borderId="2" fillId="2" fontId="22" numFmtId="20" xfId="6">
      <alignment horizontal="center" vertical="center" wrapText="1"/>
    </xf>
    <xf applyAlignment="1" applyBorder="1" applyFill="1" applyFont="1" applyNumberFormat="1" borderId="2" fillId="3" fontId="22" numFmtId="20" xfId="6">
      <alignment horizontal="center" vertical="center" wrapText="1"/>
    </xf>
    <xf applyAlignment="1" applyBorder="1" applyFont="1" applyNumberFormat="1" borderId="2" fillId="0" fontId="23" numFmtId="180" xfId="6">
      <alignment horizontal="center" vertical="center"/>
    </xf>
    <xf applyAlignment="1" applyBorder="1" applyFont="1" applyNumberFormat="1" borderId="5" fillId="0" fontId="16" numFmtId="49" xfId="6">
      <alignment horizontal="center" vertical="center"/>
    </xf>
    <xf applyAlignment="1" applyBorder="1" applyFont="1" applyNumberFormat="1" borderId="2" fillId="0" fontId="16" numFmtId="49" xfId="6">
      <alignment horizontal="center" vertical="center"/>
    </xf>
    <xf applyAlignment="1" applyBorder="1" applyFont="1" applyNumberFormat="1" borderId="4" fillId="0" fontId="16" numFmtId="49" xfId="6">
      <alignment horizontal="center" vertical="center"/>
    </xf>
    <xf applyAlignment="1" applyBorder="1" applyFont="1" borderId="43" fillId="0" fontId="24" numFmtId="0" xfId="6">
      <alignment horizontal="center" vertical="center"/>
    </xf>
    <xf applyAlignment="1" applyBorder="1" applyFont="1" applyNumberFormat="1" borderId="44" fillId="0" fontId="16" numFmtId="20" xfId="6">
      <alignment horizontal="center" vertical="center"/>
    </xf>
    <xf applyAlignment="1" applyBorder="1" applyFont="1" borderId="45" fillId="0" fontId="16" numFmtId="0" xfId="6">
      <alignment horizontal="center" vertical="center"/>
    </xf>
    <xf applyAlignment="1" applyBorder="1" applyFont="1" borderId="46" fillId="0" fontId="16" numFmtId="0" xfId="6">
      <alignment horizontal="center" vertical="center"/>
    </xf>
    <xf applyAlignment="1" applyFont="1" borderId="0" fillId="0" fontId="16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Font="1" borderId="0" fillId="0" fontId="17" numFmtId="0" xfId="6">
      <alignment horizontal="center" vertical="center"/>
    </xf>
    <xf applyAlignment="1" applyFont="1" borderId="0" fillId="0" fontId="25" numFmtId="0" xfId="6">
      <alignment horizontal="left" vertical="center"/>
    </xf>
    <xf applyAlignment="1" applyBorder="1" applyFont="1" applyNumberFormat="1" borderId="28" fillId="0" fontId="21" numFmtId="180" xfId="6">
      <alignment horizontal="center" vertical="center"/>
    </xf>
    <xf applyAlignment="1" applyBorder="1" applyFont="1" applyNumberFormat="1" borderId="5" fillId="0" fontId="16" numFmtId="20" xfId="6">
      <alignment horizontal="center" vertical="center"/>
    </xf>
    <xf applyAlignment="1" applyBorder="1" applyFont="1" applyNumberFormat="1" borderId="2" fillId="0" fontId="16" numFmtId="20" xfId="6">
      <alignment horizontal="center" vertical="center"/>
    </xf>
    <xf applyAlignment="1" applyBorder="1" applyFont="1" applyNumberFormat="1" borderId="30" fillId="0" fontId="16" numFmtId="20" xfId="6">
      <alignment horizontal="center" vertical="center"/>
    </xf>
    <xf applyAlignment="1" applyBorder="1" applyFont="1" borderId="60" fillId="0" fontId="16" numFmtId="0" xfId="6">
      <alignment horizontal="center" vertical="center"/>
    </xf>
    <xf applyAlignment="1" applyBorder="1" applyFont="1" applyNumberFormat="1" borderId="12" fillId="0" fontId="22" numFmtId="20" xfId="6">
      <alignment horizontal="center" vertical="center" wrapText="1"/>
    </xf>
    <xf applyAlignment="1" applyBorder="1" applyFont="1" borderId="13" fillId="0" fontId="22" numFmtId="0" xfId="6">
      <alignment horizontal="center" vertical="center" wrapText="1"/>
    </xf>
    <xf applyAlignment="1" applyBorder="1" applyFont="1" applyNumberFormat="1" borderId="13" fillId="0" fontId="22" numFmtId="20" xfId="6">
      <alignment horizontal="center" vertical="center" wrapText="1"/>
    </xf>
    <xf applyAlignment="1" applyBorder="1" applyFont="1" applyNumberFormat="1" borderId="30" fillId="0" fontId="16" numFmtId="49" xfId="6">
      <alignment horizontal="center" vertical="center"/>
    </xf>
    <xf applyAlignment="1" applyBorder="1" applyFont="1" applyNumberFormat="1" borderId="12" fillId="0" fontId="26" numFmtId="20" xfId="6">
      <alignment horizontal="center" vertical="center" wrapText="1"/>
    </xf>
    <xf applyAlignment="1" applyBorder="1" applyFont="1" borderId="13" fillId="0" fontId="27" numFmtId="0" xfId="6">
      <alignment horizontal="center" vertical="center" wrapText="1"/>
    </xf>
    <xf applyAlignment="1" applyBorder="1" applyFont="1" applyNumberFormat="1" borderId="13" fillId="0" fontId="26" numFmtId="20" xfId="6">
      <alignment horizontal="center" vertical="center" wrapText="1"/>
    </xf>
    <xf applyAlignment="1" applyBorder="1" applyFont="1" applyNumberFormat="1" borderId="27" fillId="0" fontId="26" numFmtId="20" xfId="6">
      <alignment horizontal="center" vertical="center" wrapText="1"/>
    </xf>
    <xf applyAlignment="1" applyBorder="1" applyFont="1" borderId="29" fillId="0" fontId="18" numFmtId="0" xfId="6">
      <alignment horizontal="left" vertical="center"/>
    </xf>
    <xf applyAlignment="1" applyBorder="1" applyFont="1" borderId="2" fillId="0" fontId="16" numFmtId="0" xfId="6">
      <alignment horizontal="center" vertical="center"/>
    </xf>
    <xf applyAlignment="1" applyBorder="1" applyFont="1" borderId="2" fillId="0" fontId="18" numFmtId="0" xfId="6">
      <alignment horizontal="left" vertical="center"/>
    </xf>
    <xf applyAlignment="1" applyBorder="1" applyFont="1" borderId="30" fillId="0" fontId="16" numFmtId="0" xfId="6">
      <alignment horizontal="center" vertical="center"/>
    </xf>
    <xf applyAlignment="1" applyBorder="1" applyFont="1" borderId="16" fillId="0" fontId="18" numFmtId="0" xfId="6">
      <alignment horizontal="left" vertical="center"/>
    </xf>
    <xf applyAlignment="1" applyBorder="1" applyFill="1" applyFont="1" borderId="2" fillId="2" fontId="22" numFmtId="0" xfId="6">
      <alignment horizontal="center" vertical="center" wrapText="1"/>
    </xf>
    <xf applyAlignment="1" applyFill="1" applyFont="1" borderId="0" fillId="2" fontId="19" numFmtId="0" xfId="6">
      <alignment horizontal="center" vertical="center"/>
    </xf>
    <xf applyAlignment="1" applyBorder="1" applyFont="1" borderId="43" fillId="0" fontId="13" numFmtId="0" xfId="6">
      <alignment horizontal="center" vertical="center"/>
    </xf>
    <xf applyAlignment="1" applyBorder="1" applyFont="1" borderId="44" fillId="0" fontId="13" numFmtId="0" xfId="6">
      <alignment horizontal="center" vertical="center"/>
    </xf>
    <xf applyAlignment="1" applyBorder="1" applyFont="1" borderId="45" fillId="0" fontId="13" numFmtId="0" xfId="6">
      <alignment horizontal="center" vertical="center"/>
    </xf>
    <xf applyAlignment="1" applyBorder="1" applyFont="1" borderId="60" fillId="0" fontId="13" numFmtId="0" xfId="6">
      <alignment horizontal="center" vertical="center"/>
    </xf>
    <xf applyAlignment="1" applyFont="1" borderId="0" fillId="0" fontId="19" numFmtId="0" xfId="6">
      <alignment horizontal="center" vertical="center"/>
    </xf>
    <xf applyFont="1" borderId="0" fillId="0" fontId="12" numFmtId="0" xfId="7">
      <alignment vertical="center"/>
    </xf>
    <xf applyAlignment="1" applyFont="1" borderId="0" fillId="0" fontId="12" numFmtId="0" xfId="7">
      <alignment horizontal="center" vertical="center"/>
    </xf>
    <xf applyAlignment="1" applyBorder="1" applyFont="1" borderId="2" fillId="0" fontId="11" numFmtId="0" xfId="7">
      <alignment horizontal="center" vertical="center"/>
    </xf>
    <xf applyAlignment="1" applyBorder="1" applyFont="1" applyNumberFormat="1" borderId="2" fillId="0" fontId="11" numFmtId="20" xfId="7">
      <alignment horizontal="center" vertical="center"/>
    </xf>
    <xf applyAlignment="1" applyFont="1" borderId="0" fillId="0" fontId="16" numFmtId="0" xfId="7">
      <alignment horizontal="center" vertical="center"/>
    </xf>
    <xf applyAlignment="1" applyBorder="1" applyFont="1" borderId="41" fillId="0" fontId="16" numFmtId="0" xfId="7">
      <alignment horizontal="center" vertical="center"/>
    </xf>
    <xf applyAlignment="1" applyBorder="1" applyFont="1" applyNumberFormat="1" borderId="61" fillId="0" fontId="28" numFmtId="180" xfId="7">
      <alignment horizontal="center" vertical="center"/>
    </xf>
    <xf applyAlignment="1" applyBorder="1" applyFont="1" applyNumberFormat="1" borderId="62" fillId="0" fontId="21" numFmtId="180" xfId="7">
      <alignment horizontal="center" vertical="center"/>
    </xf>
    <xf applyAlignment="1" applyBorder="1" applyFont="1" applyNumberFormat="1" borderId="63" fillId="0" fontId="21" numFmtId="180" xfId="7">
      <alignment horizontal="center" vertical="center"/>
    </xf>
    <xf applyAlignment="1" applyBorder="1" applyFont="1" borderId="42" fillId="0" fontId="16" numFmtId="0" xfId="7">
      <alignment horizontal="center" vertical="center"/>
    </xf>
    <xf applyAlignment="1" applyBorder="1" applyFont="1" applyNumberFormat="1" borderId="29" fillId="0" fontId="21" numFmtId="180" xfId="7">
      <alignment horizontal="center" vertical="center"/>
    </xf>
    <xf applyAlignment="1" applyBorder="1" applyFont="1" applyNumberFormat="1" borderId="2" fillId="0" fontId="21" numFmtId="180" xfId="7">
      <alignment horizontal="center" vertical="center"/>
    </xf>
    <xf applyAlignment="1" applyBorder="1" applyFont="1" applyNumberFormat="1" borderId="30" fillId="0" fontId="21" numFmtId="180" xfId="7">
      <alignment horizontal="center" vertical="center"/>
    </xf>
    <xf applyAlignment="1" applyBorder="1" applyFill="1" applyFont="1" applyNumberFormat="1" borderId="29" fillId="2" fontId="21" numFmtId="180" xfId="7">
      <alignment horizontal="center" vertical="center"/>
    </xf>
    <xf applyAlignment="1" applyBorder="1" applyFont="1" applyNumberFormat="1" borderId="12" fillId="0" fontId="29" numFmtId="20" xfId="7">
      <alignment horizontal="center" vertical="center" wrapText="1"/>
    </xf>
    <xf applyAlignment="1" applyBorder="1" applyFont="1" borderId="13" fillId="0" fontId="29" numFmtId="0" xfId="7">
      <alignment horizontal="center" vertical="center" wrapText="1"/>
    </xf>
    <xf applyAlignment="1" applyBorder="1" applyFont="1" applyNumberFormat="1" borderId="13" fillId="0" fontId="29" numFmtId="20" xfId="7">
      <alignment horizontal="center" vertical="center" wrapText="1"/>
    </xf>
    <xf applyAlignment="1" applyBorder="1" applyFont="1" applyNumberFormat="1" borderId="27" fillId="0" fontId="29" numFmtId="20" xfId="7">
      <alignment horizontal="center" vertical="center" wrapText="1"/>
    </xf>
    <xf applyAlignment="1" applyBorder="1" applyFont="1" applyNumberFormat="1" borderId="66" fillId="0" fontId="29" numFmtId="20" xfId="7">
      <alignment horizontal="center" vertical="center" wrapText="1"/>
    </xf>
    <xf applyAlignment="1" applyBorder="1" applyFont="1" borderId="29" fillId="0" fontId="18" numFmtId="0" xfId="7">
      <alignment horizontal="left" vertical="center"/>
    </xf>
    <xf applyAlignment="1" applyBorder="1" applyFont="1" borderId="2" fillId="0" fontId="16" numFmtId="0" xfId="7">
      <alignment horizontal="center" vertical="center"/>
    </xf>
    <xf applyAlignment="1" applyBorder="1" applyFont="1" borderId="2" fillId="0" fontId="18" numFmtId="0" xfId="7">
      <alignment horizontal="left" vertical="center"/>
    </xf>
    <xf applyAlignment="1" applyBorder="1" applyFont="1" borderId="30" fillId="0" fontId="16" numFmtId="0" xfId="7">
      <alignment horizontal="center" vertical="center"/>
    </xf>
    <xf applyAlignment="1" applyBorder="1" applyFont="1" applyNumberFormat="1" borderId="29" fillId="0" fontId="16" numFmtId="49" xfId="7">
      <alignment horizontal="center" vertical="center"/>
    </xf>
    <xf applyAlignment="1" applyBorder="1" applyFont="1" applyNumberFormat="1" borderId="2" fillId="0" fontId="16" numFmtId="49" xfId="7">
      <alignment horizontal="center" vertical="center"/>
    </xf>
    <xf applyAlignment="1" applyBorder="1" applyFont="1" applyNumberFormat="1" borderId="30" fillId="0" fontId="16" numFmtId="49" xfId="7">
      <alignment horizontal="center" vertical="center"/>
    </xf>
    <xf applyAlignment="1" applyBorder="1" applyFont="1" borderId="43" fillId="0" fontId="24" numFmtId="0" xfId="7">
      <alignment horizontal="center" vertical="center"/>
    </xf>
    <xf applyAlignment="1" applyBorder="1" applyFont="1" applyNumberFormat="1" borderId="68" fillId="0" fontId="16" numFmtId="20" xfId="7">
      <alignment horizontal="center" vertical="center"/>
    </xf>
    <xf applyAlignment="1" applyBorder="1" applyFont="1" borderId="45" fillId="0" fontId="16" numFmtId="0" xfId="7">
      <alignment horizontal="center" vertical="center"/>
    </xf>
    <xf applyAlignment="1" applyBorder="1" applyFont="1" borderId="60" fillId="0" fontId="16" numFmtId="0" xfId="7">
      <alignment horizontal="center" vertical="center"/>
    </xf>
    <xf applyAlignment="1" applyFont="1" borderId="0" fillId="0" fontId="25" numFmtId="0" xfId="7">
      <alignment horizontal="center" vertical="center"/>
    </xf>
    <xf applyAlignment="1" applyFont="1" borderId="0" fillId="0" fontId="17" numFmtId="0" xfId="7">
      <alignment horizontal="center" vertical="center"/>
    </xf>
    <xf applyAlignment="1" applyFont="1" borderId="0" fillId="0" fontId="25" numFmtId="0" xfId="7">
      <alignment horizontal="left" vertical="center"/>
    </xf>
    <xf applyAlignment="1" applyBorder="1" applyFont="1" applyNumberFormat="1" borderId="61" fillId="0" fontId="21" numFmtId="180" xfId="7">
      <alignment horizontal="center" vertical="center"/>
    </xf>
    <xf applyAlignment="1" applyBorder="1" applyFont="1" applyNumberFormat="1" borderId="70" fillId="0" fontId="29" numFmtId="20" xfId="7">
      <alignment horizontal="center" vertical="center" wrapText="1"/>
    </xf>
    <xf applyAlignment="1" applyBorder="1" applyFont="1" borderId="71" fillId="0" fontId="29" numFmtId="0" xfId="7">
      <alignment horizontal="center" vertical="center" wrapText="1"/>
    </xf>
    <xf applyAlignment="1" applyBorder="1" applyFont="1" applyNumberFormat="1" borderId="71" fillId="0" fontId="29" numFmtId="20" xfId="7">
      <alignment horizontal="center" vertical="center" wrapText="1"/>
    </xf>
    <xf applyAlignment="1" applyBorder="1" applyFont="1" applyNumberFormat="1" borderId="72" fillId="0" fontId="29" numFmtId="20" xfId="7">
      <alignment horizontal="center" vertical="center" wrapText="1"/>
    </xf>
    <xf applyAlignment="1" applyBorder="1" applyFont="1" applyNumberFormat="1" borderId="29" fillId="0" fontId="23" numFmtId="180" xfId="7">
      <alignment horizontal="center" vertical="center"/>
    </xf>
    <xf applyAlignment="1" applyBorder="1" applyFont="1" applyNumberFormat="1" borderId="2" fillId="0" fontId="23" numFmtId="180" xfId="7">
      <alignment horizontal="center" vertical="center"/>
    </xf>
    <xf applyAlignment="1" applyBorder="1" applyFont="1" applyNumberFormat="1" borderId="30" fillId="0" fontId="23" numFmtId="180" xfId="7">
      <alignment horizontal="center" vertical="center"/>
    </xf>
    <xf applyAlignment="1" applyBorder="1" applyFont="1" applyNumberFormat="1" borderId="29" fillId="0" fontId="16" numFmtId="20" xfId="7">
      <alignment horizontal="center" vertical="center"/>
    </xf>
    <xf applyAlignment="1" applyBorder="1" applyFont="1" applyNumberFormat="1" borderId="2" fillId="0" fontId="16" numFmtId="20" xfId="7">
      <alignment horizontal="center" vertical="center"/>
    </xf>
    <xf applyAlignment="1" applyBorder="1" applyFont="1" applyNumberFormat="1" borderId="30" fillId="0" fontId="16" numFmtId="20" xfId="7">
      <alignment horizontal="center" vertical="center"/>
    </xf>
    <xf applyAlignment="1" applyBorder="1" applyFont="1" borderId="31" fillId="0" fontId="16" numFmtId="0" xfId="7">
      <alignment horizontal="center" vertical="center"/>
    </xf>
    <xf applyAlignment="1" applyBorder="1" applyFont="1" borderId="73" fillId="0" fontId="16" numFmtId="0" xfId="7">
      <alignment horizontal="center" vertical="center"/>
    </xf>
    <xf applyAlignment="1" applyBorder="1" applyFill="1" applyFont="1" applyNumberFormat="1" borderId="12" fillId="2" fontId="29" numFmtId="20" xfId="7">
      <alignment horizontal="center" vertical="center" wrapText="1"/>
    </xf>
    <xf applyAlignment="1" applyBorder="1" applyFill="1" applyFont="1" borderId="13" fillId="2" fontId="29" numFmtId="0" xfId="7">
      <alignment horizontal="center" vertical="center" wrapText="1"/>
    </xf>
    <xf applyAlignment="1" applyBorder="1" applyFill="1" applyFont="1" applyNumberFormat="1" borderId="13" fillId="2" fontId="29" numFmtId="20" xfId="7">
      <alignment horizontal="center" vertical="center" wrapText="1"/>
    </xf>
    <xf applyAlignment="1" applyBorder="1" applyFill="1" applyFont="1" applyNumberFormat="1" borderId="27" fillId="2" fontId="29" numFmtId="20" xfId="7">
      <alignment horizontal="center" vertical="center" wrapText="1"/>
    </xf>
    <xf applyAlignment="1" applyBorder="1" applyFont="1" borderId="74" fillId="0" fontId="24" numFmtId="0" xfId="7">
      <alignment horizontal="center" vertical="center"/>
    </xf>
    <xf applyAlignment="1" applyBorder="1" applyFont="1" applyNumberFormat="1" borderId="75" fillId="0" fontId="28" numFmtId="180" xfId="7">
      <alignment horizontal="center" vertical="center"/>
    </xf>
    <xf applyAlignment="1" applyBorder="1" applyFont="1" applyNumberFormat="1" borderId="75" fillId="0" fontId="21" numFmtId="180" xfId="7">
      <alignment horizontal="center" vertical="center"/>
    </xf>
    <xf applyAlignment="1" applyBorder="1" applyFill="1" applyFont="1" applyNumberFormat="1" borderId="2" fillId="2" fontId="21" numFmtId="180" xfId="7">
      <alignment horizontal="center" vertical="center"/>
    </xf>
    <xf applyAlignment="1" applyBorder="1" applyFont="1" applyNumberFormat="1" borderId="5" fillId="0" fontId="16" numFmtId="49" xfId="7">
      <alignment horizontal="center" vertical="center"/>
    </xf>
    <xf applyAlignment="1" applyBorder="1" applyFont="1" applyNumberFormat="1" borderId="44" fillId="0" fontId="16" numFmtId="20" xfId="7">
      <alignment horizontal="center" vertical="center"/>
    </xf>
    <xf applyAlignment="1" applyBorder="1" applyFont="1" applyNumberFormat="1" borderId="5" fillId="0" fontId="16" numFmtId="20" xfId="7">
      <alignment horizontal="center" vertical="center"/>
    </xf>
    <xf applyAlignment="1" applyBorder="1" applyFont="1" applyNumberFormat="1" borderId="76" fillId="0" fontId="21" numFmtId="180" xfId="7">
      <alignment horizontal="center" vertical="center"/>
    </xf>
    <xf applyAlignment="1" applyBorder="1" applyFont="1" applyNumberFormat="1" borderId="77" fillId="0" fontId="21" numFmtId="180" xfId="7">
      <alignment horizontal="center" vertical="center"/>
    </xf>
    <xf applyAlignment="1" applyBorder="1" applyFont="1" applyNumberFormat="1" borderId="78" fillId="0" fontId="21" numFmtId="180" xfId="7">
      <alignment horizontal="center" vertical="center"/>
    </xf>
    <xf applyAlignment="1" applyBorder="1" applyFont="1" borderId="16" fillId="0" fontId="18" numFmtId="0" xfId="7">
      <alignment horizontal="left" vertical="center"/>
    </xf>
    <xf applyFont="1" borderId="0" fillId="0" fontId="30" numFmtId="0" xfId="7">
      <alignment vertical="center"/>
    </xf>
    <xf applyFont="1" borderId="0" fillId="0" fontId="30" numFmtId="0" xfId="6">
      <alignment vertical="center"/>
    </xf>
    <xf applyAlignment="1" applyBorder="1" applyFont="1" applyNumberFormat="1" borderId="64" fillId="0" fontId="31" numFmtId="20" xfId="7">
      <alignment horizontal="right" vertical="center" wrapText="1"/>
    </xf>
    <xf applyAlignment="1" applyBorder="1" applyFont="1" applyNumberFormat="1" borderId="65" fillId="0" fontId="31" numFmtId="20" xfId="7">
      <alignment horizontal="right" vertical="center" wrapText="1"/>
    </xf>
    <xf applyAlignment="1" applyBorder="1" applyFont="1" borderId="65" fillId="0" fontId="31" numFmtId="0" xfId="7">
      <alignment horizontal="right" vertical="center" wrapText="1"/>
    </xf>
    <xf applyAlignment="1" applyBorder="1" applyFont="1" borderId="67" fillId="0" fontId="31" numFmtId="0" xfId="7">
      <alignment horizontal="right" vertical="center" wrapText="1"/>
    </xf>
    <xf applyAlignment="1" applyBorder="1" applyFont="1" applyNumberFormat="1" borderId="69" fillId="0" fontId="31" numFmtId="49" xfId="7">
      <alignment horizontal="center" vertical="center"/>
    </xf>
    <xf applyAlignment="1" applyBorder="1" applyFont="1" applyNumberFormat="1" borderId="14" fillId="0" fontId="31" numFmtId="20" xfId="7">
      <alignment horizontal="right" vertical="center" wrapText="1"/>
    </xf>
    <xf applyAlignment="1" applyBorder="1" applyFont="1" borderId="14" fillId="0" fontId="31" numFmtId="0" xfId="7">
      <alignment horizontal="right" vertical="center" wrapText="1"/>
    </xf>
    <xf applyAlignment="1" applyBorder="1" applyFont="1" applyNumberFormat="1" borderId="15" fillId="0" fontId="31" numFmtId="49" xfId="7">
      <alignment horizontal="center" vertical="center"/>
    </xf>
    <xf applyAlignment="1" applyBorder="1" applyFont="1" applyNumberFormat="1" borderId="11" fillId="0" fontId="31" numFmtId="20" xfId="6">
      <alignment horizontal="right" vertical="center" wrapText="1"/>
    </xf>
    <xf applyAlignment="1" applyBorder="1" applyFont="1" applyNumberFormat="1" borderId="14" fillId="0" fontId="31" numFmtId="20" xfId="6">
      <alignment horizontal="right" vertical="center" wrapText="1"/>
    </xf>
    <xf applyAlignment="1" applyBorder="1" applyFont="1" borderId="14" fillId="0" fontId="31" numFmtId="0" xfId="6">
      <alignment horizontal="right" vertical="center" wrapText="1"/>
    </xf>
    <xf applyAlignment="1" applyBorder="1" applyFont="1" borderId="19" fillId="0" fontId="31" numFmtId="0" xfId="6">
      <alignment horizontal="right" vertical="center" wrapText="1"/>
    </xf>
    <xf applyAlignment="1" applyBorder="1" applyFont="1" applyNumberFormat="1" borderId="15" fillId="0" fontId="31" numFmtId="49" xfId="6">
      <alignment horizontal="center" vertical="center"/>
    </xf>
    <xf applyFont="1" borderId="0" fillId="0" fontId="32" numFmtId="0" xfId="7">
      <alignment vertical="center"/>
    </xf>
    <xf applyFont="1" borderId="0" fillId="0" fontId="32" numFmtId="0" xfId="6">
      <alignment vertical="center"/>
    </xf>
    <xf applyAlignment="1" applyBorder="1" applyFont="1" borderId="34" fillId="0" fontId="14" numFmtId="0" xfId="6">
      <alignment horizontal="center" vertical="center"/>
    </xf>
    <xf applyAlignment="1" applyBorder="1" applyFont="1" borderId="39" fillId="0" fontId="14" numFmtId="0" xfId="6">
      <alignment horizontal="center" vertical="center"/>
    </xf>
    <xf applyAlignment="1" applyBorder="1" applyFont="1" borderId="35" fillId="0" fontId="14" numFmtId="0" xfId="6">
      <alignment horizontal="center" vertical="center"/>
    </xf>
    <xf applyAlignment="1" applyBorder="1" applyFont="1" borderId="40" fillId="0" fontId="14" numFmtId="0" xfId="6">
      <alignment horizontal="center" vertical="center"/>
    </xf>
    <xf applyAlignment="1" applyBorder="1" applyFont="1" borderId="32" fillId="0" fontId="14" numFmtId="0" xfId="6">
      <alignment horizontal="center" vertical="center"/>
    </xf>
    <xf applyAlignment="1" applyBorder="1" applyFont="1" borderId="37" fillId="0" fontId="14" numFmtId="0" xfId="6">
      <alignment horizontal="center" vertical="center"/>
    </xf>
    <xf applyAlignment="1" applyBorder="1" applyFont="1" borderId="33" fillId="0" fontId="14" numFmtId="0" xfId="6">
      <alignment horizontal="center" vertical="center"/>
    </xf>
    <xf applyAlignment="1" applyBorder="1" applyFont="1" borderId="38" fillId="0" fontId="14" numFmtId="0" xfId="6">
      <alignment horizontal="center" vertical="center"/>
    </xf>
    <xf applyAlignment="1" applyFont="1" borderId="0" fillId="0" fontId="20" numFmtId="0" xfId="6">
      <alignment horizontal="left" vertical="center"/>
    </xf>
    <xf applyAlignment="1" applyBorder="1" applyFont="1" borderId="51" fillId="0" fontId="20" numFmtId="0" xfId="6">
      <alignment horizontal="left" vertical="center"/>
    </xf>
    <xf applyAlignment="1" applyBorder="1" applyFont="1" borderId="9" fillId="0" fontId="20" numFmtId="0" xfId="6">
      <alignment horizontal="left" vertical="center"/>
    </xf>
    <xf applyAlignment="1" applyBorder="1" applyFont="1" borderId="3" fillId="0" fontId="20" numFmtId="0" xfId="6">
      <alignment horizontal="left" vertical="center"/>
    </xf>
    <xf applyAlignment="1" applyBorder="1" applyFont="1" borderId="1" fillId="0" fontId="20" numFmtId="0" xfId="6">
      <alignment horizontal="left" shrinkToFit="1" vertical="center"/>
    </xf>
    <xf applyAlignment="1" applyBorder="1" applyFont="1" borderId="52" fillId="0" fontId="20" numFmtId="0" xfId="6">
      <alignment horizontal="left" shrinkToFit="1" vertical="center"/>
    </xf>
    <xf applyAlignment="1" applyBorder="1" applyFont="1" borderId="50" fillId="0" fontId="20" numFmtId="0" xfId="6">
      <alignment horizontal="center" vertical="center"/>
    </xf>
    <xf applyAlignment="1" applyBorder="1" applyFont="1" borderId="56" fillId="0" fontId="20" numFmtId="0" xfId="6">
      <alignment horizontal="center" vertical="center"/>
    </xf>
    <xf applyAlignment="1" applyBorder="1" applyFont="1" borderId="54" fillId="0" fontId="20" numFmtId="0" xfId="6">
      <alignment horizontal="left" vertical="center"/>
    </xf>
    <xf applyAlignment="1" applyBorder="1" applyFont="1" borderId="55" fillId="0" fontId="20" numFmtId="0" xfId="6">
      <alignment horizontal="left" vertical="center"/>
    </xf>
    <xf applyAlignment="1" applyBorder="1" applyFont="1" borderId="7" fillId="0" fontId="20" numFmtId="0" xfId="6">
      <alignment horizontal="left" vertical="center"/>
    </xf>
    <xf applyAlignment="1" applyBorder="1" applyFont="1" borderId="57" fillId="0" fontId="20" numFmtId="0" xfId="6">
      <alignment horizontal="left" vertical="center"/>
    </xf>
    <xf applyAlignment="1" applyBorder="1" applyFont="1" borderId="1" fillId="0" fontId="20" numFmtId="0" xfId="6">
      <alignment horizontal="left" vertical="center"/>
    </xf>
    <xf applyAlignment="1" applyBorder="1" applyFont="1" borderId="52" fillId="0" fontId="20" numFmtId="0" xfId="6">
      <alignment horizontal="left" vertical="center"/>
    </xf>
    <xf applyAlignment="1" applyBorder="1" applyFont="1" borderId="58" fillId="0" fontId="20" numFmtId="0" xfId="6">
      <alignment horizontal="center" vertical="center"/>
    </xf>
    <xf applyAlignment="1" applyBorder="1" applyFont="1" borderId="24" fillId="0" fontId="20" numFmtId="0" xfId="6">
      <alignment horizontal="left" vertical="center"/>
    </xf>
    <xf applyAlignment="1" applyBorder="1" applyFont="1" borderId="10" fillId="0" fontId="20" numFmtId="0" xfId="6">
      <alignment horizontal="left" vertical="center"/>
    </xf>
    <xf applyAlignment="1" applyBorder="1" applyFont="1" borderId="23" fillId="0" fontId="20" numFmtId="0" xfId="6">
      <alignment horizontal="left" vertical="center"/>
    </xf>
    <xf applyAlignment="1" applyBorder="1" applyFont="1" borderId="25" fillId="0" fontId="20" numFmtId="0" xfId="6">
      <alignment horizontal="left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5" fillId="0" fontId="20" numFmtId="0" xfId="6">
      <alignment horizontal="center" vertical="center"/>
    </xf>
    <xf applyAlignment="1" applyBorder="1" applyFont="1" borderId="40" fillId="0" fontId="20" numFmtId="0" xfId="6">
      <alignment horizontal="center" vertical="center"/>
    </xf>
    <xf applyAlignment="1" applyBorder="1" applyFont="1" borderId="36" fillId="0" fontId="31" numFmtId="0" xfId="6">
      <alignment horizontal="center" vertical="center" wrapText="1"/>
    </xf>
    <xf applyAlignment="1" applyBorder="1" applyFont="1" borderId="14" fillId="0" fontId="31" numFmtId="0" xfId="6">
      <alignment horizontal="center" vertical="center" wrapText="1"/>
    </xf>
    <xf applyAlignment="1" applyBorder="1" applyFont="1" borderId="17" fillId="0" fontId="15" numFmtId="0" xfId="7">
      <alignment horizontal="center" vertical="center"/>
    </xf>
    <xf applyAlignment="1" applyBorder="1" applyFont="1" borderId="18" fillId="0" fontId="15" numFmtId="0" xfId="7">
      <alignment horizontal="center" vertical="center"/>
    </xf>
    <xf applyAlignment="1" applyBorder="1" applyFont="1" borderId="22" fillId="0" fontId="15" numFmtId="0" xfId="7">
      <alignment horizontal="center" vertical="center"/>
    </xf>
    <xf applyAlignment="1" applyBorder="1" applyFont="1" borderId="10" fillId="0" fontId="15" numFmtId="0" xfId="7">
      <alignment horizontal="center" vertical="center"/>
    </xf>
    <xf applyAlignment="1" applyBorder="1" applyFont="1" borderId="15" fillId="0" fontId="31" numFmtId="0" xfId="6">
      <alignment horizontal="center" vertical="center" wrapText="1"/>
    </xf>
    <xf applyAlignment="1" applyBorder="1" applyFont="1" borderId="19" fillId="0" fontId="31" numFmtId="0" xfId="6">
      <alignment horizontal="center" vertical="center" wrapText="1"/>
    </xf>
    <xf applyAlignment="1" applyBorder="1" applyFont="1" borderId="26" fillId="0" fontId="31" numFmtId="0" xfId="6">
      <alignment horizontal="center" vertical="center" wrapText="1"/>
    </xf>
    <xf applyAlignment="1" applyBorder="1" applyFont="1" borderId="17" fillId="0" fontId="20" numFmtId="0" xfId="6">
      <alignment horizontal="left" vertical="center"/>
    </xf>
    <xf applyAlignment="1" applyBorder="1" applyFont="1" borderId="18" fillId="0" fontId="20" numFmtId="0" xfId="6">
      <alignment horizontal="left" vertical="center"/>
    </xf>
    <xf applyAlignment="1" applyBorder="1" applyFont="1" borderId="49" fillId="0" fontId="20" numFmtId="0" xfId="6">
      <alignment horizontal="left" vertical="center"/>
    </xf>
    <xf applyAlignment="1" applyBorder="1" applyFont="1" borderId="18" fillId="0" fontId="20" numFmtId="0" xfId="6">
      <alignment horizontal="center" vertical="center"/>
    </xf>
    <xf applyAlignment="1" applyBorder="1" applyFont="1" borderId="47" fillId="0" fontId="20" numFmtId="0" xfId="6">
      <alignment horizontal="center" vertical="center"/>
    </xf>
    <xf applyAlignment="1" applyBorder="1" applyFont="1" borderId="9" fillId="0" fontId="20" numFmtId="0" xfId="6">
      <alignment horizontal="center" vertical="center"/>
    </xf>
    <xf applyAlignment="1" applyBorder="1" applyFont="1" borderId="3" fillId="0" fontId="20" numFmtId="0" xfId="6">
      <alignment horizontal="center" vertical="center"/>
    </xf>
    <xf applyAlignment="1" applyBorder="1" applyFont="1" borderId="48" fillId="0" fontId="20" numFmtId="0" xfId="6">
      <alignment horizontal="left" vertical="center"/>
    </xf>
    <xf applyAlignment="1" applyBorder="1" applyFont="1" borderId="20" fillId="0" fontId="20" numFmtId="0" xfId="6">
      <alignment horizontal="left" vertical="center"/>
    </xf>
    <xf applyAlignment="1" applyBorder="1" applyFont="1" borderId="21" fillId="0" fontId="20" numFmtId="0" xfId="6">
      <alignment horizontal="left" vertical="center"/>
    </xf>
    <xf applyAlignment="1" applyBorder="1" applyFont="1" borderId="53" fillId="0" fontId="20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Border="1" applyFont="1" borderId="9" fillId="0" fontId="25" numFmtId="0" xfId="6">
      <alignment horizontal="center" vertical="center"/>
    </xf>
    <xf applyAlignment="1" applyFont="1" borderId="0" fillId="0" fontId="10" numFmtId="0" xfId="6">
      <alignment horizontal="center" vertical="center"/>
    </xf>
    <xf applyAlignment="1" applyBorder="1" applyFont="1" applyNumberFormat="1" borderId="10" fillId="0" fontId="19" numFmtId="179" xfId="6">
      <alignment horizontal="center" vertical="center"/>
    </xf>
    <xf applyAlignment="1" applyBorder="1" applyFont="1" borderId="32" fillId="0" fontId="20" numFmtId="0" xfId="6">
      <alignment horizontal="center" vertical="center"/>
    </xf>
    <xf applyAlignment="1" applyBorder="1" applyFont="1" borderId="37" fillId="0" fontId="20" numFmtId="0" xfId="6">
      <alignment horizontal="center" vertical="center"/>
    </xf>
    <xf applyAlignment="1" applyBorder="1" applyFont="1" borderId="33" fillId="0" fontId="20" numFmtId="0" xfId="6">
      <alignment horizontal="center" vertical="center"/>
    </xf>
    <xf applyAlignment="1" applyBorder="1" applyFont="1" borderId="38" fillId="0" fontId="20" numFmtId="0" xfId="6">
      <alignment horizontal="center" vertical="center"/>
    </xf>
    <xf applyAlignment="1" applyBorder="1" applyFont="1" borderId="34" fillId="0" fontId="20" numFmtId="0" xfId="6">
      <alignment horizontal="center" vertical="center"/>
    </xf>
    <xf applyAlignment="1" applyBorder="1" applyFont="1" borderId="39" fillId="0" fontId="20" numFmtId="0" xfId="6">
      <alignment horizontal="center" vertical="center"/>
    </xf>
    <xf applyAlignment="1" applyBorder="1" applyFont="1" borderId="6" fillId="0" fontId="10" numFmtId="0" xfId="6">
      <alignment horizontal="center" vertical="center"/>
    </xf>
    <xf applyAlignment="1" applyBorder="1" applyFont="1" borderId="36" fillId="0" fontId="31" numFmtId="0" xfId="7">
      <alignment horizontal="center" vertical="center" wrapText="1"/>
    </xf>
    <xf applyAlignment="1" applyBorder="1" applyFont="1" borderId="14" fillId="0" fontId="31" numFmtId="0" xfId="7">
      <alignment horizontal="center" vertical="center" wrapText="1"/>
    </xf>
    <xf applyAlignment="1" applyBorder="1" applyFont="1" borderId="35" fillId="0" fontId="20" numFmtId="0" xfId="7">
      <alignment horizontal="center" vertical="center"/>
    </xf>
    <xf applyAlignment="1" applyBorder="1" applyFont="1" borderId="40" fillId="0" fontId="20" numFmtId="0" xfId="7">
      <alignment horizontal="center" vertical="center"/>
    </xf>
    <xf applyAlignment="1" applyFont="1" borderId="0" fillId="0" fontId="10" numFmtId="0" xfId="7">
      <alignment horizontal="center" vertical="center"/>
    </xf>
    <xf applyAlignment="1" applyBorder="1" applyFont="1" borderId="32" fillId="0" fontId="20" numFmtId="0" xfId="7">
      <alignment horizontal="center" vertical="center"/>
    </xf>
    <xf applyAlignment="1" applyBorder="1" applyFont="1" borderId="37" fillId="0" fontId="20" numFmtId="0" xfId="7">
      <alignment horizontal="center" vertical="center"/>
    </xf>
    <xf applyAlignment="1" applyBorder="1" applyFont="1" borderId="33" fillId="0" fontId="20" numFmtId="0" xfId="7">
      <alignment horizontal="center" vertical="center"/>
    </xf>
    <xf applyAlignment="1" applyBorder="1" applyFont="1" borderId="38" fillId="0" fontId="20" numFmtId="0" xfId="7">
      <alignment horizontal="center" vertical="center"/>
    </xf>
    <xf applyAlignment="1" applyBorder="1" applyFont="1" borderId="34" fillId="0" fontId="20" numFmtId="0" xfId="7">
      <alignment horizontal="center" vertical="center"/>
    </xf>
    <xf applyAlignment="1" applyBorder="1" applyFont="1" borderId="39" fillId="0" fontId="20" numFmtId="0" xfId="7">
      <alignment horizontal="center" vertical="center"/>
    </xf>
    <xf applyAlignment="1" applyBorder="1" applyFont="1" borderId="6" fillId="0" fontId="10" numFmtId="0" xfId="7">
      <alignment horizontal="center" vertical="center"/>
    </xf>
    <xf applyNumberFormat="1" borderId="0" fillId="0" fontId="0" numFmtId="14" xfId="0">
      <alignment vertical="center"/>
    </xf>
    <xf applyAlignment="1" applyFont="1" borderId="0" fillId="0" fontId="33" numFmtId="0" xfId="0">
      <alignment horizontal="center" vertical="center" wrapText="1"/>
    </xf>
    <xf applyAlignment="1" applyFont="1" borderId="0" fillId="0" fontId="34" numFmtId="0" xfId="0">
      <alignment horizontal="center" vertical="center" wrapText="1"/>
    </xf>
    <xf applyBorder="1" applyFont="1" borderId="10" fillId="0" fontId="15" numFmtId="0" xfId="8">
      <alignment vertical="center"/>
    </xf>
    <xf applyAlignment="1" applyFont="1" borderId="0" fillId="0" fontId="15" numFmtId="0" xfId="8">
      <alignment horizontal="center" vertical="center"/>
    </xf>
    <xf applyAlignment="1" applyBorder="1" applyFont="1" borderId="8" fillId="0" fontId="15" numFmtId="0" xfId="8">
      <alignment horizontal="center" vertical="center"/>
    </xf>
  </cellXfs>
  <cellStyles count="9">
    <cellStyle name="쉼표 [0] 2" xfId="5" xr:uid="{526E9877-8A1B-4C31-BCE7-FE4360EBECEE}"/>
    <cellStyle builtinId="0" name="표준" xfId="0"/>
    <cellStyle name="표준 2" xfId="1" xr:uid="{0ED99168-7F92-4493-8C5C-E6649ACE11F8}"/>
    <cellStyle name="표준 3" xfId="2" xr:uid="{85C7FA68-780A-48C3-B8DB-BC7574107451}"/>
    <cellStyle name="표준 4" xfId="3" xr:uid="{DF31BED9-485C-486A-AF19-CC1F746064EE}"/>
    <cellStyle name="표준 4 2" xfId="8" xr:uid="{941B636E-4EF3-4969-BD85-D08B722D0CF9}"/>
    <cellStyle name="표준 5" xfId="4" xr:uid="{967FF864-B2F5-4CA3-9A31-7CBA4ED36482}"/>
    <cellStyle name="표준 6" xfId="6" xr:uid="{91EE62E7-4C69-4125-A9A0-39C35415343C}"/>
    <cellStyle name="표준 7" xfId="7" xr:uid="{456294A4-773B-4786-9DC0-9854EC78BB42}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2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851D-BB78-4B0E-9EEA-100EC4726337}">
  <sheetPr>
    <tabColor rgb="FF92D050"/>
  </sheetPr>
  <dimension ref="A1:M197"/>
  <sheetViews>
    <sheetView tabSelected="1" topLeftCell="A151" view="pageBreakPreview" workbookViewId="0" zoomScale="80" zoomScaleNormal="85" zoomScaleSheetLayoutView="80">
      <selection activeCell="A149" sqref="A149:H149"/>
    </sheetView>
  </sheetViews>
  <sheetFormatPr defaultColWidth="8.90625" defaultRowHeight="14.4" x14ac:dyDescent="0.25"/>
  <cols>
    <col min="1" max="1" customWidth="true" style="1" width="9.453125" collapsed="false"/>
    <col min="2" max="2" customWidth="true" style="1" width="15.54296875" collapsed="false"/>
    <col min="3" max="4" customWidth="true" style="1" width="13.90625" collapsed="false"/>
    <col min="5" max="5" customWidth="true" style="1" width="14.81640625" collapsed="false"/>
    <col min="6" max="7" customWidth="true" style="1" width="13.90625" collapsed="false"/>
    <col min="8" max="8" customWidth="true" style="1" width="14.81640625" collapsed="false"/>
    <col min="9" max="9" customWidth="true" style="112" width="8.81640625" collapsed="false"/>
    <col min="10" max="10" style="2" width="8.90625" collapsed="false"/>
    <col min="11" max="12" bestFit="true" customWidth="true" style="50" width="3.54296875" collapsed="false"/>
    <col min="13" max="16384" style="1" width="8.90625" collapsed="false"/>
  </cols>
  <sheetData>
    <row customHeight="1" ht="2.1" r="1" spans="1:12" x14ac:dyDescent="0.25"/>
    <row customHeight="1" ht="23.1" r="2" spans="1:12" x14ac:dyDescent="0.25">
      <c r="A2" s="180" t="s">
        <v>15</v>
      </c>
      <c r="B2" s="180"/>
      <c r="C2" s="180"/>
      <c r="D2" s="180"/>
      <c r="E2" s="180"/>
      <c r="F2" s="180"/>
      <c r="G2" s="180"/>
      <c r="H2" s="3" t="s">
        <v>16</v>
      </c>
      <c r="I2" s="112">
        <v>1</v>
      </c>
    </row>
    <row customHeight="1" ht="23.1" r="3" spans="1:12" x14ac:dyDescent="0.25">
      <c r="A3" s="180"/>
      <c r="B3" s="180"/>
      <c r="C3" s="180"/>
      <c r="D3" s="180"/>
      <c r="E3" s="180"/>
      <c r="F3" s="180"/>
      <c r="G3" s="180"/>
      <c r="H3" s="4">
        <f>B12</f>
        <v>9.0277777777777776E-2</v>
      </c>
    </row>
    <row customHeight="1" ht="21.75" r="4" spans="1:12" thickBot="1" x14ac:dyDescent="0.3">
      <c r="A4" s="181">
        <f ca="1">INDIRECT("rawdata!A"&amp;$I2)</f>
        <v>0</v>
      </c>
      <c r="B4" s="181"/>
      <c r="C4" s="5" t="s">
        <v>12</v>
      </c>
      <c r="D4" s="204">
        <f ca="1">INDIRECT("rawdata!B"&amp;$I2)</f>
        <v>0</v>
      </c>
      <c r="E4" s="5" t="s">
        <v>13</v>
      </c>
      <c r="F4" s="205">
        <f ca="1">INDIRECT("rawdata!C"&amp;$I2)</f>
        <v>0</v>
      </c>
      <c r="G4" s="5" t="s">
        <v>14</v>
      </c>
      <c r="H4" s="206">
        <f ca="1">INDIRECT("rawdata!D"&amp;$I2)</f>
        <v>0</v>
      </c>
      <c r="I4" s="127" t="e">
        <f ca="1">_xlfn.XLOOKUP(H4,#REF!,#REF!,"SP")</f>
        <v>#NAME?</v>
      </c>
      <c r="J4" s="54" t="e">
        <f ca="1">IF(D4=I4,"","확인")</f>
        <v>#NAME?</v>
      </c>
      <c r="K4" s="50" t="s">
        <v>4</v>
      </c>
      <c r="L4" s="50" t="s">
        <v>5</v>
      </c>
    </row>
    <row customHeight="1" ht="18" r="5" spans="1:12" thickTop="1" x14ac:dyDescent="0.25">
      <c r="A5" s="182" t="s">
        <v>17</v>
      </c>
      <c r="B5" s="184" t="s">
        <v>18</v>
      </c>
      <c r="C5" s="186" t="s">
        <v>19</v>
      </c>
      <c r="D5" s="186" t="s">
        <v>20</v>
      </c>
      <c r="E5" s="186" t="s">
        <v>21</v>
      </c>
      <c r="F5" s="186" t="s">
        <v>20</v>
      </c>
      <c r="G5" s="186" t="s">
        <v>19</v>
      </c>
      <c r="H5" s="156" t="s">
        <v>18</v>
      </c>
      <c r="I5" s="158" t="s">
        <v>22</v>
      </c>
    </row>
    <row customHeight="1" ht="18" r="6" spans="1:12" thickBot="1" x14ac:dyDescent="0.3">
      <c r="A6" s="183"/>
      <c r="B6" s="185"/>
      <c r="C6" s="187"/>
      <c r="D6" s="187"/>
      <c r="E6" s="187"/>
      <c r="F6" s="187"/>
      <c r="G6" s="187"/>
      <c r="H6" s="157"/>
      <c r="I6" s="159"/>
    </row>
    <row customHeight="1" ht="18" r="7" spans="1:12" thickTop="1" x14ac:dyDescent="0.25">
      <c r="A7" s="6" t="s">
        <v>23</v>
      </c>
      <c r="B7" s="7"/>
      <c r="C7" s="7"/>
      <c r="D7" s="7"/>
      <c r="E7" s="7">
        <v>0.23958333333333334</v>
      </c>
      <c r="F7" s="7" t="s">
        <v>24</v>
      </c>
      <c r="G7" s="7" t="s">
        <v>25</v>
      </c>
      <c r="H7" s="7">
        <v>0.26597222222222222</v>
      </c>
      <c r="I7" s="121" t="s">
        <v>26</v>
      </c>
    </row>
    <row customHeight="1" ht="18" r="8" spans="1:12" x14ac:dyDescent="0.25">
      <c r="A8" s="8" t="s">
        <v>27</v>
      </c>
      <c r="B8" s="7">
        <v>0.27916666666666667</v>
      </c>
      <c r="C8" s="7"/>
      <c r="D8" s="7"/>
      <c r="E8" s="7">
        <v>0.30972222222222223</v>
      </c>
      <c r="F8" s="7"/>
      <c r="G8" s="7"/>
      <c r="H8" s="7">
        <v>0.34027777777777779</v>
      </c>
      <c r="I8" s="122" t="s">
        <v>26</v>
      </c>
    </row>
    <row customHeight="1" ht="18" r="9" spans="1:12" x14ac:dyDescent="0.25">
      <c r="A9" s="8" t="s">
        <v>28</v>
      </c>
      <c r="B9" s="7">
        <v>0.35416666666666674</v>
      </c>
      <c r="C9" s="7"/>
      <c r="D9" s="7"/>
      <c r="E9" s="7">
        <v>0.38541666666666674</v>
      </c>
      <c r="F9" s="7"/>
      <c r="G9" s="7"/>
      <c r="H9" s="7">
        <v>0.41666666666666674</v>
      </c>
      <c r="I9" s="122" t="s">
        <v>26</v>
      </c>
    </row>
    <row customHeight="1" ht="18" r="10" spans="1:12" x14ac:dyDescent="0.25">
      <c r="A10" s="8" t="s">
        <v>29</v>
      </c>
      <c r="B10" s="7">
        <v>0.43194444444444458</v>
      </c>
      <c r="C10" s="7"/>
      <c r="D10" s="7"/>
      <c r="E10" s="7">
        <v>0.46319444444444458</v>
      </c>
      <c r="F10" s="7"/>
      <c r="G10" s="7"/>
      <c r="H10" s="7">
        <v>0.49444444444444458</v>
      </c>
      <c r="I10" s="122" t="s">
        <v>26</v>
      </c>
    </row>
    <row customHeight="1" ht="18" r="11" spans="1:12" x14ac:dyDescent="0.25">
      <c r="A11" s="8" t="s">
        <v>30</v>
      </c>
      <c r="B11" s="9">
        <v>0.51111111111111118</v>
      </c>
      <c r="C11" s="10"/>
      <c r="D11" s="10"/>
      <c r="E11" s="9">
        <v>4.2361111111111106E-2</v>
      </c>
      <c r="F11" s="10"/>
      <c r="G11" s="10"/>
      <c r="H11" s="9">
        <v>7.3611111111111113E-2</v>
      </c>
      <c r="I11" s="123" t="s">
        <v>26</v>
      </c>
    </row>
    <row customHeight="1" ht="18" r="12" spans="1:12" x14ac:dyDescent="0.25">
      <c r="A12" s="8" t="s">
        <v>31</v>
      </c>
      <c r="B12" s="11">
        <v>9.0277777777777776E-2</v>
      </c>
      <c r="C12" s="10"/>
      <c r="D12" s="10"/>
      <c r="E12" s="9">
        <v>0.12152777777777778</v>
      </c>
      <c r="F12" s="10"/>
      <c r="G12" s="10"/>
      <c r="H12" s="9">
        <v>0.15277777777777776</v>
      </c>
      <c r="I12" s="123" t="s">
        <v>26</v>
      </c>
    </row>
    <row customHeight="1" ht="18" r="13" spans="1:12" x14ac:dyDescent="0.25">
      <c r="A13" s="8" t="s">
        <v>32</v>
      </c>
      <c r="B13" s="9">
        <v>0.16944444444444443</v>
      </c>
      <c r="C13" s="10"/>
      <c r="D13" s="10"/>
      <c r="E13" s="9">
        <v>0.19999999999999998</v>
      </c>
      <c r="F13" s="10"/>
      <c r="G13" s="10"/>
      <c r="H13" s="9">
        <v>0.23055555555555554</v>
      </c>
      <c r="I13" s="123" t="s">
        <v>26</v>
      </c>
    </row>
    <row customHeight="1" ht="18" r="14" spans="1:12" x14ac:dyDescent="0.25">
      <c r="A14" s="8" t="s">
        <v>33</v>
      </c>
      <c r="B14" s="9">
        <v>0.24444444444444446</v>
      </c>
      <c r="C14" s="10"/>
      <c r="D14" s="10"/>
      <c r="E14" s="9">
        <v>0.27499999999999997</v>
      </c>
      <c r="F14" s="10"/>
      <c r="G14" s="10"/>
      <c r="H14" s="9">
        <v>0.30555555555555552</v>
      </c>
      <c r="I14" s="123" t="s">
        <v>26</v>
      </c>
    </row>
    <row customHeight="1" ht="18" r="15" spans="1:12" x14ac:dyDescent="0.25">
      <c r="A15" s="8" t="s">
        <v>34</v>
      </c>
      <c r="B15" s="9">
        <v>0.31875000000000003</v>
      </c>
      <c r="C15" s="10"/>
      <c r="D15" s="10"/>
      <c r="E15" s="9">
        <v>0.34652777777777777</v>
      </c>
      <c r="F15" s="10"/>
      <c r="G15" s="10"/>
      <c r="H15" s="12">
        <v>0.37222222222222223</v>
      </c>
      <c r="I15" s="123" t="s">
        <v>26</v>
      </c>
    </row>
    <row customHeight="1" ht="18" r="16" spans="1:12" x14ac:dyDescent="0.25">
      <c r="A16" s="8" t="s">
        <v>35</v>
      </c>
      <c r="B16" s="9">
        <v>0.40277777777777773</v>
      </c>
      <c r="C16" s="10"/>
      <c r="D16" s="10"/>
      <c r="E16" s="9">
        <v>0.4291666666666667</v>
      </c>
      <c r="F16" s="10"/>
      <c r="G16" s="10"/>
      <c r="H16" s="9">
        <v>0.45555555555555555</v>
      </c>
      <c r="I16" s="123" t="s">
        <v>26</v>
      </c>
    </row>
    <row customHeight="1" ht="18" r="17" spans="1:10" x14ac:dyDescent="0.25">
      <c r="A17" s="8"/>
      <c r="B17" s="13"/>
      <c r="C17" s="13"/>
      <c r="D17" s="13"/>
      <c r="E17" s="13"/>
      <c r="F17" s="13"/>
      <c r="G17" s="13"/>
      <c r="H17" s="13"/>
      <c r="I17" s="123"/>
    </row>
    <row customHeight="1" ht="18" r="18" spans="1:10" x14ac:dyDescent="0.25">
      <c r="A18" s="8"/>
      <c r="B18" s="14"/>
      <c r="C18" s="15"/>
      <c r="D18" s="15"/>
      <c r="E18" s="15"/>
      <c r="F18" s="15"/>
      <c r="G18" s="15"/>
      <c r="H18" s="16"/>
      <c r="I18" s="124"/>
    </row>
    <row customHeight="1" ht="18" r="19" spans="1:10" thickBot="1" x14ac:dyDescent="0.3">
      <c r="A19" s="17">
        <v>1</v>
      </c>
      <c r="B19" s="18"/>
      <c r="C19" s="19">
        <v>10</v>
      </c>
      <c r="D19" s="19">
        <v>16</v>
      </c>
      <c r="E19" s="19">
        <v>12</v>
      </c>
      <c r="F19" s="19">
        <v>12</v>
      </c>
      <c r="G19" s="19">
        <v>16</v>
      </c>
      <c r="H19" s="20">
        <v>10</v>
      </c>
      <c r="I19" s="125"/>
      <c r="J19" s="21"/>
    </row>
    <row customHeight="1" ht="17.399999999999999" r="20" spans="1:10" thickTop="1" x14ac:dyDescent="0.25">
      <c r="A20" s="160" t="s">
        <v>36</v>
      </c>
      <c r="B20" s="161"/>
      <c r="C20" s="161"/>
      <c r="D20" s="161"/>
      <c r="E20" s="161"/>
      <c r="F20" s="161"/>
      <c r="G20" s="161"/>
      <c r="H20" s="161"/>
      <c r="I20" s="164" t="s">
        <v>37</v>
      </c>
    </row>
    <row customHeight="1" ht="17.399999999999999" r="21" spans="1:10" thickBot="1" x14ac:dyDescent="0.3">
      <c r="A21" s="162"/>
      <c r="B21" s="163"/>
      <c r="C21" s="163"/>
      <c r="D21" s="163"/>
      <c r="E21" s="163"/>
      <c r="F21" s="163"/>
      <c r="G21" s="163"/>
      <c r="H21" s="163"/>
      <c r="I21" s="165"/>
    </row>
    <row customHeight="1" ht="17.399999999999999" r="22" spans="1:10" thickTop="1" x14ac:dyDescent="0.25">
      <c r="A22" s="167" t="s">
        <v>38</v>
      </c>
      <c r="B22" s="168"/>
      <c r="C22" s="170"/>
      <c r="D22" s="171"/>
      <c r="E22" s="174" t="s">
        <v>39</v>
      </c>
      <c r="F22" s="174"/>
      <c r="G22" s="174" t="s">
        <v>40</v>
      </c>
      <c r="H22" s="175"/>
      <c r="I22" s="165"/>
    </row>
    <row customHeight="1" ht="17.399999999999999" r="23" spans="1:10" x14ac:dyDescent="0.25">
      <c r="A23" s="169"/>
      <c r="B23" s="138"/>
      <c r="C23" s="172"/>
      <c r="D23" s="173"/>
      <c r="E23" s="148"/>
      <c r="F23" s="148"/>
      <c r="G23" s="148"/>
      <c r="H23" s="176"/>
      <c r="I23" s="165"/>
    </row>
    <row customHeight="1" ht="17.399999999999999" r="24" spans="1:10" x14ac:dyDescent="0.25">
      <c r="A24" s="142" t="s">
        <v>41</v>
      </c>
      <c r="B24" s="178" t="s">
        <v>42</v>
      </c>
      <c r="C24" s="136" t="s">
        <v>43</v>
      </c>
      <c r="D24" s="137"/>
      <c r="E24" s="140" t="s">
        <v>44</v>
      </c>
      <c r="F24" s="140"/>
      <c r="G24" s="140"/>
      <c r="H24" s="141"/>
      <c r="I24" s="165"/>
    </row>
    <row customHeight="1" ht="17.399999999999999" r="25" spans="1:10" x14ac:dyDescent="0.25">
      <c r="A25" s="177"/>
      <c r="B25" s="179"/>
      <c r="C25" s="138"/>
      <c r="D25" s="139"/>
      <c r="E25" s="140"/>
      <c r="F25" s="140"/>
      <c r="G25" s="140"/>
      <c r="H25" s="141"/>
      <c r="I25" s="165"/>
    </row>
    <row customHeight="1" ht="17.399999999999999" r="26" spans="1:10" x14ac:dyDescent="0.25">
      <c r="A26" s="142" t="s">
        <v>45</v>
      </c>
      <c r="B26" s="144" t="s">
        <v>46</v>
      </c>
      <c r="C26" s="145"/>
      <c r="D26" s="146"/>
      <c r="E26" s="148" t="s">
        <v>47</v>
      </c>
      <c r="F26" s="148"/>
      <c r="G26" s="148"/>
      <c r="H26" s="149"/>
      <c r="I26" s="165"/>
    </row>
    <row customHeight="1" ht="17.399999999999999" r="27" spans="1:10" x14ac:dyDescent="0.25">
      <c r="A27" s="143"/>
      <c r="B27" s="147"/>
      <c r="C27" s="138"/>
      <c r="D27" s="139"/>
      <c r="E27" s="148"/>
      <c r="F27" s="148"/>
      <c r="G27" s="148"/>
      <c r="H27" s="149"/>
      <c r="I27" s="165"/>
    </row>
    <row customHeight="1" ht="17.399999999999999" r="28" spans="1:10" x14ac:dyDescent="0.25">
      <c r="A28" s="142" t="s">
        <v>48</v>
      </c>
      <c r="B28" s="144" t="s">
        <v>49</v>
      </c>
      <c r="C28" s="145"/>
      <c r="D28" s="146"/>
      <c r="E28" s="148" t="s">
        <v>50</v>
      </c>
      <c r="F28" s="148"/>
      <c r="G28" s="148"/>
      <c r="H28" s="149"/>
      <c r="I28" s="165"/>
    </row>
    <row customHeight="1" ht="17.399999999999999" r="29" spans="1:10" thickBot="1" x14ac:dyDescent="0.3">
      <c r="A29" s="150"/>
      <c r="B29" s="151"/>
      <c r="C29" s="152"/>
      <c r="D29" s="153"/>
      <c r="E29" s="154"/>
      <c r="F29" s="154"/>
      <c r="G29" s="154"/>
      <c r="H29" s="155"/>
      <c r="I29" s="166"/>
      <c r="J29" s="2">
        <v>9.5</v>
      </c>
    </row>
    <row customHeight="1" ht="2.1" r="30" spans="1:10" thickTop="1" x14ac:dyDescent="0.25">
      <c r="A30" s="23"/>
      <c r="B30" s="22"/>
      <c r="C30" s="24"/>
      <c r="D30" s="24"/>
      <c r="E30" s="24"/>
      <c r="F30" s="24"/>
      <c r="G30" s="24"/>
      <c r="H30" s="24"/>
      <c r="I30" s="122"/>
    </row>
    <row customHeight="1" ht="23.1" r="31" spans="1:10" x14ac:dyDescent="0.25">
      <c r="A31" s="180" t="s">
        <v>51</v>
      </c>
      <c r="B31" s="180"/>
      <c r="C31" s="180"/>
      <c r="D31" s="180"/>
      <c r="E31" s="180"/>
      <c r="F31" s="180"/>
      <c r="G31" s="180"/>
      <c r="H31" s="3" t="s">
        <v>16</v>
      </c>
      <c r="I31" s="112">
        <v>2</v>
      </c>
    </row>
    <row customHeight="1" ht="23.1" r="32" spans="1:10" x14ac:dyDescent="0.25">
      <c r="A32" s="180"/>
      <c r="B32" s="180"/>
      <c r="C32" s="180"/>
      <c r="D32" s="180"/>
      <c r="E32" s="180"/>
      <c r="F32" s="180"/>
      <c r="G32" s="180"/>
      <c r="H32" s="4">
        <f>B41</f>
        <v>0.10347222222222223</v>
      </c>
    </row>
    <row customHeight="1" ht="27.9" r="33" spans="1:12" thickBot="1" x14ac:dyDescent="0.3">
      <c r="A33" s="181">
        <f ca="1">INDIRECT("rawdata!A"&amp;$I31)</f>
        <v>0</v>
      </c>
      <c r="B33" s="181"/>
      <c r="C33" s="5" t="s">
        <v>12</v>
      </c>
      <c r="D33" s="204">
        <f ca="1">INDIRECT("rawdata!B"&amp;$I31)</f>
        <v>0</v>
      </c>
      <c r="E33" s="5" t="s">
        <v>13</v>
      </c>
      <c r="F33" s="205">
        <f ca="1">INDIRECT("rawdata!C"&amp;$I31)</f>
        <v>0</v>
      </c>
      <c r="G33" s="5" t="s">
        <v>14</v>
      </c>
      <c r="H33" s="206">
        <f ca="1">INDIRECT("rawdata!D"&amp;$I31)</f>
        <v>0</v>
      </c>
      <c r="I33" s="127" t="e">
        <f ca="1">_xlfn.XLOOKUP(H33,#REF!,#REF!,"SP")</f>
        <v>#NAME?</v>
      </c>
      <c r="J33" s="54" t="e">
        <f ca="1">IF(D33=I33,"","확인")</f>
        <v>#NAME?</v>
      </c>
      <c r="K33" s="50" t="s">
        <v>10</v>
      </c>
      <c r="L33" s="50" t="s">
        <v>11</v>
      </c>
    </row>
    <row customHeight="1" ht="18" r="34" spans="1:12" thickTop="1" x14ac:dyDescent="0.25">
      <c r="A34" s="182" t="s">
        <v>17</v>
      </c>
      <c r="B34" s="184" t="s">
        <v>18</v>
      </c>
      <c r="C34" s="186" t="s">
        <v>19</v>
      </c>
      <c r="D34" s="186" t="s">
        <v>20</v>
      </c>
      <c r="E34" s="186" t="s">
        <v>21</v>
      </c>
      <c r="F34" s="186" t="s">
        <v>20</v>
      </c>
      <c r="G34" s="186" t="s">
        <v>19</v>
      </c>
      <c r="H34" s="156" t="s">
        <v>18</v>
      </c>
      <c r="I34" s="158" t="s">
        <v>22</v>
      </c>
    </row>
    <row customHeight="1" ht="18" r="35" spans="1:12" thickBot="1" x14ac:dyDescent="0.3">
      <c r="A35" s="183"/>
      <c r="B35" s="185"/>
      <c r="C35" s="187"/>
      <c r="D35" s="187"/>
      <c r="E35" s="187"/>
      <c r="F35" s="187"/>
      <c r="G35" s="187"/>
      <c r="H35" s="157"/>
      <c r="I35" s="159"/>
    </row>
    <row customHeight="1" ht="18" r="36" spans="1:12" thickTop="1" x14ac:dyDescent="0.25">
      <c r="A36" s="6" t="s">
        <v>23</v>
      </c>
      <c r="B36" s="7" t="s">
        <v>52</v>
      </c>
      <c r="C36" s="7" t="s">
        <v>53</v>
      </c>
      <c r="D36" s="7" t="s">
        <v>54</v>
      </c>
      <c r="E36" s="7">
        <v>0.25</v>
      </c>
      <c r="F36" s="7" t="s">
        <v>55</v>
      </c>
      <c r="G36" s="7" t="s">
        <v>56</v>
      </c>
      <c r="H36" s="7">
        <v>0.27916666666666667</v>
      </c>
      <c r="I36" s="121" t="s">
        <v>26</v>
      </c>
    </row>
    <row customHeight="1" ht="18" r="37" spans="1:12" x14ac:dyDescent="0.25">
      <c r="A37" s="8" t="s">
        <v>27</v>
      </c>
      <c r="B37" s="7">
        <v>0.29166666666666669</v>
      </c>
      <c r="C37" s="7"/>
      <c r="D37" s="7"/>
      <c r="E37" s="7">
        <v>0.32222222222222224</v>
      </c>
      <c r="F37" s="7"/>
      <c r="G37" s="7"/>
      <c r="H37" s="7">
        <v>0.3527777777777778</v>
      </c>
      <c r="I37" s="122" t="s">
        <v>26</v>
      </c>
    </row>
    <row customHeight="1" ht="18" r="38" spans="1:12" x14ac:dyDescent="0.25">
      <c r="A38" s="8" t="s">
        <v>28</v>
      </c>
      <c r="B38" s="7">
        <v>0.36666666666666675</v>
      </c>
      <c r="C38" s="7"/>
      <c r="D38" s="7"/>
      <c r="E38" s="7">
        <v>0.39791666666666675</v>
      </c>
      <c r="F38" s="7"/>
      <c r="G38" s="7"/>
      <c r="H38" s="7">
        <v>0.42916666666666675</v>
      </c>
      <c r="I38" s="122" t="s">
        <v>26</v>
      </c>
    </row>
    <row customHeight="1" ht="18" r="39" spans="1:12" x14ac:dyDescent="0.25">
      <c r="A39" s="8" t="s">
        <v>29</v>
      </c>
      <c r="B39" s="7">
        <v>0.44513888888888903</v>
      </c>
      <c r="C39" s="7"/>
      <c r="D39" s="7"/>
      <c r="E39" s="7">
        <v>0.47638888888888903</v>
      </c>
      <c r="F39" s="7"/>
      <c r="G39" s="7"/>
      <c r="H39" s="7">
        <v>0.50763888888888897</v>
      </c>
      <c r="I39" s="122" t="s">
        <v>26</v>
      </c>
    </row>
    <row customHeight="1" ht="18" r="40" spans="1:12" x14ac:dyDescent="0.25">
      <c r="A40" s="8" t="s">
        <v>30</v>
      </c>
      <c r="B40" s="9">
        <v>0.52430555555555558</v>
      </c>
      <c r="C40" s="10"/>
      <c r="D40" s="10"/>
      <c r="E40" s="9">
        <v>5.5555555555555552E-2</v>
      </c>
      <c r="F40" s="10"/>
      <c r="G40" s="10"/>
      <c r="H40" s="9">
        <v>8.6805555555555566E-2</v>
      </c>
      <c r="I40" s="123" t="s">
        <v>26</v>
      </c>
    </row>
    <row customHeight="1" ht="18" r="41" spans="1:12" x14ac:dyDescent="0.25">
      <c r="A41" s="8" t="s">
        <v>31</v>
      </c>
      <c r="B41" s="11">
        <v>0.10347222222222223</v>
      </c>
      <c r="C41" s="10"/>
      <c r="D41" s="10"/>
      <c r="E41" s="9">
        <v>0.13472222222222222</v>
      </c>
      <c r="F41" s="10"/>
      <c r="G41" s="10"/>
      <c r="H41" s="9">
        <v>0.16597222222222222</v>
      </c>
      <c r="I41" s="123" t="s">
        <v>26</v>
      </c>
    </row>
    <row customHeight="1" ht="18" r="42" spans="1:12" x14ac:dyDescent="0.25">
      <c r="A42" s="8" t="s">
        <v>32</v>
      </c>
      <c r="B42" s="9">
        <v>0.18194444444444444</v>
      </c>
      <c r="C42" s="10"/>
      <c r="D42" s="10"/>
      <c r="E42" s="9">
        <v>0.21249999999999999</v>
      </c>
      <c r="F42" s="10"/>
      <c r="G42" s="10"/>
      <c r="H42" s="9">
        <v>0.24305555555555555</v>
      </c>
      <c r="I42" s="123" t="s">
        <v>26</v>
      </c>
    </row>
    <row customHeight="1" ht="18" r="43" spans="1:12" x14ac:dyDescent="0.25">
      <c r="A43" s="8" t="s">
        <v>33</v>
      </c>
      <c r="B43" s="9">
        <v>0.25694444444444448</v>
      </c>
      <c r="C43" s="10"/>
      <c r="D43" s="10"/>
      <c r="E43" s="9">
        <v>0.28819444444444448</v>
      </c>
      <c r="F43" s="10"/>
      <c r="G43" s="10"/>
      <c r="H43" s="9">
        <v>0.31944444444444448</v>
      </c>
      <c r="I43" s="123" t="s">
        <v>26</v>
      </c>
    </row>
    <row customHeight="1" ht="18" r="44" spans="1:12" x14ac:dyDescent="0.25">
      <c r="A44" s="8" t="s">
        <v>34</v>
      </c>
      <c r="B44" s="9">
        <v>0.33333333333333331</v>
      </c>
      <c r="C44" s="10"/>
      <c r="D44" s="10"/>
      <c r="E44" s="9">
        <v>0.35972222222222222</v>
      </c>
      <c r="F44" s="10"/>
      <c r="G44" s="10"/>
      <c r="H44" s="12">
        <v>0.38541666666666669</v>
      </c>
      <c r="I44" s="123" t="s">
        <v>26</v>
      </c>
    </row>
    <row customHeight="1" ht="18" r="45" spans="1:12" x14ac:dyDescent="0.25">
      <c r="A45" s="8" t="s">
        <v>35</v>
      </c>
      <c r="B45" s="9">
        <v>0.41666666666666669</v>
      </c>
      <c r="C45" s="10"/>
      <c r="D45" s="10"/>
      <c r="E45" s="9">
        <v>0.44305555555555554</v>
      </c>
      <c r="F45" s="10"/>
      <c r="G45" s="10"/>
      <c r="H45" s="9">
        <v>0.4694444444444445</v>
      </c>
      <c r="I45" s="123" t="s">
        <v>26</v>
      </c>
    </row>
    <row customHeight="1" ht="18" r="46" spans="1:12" x14ac:dyDescent="0.25">
      <c r="A46" s="8"/>
      <c r="B46" s="7"/>
      <c r="C46" s="7"/>
      <c r="D46" s="7"/>
      <c r="E46" s="7"/>
      <c r="F46" s="7"/>
      <c r="G46" s="7"/>
      <c r="H46" s="25"/>
      <c r="I46" s="123"/>
    </row>
    <row customHeight="1" ht="18" r="47" spans="1:12" x14ac:dyDescent="0.25">
      <c r="A47" s="8"/>
      <c r="B47" s="26"/>
      <c r="C47" s="27"/>
      <c r="D47" s="27"/>
      <c r="E47" s="27"/>
      <c r="F47" s="27"/>
      <c r="G47" s="27"/>
      <c r="H47" s="28"/>
      <c r="I47" s="124"/>
    </row>
    <row customHeight="1" ht="18" r="48" spans="1:12" thickBot="1" x14ac:dyDescent="0.3">
      <c r="A48" s="17">
        <v>2</v>
      </c>
      <c r="B48" s="18"/>
      <c r="C48" s="19">
        <v>10</v>
      </c>
      <c r="D48" s="19">
        <v>16</v>
      </c>
      <c r="E48" s="19">
        <v>12</v>
      </c>
      <c r="F48" s="19">
        <v>12</v>
      </c>
      <c r="G48" s="19">
        <v>16</v>
      </c>
      <c r="H48" s="29">
        <v>10</v>
      </c>
      <c r="I48" s="125"/>
      <c r="J48" s="2" t="s">
        <v>57</v>
      </c>
    </row>
    <row customHeight="1" ht="17.399999999999999" r="49" spans="1:12" thickTop="1" x14ac:dyDescent="0.25">
      <c r="A49" s="160" t="s">
        <v>36</v>
      </c>
      <c r="B49" s="161"/>
      <c r="C49" s="161"/>
      <c r="D49" s="161"/>
      <c r="E49" s="161"/>
      <c r="F49" s="161"/>
      <c r="G49" s="161"/>
      <c r="H49" s="161"/>
      <c r="I49" s="164" t="s">
        <v>37</v>
      </c>
    </row>
    <row customHeight="1" ht="17.399999999999999" r="50" spans="1:12" thickBot="1" x14ac:dyDescent="0.3">
      <c r="A50" s="162"/>
      <c r="B50" s="163"/>
      <c r="C50" s="163"/>
      <c r="D50" s="163"/>
      <c r="E50" s="163"/>
      <c r="F50" s="163"/>
      <c r="G50" s="163"/>
      <c r="H50" s="163"/>
      <c r="I50" s="165"/>
    </row>
    <row customHeight="1" ht="17.399999999999999" r="51" spans="1:12" thickTop="1" x14ac:dyDescent="0.25">
      <c r="A51" s="167" t="s">
        <v>38</v>
      </c>
      <c r="B51" s="168"/>
      <c r="C51" s="170"/>
      <c r="D51" s="171"/>
      <c r="E51" s="174" t="s">
        <v>39</v>
      </c>
      <c r="F51" s="174"/>
      <c r="G51" s="174" t="s">
        <v>40</v>
      </c>
      <c r="H51" s="175"/>
      <c r="I51" s="165"/>
    </row>
    <row customHeight="1" ht="17.399999999999999" r="52" spans="1:12" x14ac:dyDescent="0.25">
      <c r="A52" s="169"/>
      <c r="B52" s="138"/>
      <c r="C52" s="172"/>
      <c r="D52" s="173"/>
      <c r="E52" s="148"/>
      <c r="F52" s="148"/>
      <c r="G52" s="148"/>
      <c r="H52" s="176"/>
      <c r="I52" s="165"/>
    </row>
    <row customHeight="1" ht="17.399999999999999" r="53" spans="1:12" x14ac:dyDescent="0.25">
      <c r="A53" s="142" t="s">
        <v>41</v>
      </c>
      <c r="B53" s="178" t="s">
        <v>42</v>
      </c>
      <c r="C53" s="136" t="s">
        <v>43</v>
      </c>
      <c r="D53" s="137"/>
      <c r="E53" s="140" t="s">
        <v>44</v>
      </c>
      <c r="F53" s="140"/>
      <c r="G53" s="140"/>
      <c r="H53" s="141"/>
      <c r="I53" s="165"/>
    </row>
    <row customHeight="1" ht="17.399999999999999" r="54" spans="1:12" x14ac:dyDescent="0.25">
      <c r="A54" s="177"/>
      <c r="B54" s="179"/>
      <c r="C54" s="138"/>
      <c r="D54" s="139"/>
      <c r="E54" s="140"/>
      <c r="F54" s="140"/>
      <c r="G54" s="140"/>
      <c r="H54" s="141"/>
      <c r="I54" s="165"/>
    </row>
    <row customHeight="1" ht="17.399999999999999" r="55" spans="1:12" x14ac:dyDescent="0.25">
      <c r="A55" s="142" t="s">
        <v>45</v>
      </c>
      <c r="B55" s="144" t="s">
        <v>46</v>
      </c>
      <c r="C55" s="145"/>
      <c r="D55" s="146"/>
      <c r="E55" s="148" t="s">
        <v>47</v>
      </c>
      <c r="F55" s="148"/>
      <c r="G55" s="148"/>
      <c r="H55" s="149"/>
      <c r="I55" s="165"/>
    </row>
    <row customHeight="1" ht="17.399999999999999" r="56" spans="1:12" x14ac:dyDescent="0.25">
      <c r="A56" s="143"/>
      <c r="B56" s="147"/>
      <c r="C56" s="138"/>
      <c r="D56" s="139"/>
      <c r="E56" s="148"/>
      <c r="F56" s="148"/>
      <c r="G56" s="148"/>
      <c r="H56" s="149"/>
      <c r="I56" s="165"/>
    </row>
    <row customHeight="1" ht="17.399999999999999" r="57" spans="1:12" x14ac:dyDescent="0.25">
      <c r="A57" s="142" t="s">
        <v>48</v>
      </c>
      <c r="B57" s="144" t="s">
        <v>49</v>
      </c>
      <c r="C57" s="145"/>
      <c r="D57" s="146"/>
      <c r="E57" s="148" t="s">
        <v>50</v>
      </c>
      <c r="F57" s="148"/>
      <c r="G57" s="148"/>
      <c r="H57" s="149"/>
      <c r="I57" s="165"/>
    </row>
    <row customHeight="1" ht="17.399999999999999" r="58" spans="1:12" thickBot="1" x14ac:dyDescent="0.3">
      <c r="A58" s="150"/>
      <c r="B58" s="151"/>
      <c r="C58" s="152"/>
      <c r="D58" s="153"/>
      <c r="E58" s="154"/>
      <c r="F58" s="154"/>
      <c r="G58" s="154"/>
      <c r="H58" s="155"/>
      <c r="I58" s="166"/>
      <c r="J58" s="2">
        <v>9.8000000000000007</v>
      </c>
    </row>
    <row customHeight="1" ht="2.1" r="59" spans="1:12" thickTop="1" x14ac:dyDescent="0.25">
      <c r="A59" s="23"/>
      <c r="B59" s="22"/>
      <c r="C59" s="24"/>
      <c r="D59" s="24"/>
      <c r="E59" s="24"/>
      <c r="F59" s="24"/>
      <c r="G59" s="24"/>
      <c r="H59" s="24"/>
    </row>
    <row customHeight="1" ht="23.1" r="60" spans="1:12" x14ac:dyDescent="0.25">
      <c r="A60" s="180" t="s">
        <v>58</v>
      </c>
      <c r="B60" s="180"/>
      <c r="C60" s="180"/>
      <c r="D60" s="180"/>
      <c r="E60" s="180"/>
      <c r="F60" s="180"/>
      <c r="G60" s="188"/>
      <c r="H60" s="3" t="s">
        <v>16</v>
      </c>
      <c r="I60" s="112">
        <v>3</v>
      </c>
    </row>
    <row customHeight="1" ht="23.1" r="61" spans="1:12" x14ac:dyDescent="0.25">
      <c r="A61" s="180"/>
      <c r="B61" s="180"/>
      <c r="C61" s="180"/>
      <c r="D61" s="180"/>
      <c r="E61" s="180"/>
      <c r="F61" s="180"/>
      <c r="G61" s="188"/>
      <c r="H61" s="4">
        <f>B71</f>
        <v>0.19444444444444445</v>
      </c>
    </row>
    <row customHeight="1" ht="27.9" r="62" spans="1:12" thickBot="1" x14ac:dyDescent="0.3">
      <c r="A62" s="181">
        <f ca="1">INDIRECT("rawdata!A"&amp;$I60)</f>
        <v>0</v>
      </c>
      <c r="B62" s="181"/>
      <c r="C62" s="5" t="s">
        <v>12</v>
      </c>
      <c r="D62" s="204">
        <f ca="1">INDIRECT("rawdata!B"&amp;$I60)</f>
        <v>0</v>
      </c>
      <c r="E62" s="5" t="s">
        <v>13</v>
      </c>
      <c r="F62" s="205">
        <f ca="1">INDIRECT("rawdata!C"&amp;$I60)</f>
        <v>0</v>
      </c>
      <c r="G62" s="5" t="s">
        <v>14</v>
      </c>
      <c r="H62" s="206">
        <f ca="1">INDIRECT("rawdata!D"&amp;$I60)</f>
        <v>0</v>
      </c>
      <c r="I62" s="127" t="e">
        <f ca="1">_xlfn.XLOOKUP(H62,#REF!,#REF!,"SP")</f>
        <v>#NAME?</v>
      </c>
      <c r="J62" s="54" t="e">
        <f ca="1">IF(D62=I62,"","확인")</f>
        <v>#NAME?</v>
      </c>
      <c r="K62" s="50" t="s">
        <v>8</v>
      </c>
      <c r="L62" s="50" t="s">
        <v>2</v>
      </c>
    </row>
    <row customHeight="1" ht="18" r="63" spans="1:12" thickTop="1" x14ac:dyDescent="0.25">
      <c r="A63" s="182" t="s">
        <v>17</v>
      </c>
      <c r="B63" s="184" t="s">
        <v>18</v>
      </c>
      <c r="C63" s="186" t="s">
        <v>19</v>
      </c>
      <c r="D63" s="186" t="s">
        <v>20</v>
      </c>
      <c r="E63" s="186" t="s">
        <v>21</v>
      </c>
      <c r="F63" s="186" t="s">
        <v>20</v>
      </c>
      <c r="G63" s="186" t="s">
        <v>19</v>
      </c>
      <c r="H63" s="156" t="s">
        <v>18</v>
      </c>
      <c r="I63" s="158" t="s">
        <v>22</v>
      </c>
    </row>
    <row customHeight="1" ht="18" r="64" spans="1:12" thickBot="1" x14ac:dyDescent="0.3">
      <c r="A64" s="183"/>
      <c r="B64" s="185"/>
      <c r="C64" s="187"/>
      <c r="D64" s="187"/>
      <c r="E64" s="187"/>
      <c r="F64" s="187"/>
      <c r="G64" s="187"/>
      <c r="H64" s="157"/>
      <c r="I64" s="159"/>
    </row>
    <row customHeight="1" ht="18" r="65" spans="1:12" thickTop="1" x14ac:dyDescent="0.25">
      <c r="A65" s="6" t="s">
        <v>23</v>
      </c>
      <c r="B65" s="7" t="s">
        <v>53</v>
      </c>
      <c r="C65" s="7" t="s">
        <v>59</v>
      </c>
      <c r="D65" s="7" t="s">
        <v>60</v>
      </c>
      <c r="E65" s="7">
        <v>0.26041666666666663</v>
      </c>
      <c r="F65" s="7"/>
      <c r="G65" s="7"/>
      <c r="H65" s="7">
        <v>0.29097222222222219</v>
      </c>
      <c r="I65" s="121" t="s">
        <v>26</v>
      </c>
    </row>
    <row customHeight="1" ht="18" r="66" spans="1:12" x14ac:dyDescent="0.25">
      <c r="A66" s="8" t="s">
        <v>27</v>
      </c>
      <c r="B66" s="7">
        <v>0.3041666666666667</v>
      </c>
      <c r="C66" s="7"/>
      <c r="D66" s="7"/>
      <c r="E66" s="7">
        <v>0.33472222222222225</v>
      </c>
      <c r="F66" s="7"/>
      <c r="G66" s="7"/>
      <c r="H66" s="7">
        <v>0.36527777777777781</v>
      </c>
      <c r="I66" s="122" t="s">
        <v>26</v>
      </c>
      <c r="L66" s="50" t="s">
        <v>61</v>
      </c>
    </row>
    <row customHeight="1" ht="18" r="67" spans="1:12" x14ac:dyDescent="0.25">
      <c r="A67" s="8" t="s">
        <v>28</v>
      </c>
      <c r="B67" s="7">
        <v>0.37916666666666676</v>
      </c>
      <c r="C67" s="7"/>
      <c r="D67" s="7"/>
      <c r="E67" s="7">
        <v>0.41041666666666676</v>
      </c>
      <c r="F67" s="7"/>
      <c r="G67" s="7"/>
      <c r="H67" s="7">
        <v>0.44166666666666676</v>
      </c>
      <c r="I67" s="122" t="s">
        <v>26</v>
      </c>
    </row>
    <row customHeight="1" ht="18" r="68" spans="1:12" x14ac:dyDescent="0.25">
      <c r="A68" s="8" t="s">
        <v>29</v>
      </c>
      <c r="B68" s="7">
        <v>0.45833333333333348</v>
      </c>
      <c r="C68" s="7"/>
      <c r="D68" s="7"/>
      <c r="E68" s="7">
        <v>0.48958333333333348</v>
      </c>
      <c r="F68" s="7"/>
      <c r="G68" s="7"/>
      <c r="H68" s="7">
        <v>0.52083333333333348</v>
      </c>
      <c r="I68" s="122" t="s">
        <v>26</v>
      </c>
    </row>
    <row customHeight="1" ht="18" r="69" spans="1:12" x14ac:dyDescent="0.25">
      <c r="A69" s="8" t="s">
        <v>30</v>
      </c>
      <c r="B69" s="9">
        <v>0.53749999999999998</v>
      </c>
      <c r="C69" s="10"/>
      <c r="D69" s="10"/>
      <c r="E69" s="9">
        <v>6.8749999999999992E-2</v>
      </c>
      <c r="F69" s="10"/>
      <c r="G69" s="10"/>
      <c r="H69" s="9">
        <v>9.9999999999999992E-2</v>
      </c>
      <c r="I69" s="123" t="s">
        <v>26</v>
      </c>
    </row>
    <row customHeight="1" ht="18" r="70" spans="1:12" x14ac:dyDescent="0.25">
      <c r="A70" s="8" t="s">
        <v>31</v>
      </c>
      <c r="B70" s="11">
        <v>0.11666666666666665</v>
      </c>
      <c r="C70" s="10"/>
      <c r="D70" s="10"/>
      <c r="E70" s="9">
        <v>0.14791666666666667</v>
      </c>
      <c r="F70" s="10"/>
      <c r="G70" s="10"/>
      <c r="H70" s="9">
        <v>0.17916666666666667</v>
      </c>
      <c r="I70" s="123" t="s">
        <v>26</v>
      </c>
    </row>
    <row customHeight="1" ht="18" r="71" spans="1:12" x14ac:dyDescent="0.25">
      <c r="A71" s="8" t="s">
        <v>32</v>
      </c>
      <c r="B71" s="9">
        <v>0.19444444444444445</v>
      </c>
      <c r="C71" s="10"/>
      <c r="D71" s="10"/>
      <c r="E71" s="9">
        <v>0.22500000000000001</v>
      </c>
      <c r="F71" s="10"/>
      <c r="G71" s="10"/>
      <c r="H71" s="9">
        <v>0.25555555555555559</v>
      </c>
      <c r="I71" s="123" t="s">
        <v>26</v>
      </c>
    </row>
    <row customHeight="1" ht="18" r="72" spans="1:12" x14ac:dyDescent="0.25">
      <c r="A72" s="8" t="s">
        <v>33</v>
      </c>
      <c r="B72" s="9">
        <v>0.26944444444444443</v>
      </c>
      <c r="C72" s="10"/>
      <c r="D72" s="10"/>
      <c r="E72" s="9">
        <v>0.30069444444444443</v>
      </c>
      <c r="F72" s="10"/>
      <c r="G72" s="10"/>
      <c r="H72" s="9">
        <v>0.33194444444444443</v>
      </c>
      <c r="I72" s="123" t="s">
        <v>26</v>
      </c>
    </row>
    <row customHeight="1" ht="18" r="73" spans="1:12" x14ac:dyDescent="0.25">
      <c r="A73" s="8" t="s">
        <v>34</v>
      </c>
      <c r="B73" s="9">
        <v>0.34722222222222227</v>
      </c>
      <c r="C73" s="10"/>
      <c r="D73" s="10"/>
      <c r="E73" s="9">
        <v>0.37361111111111112</v>
      </c>
      <c r="F73" s="10"/>
      <c r="G73" s="10"/>
      <c r="H73" s="12">
        <v>0.39930555555555558</v>
      </c>
      <c r="I73" s="123" t="s">
        <v>26</v>
      </c>
    </row>
    <row customHeight="1" ht="18" r="74" spans="1:12" x14ac:dyDescent="0.25">
      <c r="A74" s="8" t="s">
        <v>35</v>
      </c>
      <c r="B74" s="9">
        <v>0.43055555555555558</v>
      </c>
      <c r="C74" s="10"/>
      <c r="D74" s="10"/>
      <c r="E74" s="9">
        <v>0.45694444444444443</v>
      </c>
      <c r="F74" s="10"/>
      <c r="G74" s="10"/>
      <c r="H74" s="9">
        <v>0.48333333333333334</v>
      </c>
      <c r="I74" s="123" t="s">
        <v>26</v>
      </c>
    </row>
    <row customHeight="1" ht="18" r="75" spans="1:12" x14ac:dyDescent="0.25">
      <c r="A75" s="8"/>
      <c r="B75" s="30"/>
      <c r="C75" s="31"/>
      <c r="D75" s="31"/>
      <c r="E75" s="32"/>
      <c r="F75" s="31"/>
      <c r="G75" s="31"/>
      <c r="H75" s="32"/>
      <c r="I75" s="123" t="s">
        <v>26</v>
      </c>
    </row>
    <row customHeight="1" ht="18" r="76" spans="1:12" x14ac:dyDescent="0.25">
      <c r="A76" s="8"/>
      <c r="B76" s="14"/>
      <c r="C76" s="15"/>
      <c r="D76" s="15"/>
      <c r="E76" s="15"/>
      <c r="F76" s="15"/>
      <c r="G76" s="15"/>
      <c r="H76" s="33"/>
      <c r="I76" s="123"/>
    </row>
    <row customHeight="1" ht="18" r="77" spans="1:12" thickBot="1" x14ac:dyDescent="0.3">
      <c r="A77" s="17">
        <v>3</v>
      </c>
      <c r="B77" s="18"/>
      <c r="C77" s="19"/>
      <c r="D77" s="19"/>
      <c r="E77" s="19"/>
      <c r="F77" s="19"/>
      <c r="G77" s="19"/>
      <c r="H77" s="29"/>
      <c r="I77" s="125"/>
      <c r="J77" s="2" t="s">
        <v>57</v>
      </c>
    </row>
    <row customHeight="1" ht="17.399999999999999" r="78" spans="1:12" thickTop="1" x14ac:dyDescent="0.25">
      <c r="A78" s="160" t="s">
        <v>36</v>
      </c>
      <c r="B78" s="161"/>
      <c r="C78" s="161"/>
      <c r="D78" s="161"/>
      <c r="E78" s="161"/>
      <c r="F78" s="161"/>
      <c r="G78" s="161"/>
      <c r="H78" s="161"/>
      <c r="I78" s="164" t="s">
        <v>37</v>
      </c>
    </row>
    <row customHeight="1" ht="17.399999999999999" r="79" spans="1:12" thickBot="1" x14ac:dyDescent="0.3">
      <c r="A79" s="162"/>
      <c r="B79" s="163"/>
      <c r="C79" s="163"/>
      <c r="D79" s="163"/>
      <c r="E79" s="163"/>
      <c r="F79" s="163"/>
      <c r="G79" s="163"/>
      <c r="H79" s="163"/>
      <c r="I79" s="165"/>
    </row>
    <row customHeight="1" ht="17.399999999999999" r="80" spans="1:12" thickTop="1" x14ac:dyDescent="0.25">
      <c r="A80" s="167" t="s">
        <v>38</v>
      </c>
      <c r="B80" s="168"/>
      <c r="C80" s="170"/>
      <c r="D80" s="171"/>
      <c r="E80" s="174" t="s">
        <v>39</v>
      </c>
      <c r="F80" s="174"/>
      <c r="G80" s="174" t="s">
        <v>40</v>
      </c>
      <c r="H80" s="175"/>
      <c r="I80" s="165"/>
    </row>
    <row customHeight="1" ht="17.399999999999999" r="81" spans="1:12" x14ac:dyDescent="0.25">
      <c r="A81" s="169"/>
      <c r="B81" s="138"/>
      <c r="C81" s="172"/>
      <c r="D81" s="173"/>
      <c r="E81" s="148"/>
      <c r="F81" s="148"/>
      <c r="G81" s="148"/>
      <c r="H81" s="176"/>
      <c r="I81" s="165"/>
    </row>
    <row customHeight="1" ht="17.399999999999999" r="82" spans="1:12" x14ac:dyDescent="0.25">
      <c r="A82" s="142" t="s">
        <v>41</v>
      </c>
      <c r="B82" s="178" t="s">
        <v>42</v>
      </c>
      <c r="C82" s="136" t="s">
        <v>43</v>
      </c>
      <c r="D82" s="137"/>
      <c r="E82" s="140" t="s">
        <v>44</v>
      </c>
      <c r="F82" s="140"/>
      <c r="G82" s="140"/>
      <c r="H82" s="141"/>
      <c r="I82" s="165"/>
    </row>
    <row customHeight="1" ht="17.399999999999999" r="83" spans="1:12" x14ac:dyDescent="0.25">
      <c r="A83" s="177"/>
      <c r="B83" s="179"/>
      <c r="C83" s="138"/>
      <c r="D83" s="139"/>
      <c r="E83" s="140"/>
      <c r="F83" s="140"/>
      <c r="G83" s="140"/>
      <c r="H83" s="141"/>
      <c r="I83" s="165"/>
    </row>
    <row customHeight="1" ht="17.399999999999999" r="84" spans="1:12" x14ac:dyDescent="0.25">
      <c r="A84" s="142" t="s">
        <v>45</v>
      </c>
      <c r="B84" s="144" t="s">
        <v>46</v>
      </c>
      <c r="C84" s="145"/>
      <c r="D84" s="146"/>
      <c r="E84" s="148" t="s">
        <v>47</v>
      </c>
      <c r="F84" s="148"/>
      <c r="G84" s="148"/>
      <c r="H84" s="149"/>
      <c r="I84" s="165"/>
    </row>
    <row customHeight="1" ht="17.399999999999999" r="85" spans="1:12" x14ac:dyDescent="0.25">
      <c r="A85" s="143"/>
      <c r="B85" s="147"/>
      <c r="C85" s="138"/>
      <c r="D85" s="139"/>
      <c r="E85" s="148"/>
      <c r="F85" s="148"/>
      <c r="G85" s="148"/>
      <c r="H85" s="149"/>
      <c r="I85" s="165"/>
    </row>
    <row customHeight="1" ht="17.399999999999999" r="86" spans="1:12" x14ac:dyDescent="0.25">
      <c r="A86" s="142" t="s">
        <v>48</v>
      </c>
      <c r="B86" s="144" t="s">
        <v>49</v>
      </c>
      <c r="C86" s="145"/>
      <c r="D86" s="146"/>
      <c r="E86" s="148" t="s">
        <v>50</v>
      </c>
      <c r="F86" s="148"/>
      <c r="G86" s="148"/>
      <c r="H86" s="149"/>
      <c r="I86" s="165"/>
    </row>
    <row customHeight="1" ht="17.399999999999999" r="87" spans="1:12" thickBot="1" x14ac:dyDescent="0.3">
      <c r="A87" s="150"/>
      <c r="B87" s="151"/>
      <c r="C87" s="152"/>
      <c r="D87" s="153"/>
      <c r="E87" s="154"/>
      <c r="F87" s="154"/>
      <c r="G87" s="154"/>
      <c r="H87" s="155"/>
      <c r="I87" s="166"/>
      <c r="J87" s="2">
        <v>10</v>
      </c>
    </row>
    <row customHeight="1" ht="2.1" r="88" spans="1:12" thickTop="1" x14ac:dyDescent="0.25">
      <c r="A88" s="23"/>
      <c r="B88" s="22"/>
      <c r="C88" s="24"/>
      <c r="D88" s="24"/>
      <c r="E88" s="24"/>
      <c r="F88" s="24"/>
      <c r="G88" s="24"/>
      <c r="H88" s="24"/>
      <c r="I88" s="122"/>
    </row>
    <row customHeight="1" ht="23.1" r="89" spans="1:12" x14ac:dyDescent="0.25">
      <c r="A89" s="180" t="s">
        <v>62</v>
      </c>
      <c r="B89" s="180"/>
      <c r="C89" s="180"/>
      <c r="D89" s="180"/>
      <c r="E89" s="180"/>
      <c r="F89" s="180"/>
      <c r="G89" s="180"/>
      <c r="H89" s="3" t="s">
        <v>16</v>
      </c>
      <c r="I89" s="112">
        <v>4</v>
      </c>
    </row>
    <row customHeight="1" ht="23.1" r="90" spans="1:12" x14ac:dyDescent="0.25">
      <c r="A90" s="180"/>
      <c r="B90" s="180"/>
      <c r="C90" s="180"/>
      <c r="D90" s="180"/>
      <c r="E90" s="180"/>
      <c r="F90" s="180"/>
      <c r="G90" s="180"/>
      <c r="H90" s="4">
        <f>B100</f>
        <v>0.20694444444444446</v>
      </c>
    </row>
    <row customHeight="1" ht="27.9" r="91" spans="1:12" thickBot="1" x14ac:dyDescent="0.3">
      <c r="A91" s="181">
        <f ca="1">INDIRECT("rawdata!A"&amp;$I89)</f>
        <v>0</v>
      </c>
      <c r="B91" s="181"/>
      <c r="C91" s="5" t="s">
        <v>12</v>
      </c>
      <c r="D91" s="204">
        <f ca="1">INDIRECT("rawdata!B"&amp;$I89)</f>
        <v>0</v>
      </c>
      <c r="E91" s="5" t="s">
        <v>13</v>
      </c>
      <c r="F91" s="205">
        <f ca="1">INDIRECT("rawdata!C"&amp;$I89)</f>
        <v>0</v>
      </c>
      <c r="G91" s="5" t="s">
        <v>14</v>
      </c>
      <c r="H91" s="206">
        <f ca="1">INDIRECT("rawdata!D"&amp;$I89)</f>
        <v>0</v>
      </c>
      <c r="I91" s="127" t="e">
        <f ca="1">_xlfn.XLOOKUP(H91,#REF!,#REF!,"SP")</f>
        <v>#NAME?</v>
      </c>
      <c r="J91" s="54" t="e">
        <f ca="1">IF(D91=I91,"","확인")</f>
        <v>#NAME?</v>
      </c>
      <c r="K91" s="50" t="s">
        <v>9</v>
      </c>
      <c r="L91" s="50" t="s">
        <v>3</v>
      </c>
    </row>
    <row customHeight="1" ht="18" r="92" spans="1:12" thickTop="1" x14ac:dyDescent="0.25">
      <c r="A92" s="182" t="s">
        <v>17</v>
      </c>
      <c r="B92" s="184" t="s">
        <v>18</v>
      </c>
      <c r="C92" s="186" t="s">
        <v>19</v>
      </c>
      <c r="D92" s="186" t="s">
        <v>20</v>
      </c>
      <c r="E92" s="186" t="s">
        <v>21</v>
      </c>
      <c r="F92" s="186" t="s">
        <v>20</v>
      </c>
      <c r="G92" s="186" t="s">
        <v>19</v>
      </c>
      <c r="H92" s="156" t="s">
        <v>18</v>
      </c>
      <c r="I92" s="158" t="s">
        <v>22</v>
      </c>
    </row>
    <row customHeight="1" ht="18" r="93" spans="1:12" thickBot="1" x14ac:dyDescent="0.3">
      <c r="A93" s="183"/>
      <c r="B93" s="185"/>
      <c r="C93" s="187"/>
      <c r="D93" s="187"/>
      <c r="E93" s="187"/>
      <c r="F93" s="187"/>
      <c r="G93" s="187"/>
      <c r="H93" s="157"/>
      <c r="I93" s="159"/>
    </row>
    <row customHeight="1" ht="18" r="94" spans="1:12" thickTop="1" x14ac:dyDescent="0.25">
      <c r="A94" s="6" t="s">
        <v>23</v>
      </c>
      <c r="B94" s="7">
        <v>0.24166666666666667</v>
      </c>
      <c r="C94" s="7" t="s">
        <v>63</v>
      </c>
      <c r="D94" s="7" t="s">
        <v>64</v>
      </c>
      <c r="E94" s="7">
        <v>0.2722222222222222</v>
      </c>
      <c r="F94" s="7"/>
      <c r="G94" s="7"/>
      <c r="H94" s="7">
        <v>0.30277777777777776</v>
      </c>
      <c r="I94" s="121" t="s">
        <v>26</v>
      </c>
    </row>
    <row customHeight="1" ht="18" r="95" spans="1:12" x14ac:dyDescent="0.25">
      <c r="A95" s="8" t="s">
        <v>27</v>
      </c>
      <c r="B95" s="7">
        <v>0.31666666666666671</v>
      </c>
      <c r="C95" s="7"/>
      <c r="D95" s="7"/>
      <c r="E95" s="7">
        <v>0.34722222222222227</v>
      </c>
      <c r="F95" s="7"/>
      <c r="G95" s="7"/>
      <c r="H95" s="7">
        <v>0.37847222222222227</v>
      </c>
      <c r="I95" s="122" t="s">
        <v>26</v>
      </c>
    </row>
    <row customHeight="1" ht="18" r="96" spans="1:12" x14ac:dyDescent="0.25">
      <c r="A96" s="8" t="s">
        <v>28</v>
      </c>
      <c r="B96" s="7">
        <v>0.39236111111111122</v>
      </c>
      <c r="C96" s="7"/>
      <c r="D96" s="7"/>
      <c r="E96" s="7">
        <v>0.42361111111111122</v>
      </c>
      <c r="F96" s="7"/>
      <c r="G96" s="7"/>
      <c r="H96" s="7">
        <v>0.45486111111111122</v>
      </c>
      <c r="I96" s="122" t="s">
        <v>26</v>
      </c>
    </row>
    <row customHeight="1" ht="18" r="97" spans="1:10" x14ac:dyDescent="0.25">
      <c r="A97" s="8" t="s">
        <v>29</v>
      </c>
      <c r="B97" s="7">
        <v>0.47152777777777793</v>
      </c>
      <c r="C97" s="7"/>
      <c r="D97" s="7"/>
      <c r="E97" s="7">
        <v>0.50277777777777799</v>
      </c>
      <c r="F97" s="7"/>
      <c r="G97" s="7"/>
      <c r="H97" s="7">
        <v>0.53402777777777799</v>
      </c>
      <c r="I97" s="122" t="s">
        <v>26</v>
      </c>
    </row>
    <row customHeight="1" ht="18" r="98" spans="1:10" x14ac:dyDescent="0.25">
      <c r="A98" s="8" t="s">
        <v>30</v>
      </c>
      <c r="B98" s="9">
        <v>5.0694444444444452E-2</v>
      </c>
      <c r="C98" s="10"/>
      <c r="D98" s="10"/>
      <c r="E98" s="9">
        <v>8.1944444444444445E-2</v>
      </c>
      <c r="F98" s="10"/>
      <c r="G98" s="10"/>
      <c r="H98" s="9">
        <v>0.11319444444444444</v>
      </c>
      <c r="I98" s="123" t="s">
        <v>26</v>
      </c>
    </row>
    <row customHeight="1" ht="18" r="99" spans="1:10" x14ac:dyDescent="0.25">
      <c r="A99" s="8" t="s">
        <v>31</v>
      </c>
      <c r="B99" s="11">
        <v>0.12986111111111112</v>
      </c>
      <c r="C99" s="10"/>
      <c r="D99" s="10"/>
      <c r="E99" s="9">
        <v>0.16111111111111112</v>
      </c>
      <c r="F99" s="10"/>
      <c r="G99" s="10"/>
      <c r="H99" s="9">
        <v>0.19236111111111112</v>
      </c>
      <c r="I99" s="123" t="s">
        <v>26</v>
      </c>
    </row>
    <row customHeight="1" ht="18" r="100" spans="1:10" x14ac:dyDescent="0.25">
      <c r="A100" s="8" t="s">
        <v>32</v>
      </c>
      <c r="B100" s="9">
        <v>0.20694444444444446</v>
      </c>
      <c r="C100" s="10"/>
      <c r="D100" s="10"/>
      <c r="E100" s="9">
        <v>0.23750000000000002</v>
      </c>
      <c r="F100" s="10"/>
      <c r="G100" s="10"/>
      <c r="H100" s="9">
        <v>0.26805555555555555</v>
      </c>
      <c r="I100" s="123" t="s">
        <v>26</v>
      </c>
    </row>
    <row customHeight="1" ht="18" r="101" spans="1:10" x14ac:dyDescent="0.25">
      <c r="A101" s="8" t="s">
        <v>33</v>
      </c>
      <c r="B101" s="9">
        <v>0.28194444444444444</v>
      </c>
      <c r="C101" s="10"/>
      <c r="D101" s="10"/>
      <c r="E101" s="9">
        <v>0.31319444444444444</v>
      </c>
      <c r="F101" s="10"/>
      <c r="G101" s="10"/>
      <c r="H101" s="9">
        <v>0.3444444444444445</v>
      </c>
      <c r="I101" s="123" t="s">
        <v>26</v>
      </c>
    </row>
    <row customHeight="1" ht="18" r="102" spans="1:10" x14ac:dyDescent="0.25">
      <c r="A102" s="8" t="s">
        <v>34</v>
      </c>
      <c r="B102" s="9">
        <v>0.3611111111111111</v>
      </c>
      <c r="C102" s="10"/>
      <c r="D102" s="10"/>
      <c r="E102" s="9">
        <v>0.38750000000000001</v>
      </c>
      <c r="F102" s="10"/>
      <c r="G102" s="10"/>
      <c r="H102" s="12">
        <v>0.41319444444444442</v>
      </c>
      <c r="I102" s="123" t="s">
        <v>26</v>
      </c>
    </row>
    <row customHeight="1" ht="18" r="103" spans="1:10" x14ac:dyDescent="0.25">
      <c r="A103" s="8" t="s">
        <v>35</v>
      </c>
      <c r="B103" s="9">
        <v>0.44444444444444442</v>
      </c>
      <c r="C103" s="10"/>
      <c r="D103" s="10"/>
      <c r="E103" s="9">
        <v>0.47083333333333338</v>
      </c>
      <c r="F103" s="10"/>
      <c r="G103" s="10"/>
      <c r="H103" s="9">
        <v>0.49722222222222223</v>
      </c>
      <c r="I103" s="123" t="s">
        <v>26</v>
      </c>
    </row>
    <row customHeight="1" ht="18" r="104" spans="1:10" x14ac:dyDescent="0.25">
      <c r="A104" s="8"/>
      <c r="B104" s="34"/>
      <c r="C104" s="35"/>
      <c r="D104" s="35"/>
      <c r="E104" s="36"/>
      <c r="F104" s="35"/>
      <c r="G104" s="35"/>
      <c r="H104" s="37"/>
      <c r="I104" s="123" t="s">
        <v>26</v>
      </c>
    </row>
    <row customHeight="1" ht="18" r="105" spans="1:10" thickBot="1" x14ac:dyDescent="0.3">
      <c r="A105" s="17"/>
      <c r="B105" s="38"/>
      <c r="C105" s="39"/>
      <c r="D105" s="39"/>
      <c r="E105" s="40"/>
      <c r="F105" s="39"/>
      <c r="G105" s="39"/>
      <c r="H105" s="41"/>
      <c r="I105" s="125"/>
      <c r="J105" s="2" t="s">
        <v>57</v>
      </c>
    </row>
    <row customHeight="1" ht="18" r="106" spans="1:10" thickBot="1" thickTop="1" x14ac:dyDescent="0.3">
      <c r="A106" s="17">
        <v>4</v>
      </c>
      <c r="B106" s="18"/>
      <c r="C106" s="19"/>
      <c r="D106" s="19"/>
      <c r="E106" s="19"/>
      <c r="F106" s="19"/>
      <c r="G106" s="19"/>
      <c r="H106" s="29"/>
      <c r="I106" s="125"/>
    </row>
    <row customHeight="1" ht="17.399999999999999" r="107" spans="1:10" thickTop="1" x14ac:dyDescent="0.25">
      <c r="A107" s="160" t="s">
        <v>36</v>
      </c>
      <c r="B107" s="161"/>
      <c r="C107" s="161"/>
      <c r="D107" s="161"/>
      <c r="E107" s="161"/>
      <c r="F107" s="161"/>
      <c r="G107" s="161"/>
      <c r="H107" s="161"/>
      <c r="I107" s="164" t="s">
        <v>37</v>
      </c>
    </row>
    <row customHeight="1" ht="17.399999999999999" r="108" spans="1:10" thickBot="1" x14ac:dyDescent="0.3">
      <c r="A108" s="162"/>
      <c r="B108" s="163"/>
      <c r="C108" s="163"/>
      <c r="D108" s="163"/>
      <c r="E108" s="163"/>
      <c r="F108" s="163"/>
      <c r="G108" s="163"/>
      <c r="H108" s="163"/>
      <c r="I108" s="165"/>
    </row>
    <row customHeight="1" ht="17.399999999999999" r="109" spans="1:10" thickTop="1" x14ac:dyDescent="0.25">
      <c r="A109" s="167" t="s">
        <v>38</v>
      </c>
      <c r="B109" s="168"/>
      <c r="C109" s="170"/>
      <c r="D109" s="171"/>
      <c r="E109" s="174" t="s">
        <v>39</v>
      </c>
      <c r="F109" s="174"/>
      <c r="G109" s="174" t="s">
        <v>40</v>
      </c>
      <c r="H109" s="175"/>
      <c r="I109" s="165"/>
    </row>
    <row customHeight="1" ht="17.399999999999999" r="110" spans="1:10" x14ac:dyDescent="0.25">
      <c r="A110" s="169"/>
      <c r="B110" s="138"/>
      <c r="C110" s="172"/>
      <c r="D110" s="173"/>
      <c r="E110" s="148"/>
      <c r="F110" s="148"/>
      <c r="G110" s="148"/>
      <c r="H110" s="176"/>
      <c r="I110" s="165"/>
    </row>
    <row customHeight="1" ht="17.399999999999999" r="111" spans="1:10" x14ac:dyDescent="0.25">
      <c r="A111" s="142" t="s">
        <v>41</v>
      </c>
      <c r="B111" s="178" t="s">
        <v>42</v>
      </c>
      <c r="C111" s="136" t="s">
        <v>43</v>
      </c>
      <c r="D111" s="137"/>
      <c r="E111" s="140" t="s">
        <v>44</v>
      </c>
      <c r="F111" s="140"/>
      <c r="G111" s="140"/>
      <c r="H111" s="141"/>
      <c r="I111" s="165"/>
    </row>
    <row customHeight="1" ht="17.399999999999999" r="112" spans="1:10" x14ac:dyDescent="0.25">
      <c r="A112" s="177"/>
      <c r="B112" s="179"/>
      <c r="C112" s="138"/>
      <c r="D112" s="139"/>
      <c r="E112" s="140"/>
      <c r="F112" s="140"/>
      <c r="G112" s="140"/>
      <c r="H112" s="141"/>
      <c r="I112" s="165"/>
    </row>
    <row customHeight="1" ht="17.399999999999999" r="113" spans="1:12" x14ac:dyDescent="0.25">
      <c r="A113" s="142" t="s">
        <v>45</v>
      </c>
      <c r="B113" s="144" t="s">
        <v>46</v>
      </c>
      <c r="C113" s="145"/>
      <c r="D113" s="146"/>
      <c r="E113" s="148" t="s">
        <v>47</v>
      </c>
      <c r="F113" s="148"/>
      <c r="G113" s="148"/>
      <c r="H113" s="149"/>
      <c r="I113" s="165"/>
    </row>
    <row customHeight="1" ht="17.399999999999999" r="114" spans="1:12" x14ac:dyDescent="0.25">
      <c r="A114" s="143"/>
      <c r="B114" s="147"/>
      <c r="C114" s="138"/>
      <c r="D114" s="139"/>
      <c r="E114" s="148"/>
      <c r="F114" s="148"/>
      <c r="G114" s="148"/>
      <c r="H114" s="149"/>
      <c r="I114" s="165"/>
    </row>
    <row customHeight="1" ht="17.399999999999999" r="115" spans="1:12" x14ac:dyDescent="0.25">
      <c r="A115" s="142" t="s">
        <v>48</v>
      </c>
      <c r="B115" s="144" t="s">
        <v>49</v>
      </c>
      <c r="C115" s="145"/>
      <c r="D115" s="146"/>
      <c r="E115" s="148" t="s">
        <v>50</v>
      </c>
      <c r="F115" s="148"/>
      <c r="G115" s="148"/>
      <c r="H115" s="149"/>
      <c r="I115" s="165"/>
    </row>
    <row customHeight="1" ht="17.399999999999999" r="116" spans="1:12" thickBot="1" x14ac:dyDescent="0.3">
      <c r="A116" s="150"/>
      <c r="B116" s="151"/>
      <c r="C116" s="152"/>
      <c r="D116" s="153"/>
      <c r="E116" s="154"/>
      <c r="F116" s="154"/>
      <c r="G116" s="154"/>
      <c r="H116" s="155"/>
      <c r="I116" s="166"/>
      <c r="J116" s="2">
        <v>10</v>
      </c>
    </row>
    <row customHeight="1" ht="2.1" r="117" spans="1:12" thickTop="1" x14ac:dyDescent="0.25">
      <c r="A117" s="23"/>
      <c r="B117" s="22"/>
      <c r="C117" s="24"/>
      <c r="D117" s="24"/>
      <c r="E117" s="24"/>
      <c r="F117" s="24"/>
      <c r="G117" s="24"/>
      <c r="H117" s="24"/>
    </row>
    <row customHeight="1" ht="23.1" r="118" spans="1:12" x14ac:dyDescent="0.25">
      <c r="A118" s="180" t="s">
        <v>65</v>
      </c>
      <c r="B118" s="180"/>
      <c r="C118" s="180"/>
      <c r="D118" s="180"/>
      <c r="E118" s="180"/>
      <c r="F118" s="180"/>
      <c r="G118" s="180"/>
      <c r="H118" s="3" t="s">
        <v>16</v>
      </c>
      <c r="I118" s="112">
        <v>5</v>
      </c>
    </row>
    <row customHeight="1" ht="23.1" r="119" spans="1:12" x14ac:dyDescent="0.25">
      <c r="A119" s="180"/>
      <c r="B119" s="180"/>
      <c r="C119" s="180"/>
      <c r="D119" s="180"/>
      <c r="E119" s="180"/>
      <c r="F119" s="180"/>
      <c r="G119" s="180"/>
      <c r="H119" s="4">
        <f>B128</f>
        <v>6.3888888888888884E-2</v>
      </c>
    </row>
    <row customHeight="1" ht="27.9" r="120" spans="1:12" thickBot="1" x14ac:dyDescent="0.3">
      <c r="A120" s="181">
        <f ca="1">INDIRECT("rawdata!A"&amp;$I118)</f>
        <v>0</v>
      </c>
      <c r="B120" s="181"/>
      <c r="C120" s="5" t="s">
        <v>12</v>
      </c>
      <c r="D120" s="204">
        <f ca="1">INDIRECT("rawdata!B"&amp;$I118)</f>
        <v>0</v>
      </c>
      <c r="E120" s="5" t="s">
        <v>13</v>
      </c>
      <c r="F120" s="205">
        <f ca="1">INDIRECT("rawdata!C"&amp;$I118)</f>
        <v>0</v>
      </c>
      <c r="G120" s="5" t="s">
        <v>14</v>
      </c>
      <c r="H120" s="206">
        <f ca="1">INDIRECT("rawdata!D"&amp;$I118)</f>
        <v>0</v>
      </c>
      <c r="I120" s="127" t="e">
        <f ca="1">_xlfn.XLOOKUP(H120,#REF!,#REF!,"SP")</f>
        <v>#NAME?</v>
      </c>
      <c r="J120" s="54" t="e">
        <f ca="1">IF(D120=I120,"","확인")</f>
        <v>#NAME?</v>
      </c>
      <c r="K120" s="50" t="s">
        <v>6</v>
      </c>
      <c r="L120" s="50" t="s">
        <v>0</v>
      </c>
    </row>
    <row customHeight="1" ht="18" r="121" spans="1:12" thickTop="1" x14ac:dyDescent="0.25">
      <c r="A121" s="182" t="s">
        <v>17</v>
      </c>
      <c r="B121" s="184" t="s">
        <v>18</v>
      </c>
      <c r="C121" s="186" t="s">
        <v>19</v>
      </c>
      <c r="D121" s="186" t="s">
        <v>20</v>
      </c>
      <c r="E121" s="186" t="s">
        <v>21</v>
      </c>
      <c r="F121" s="186" t="s">
        <v>20</v>
      </c>
      <c r="G121" s="186" t="s">
        <v>19</v>
      </c>
      <c r="H121" s="156" t="s">
        <v>18</v>
      </c>
      <c r="I121" s="158" t="s">
        <v>22</v>
      </c>
    </row>
    <row customHeight="1" ht="18" r="122" spans="1:12" thickBot="1" x14ac:dyDescent="0.3">
      <c r="A122" s="183"/>
      <c r="B122" s="185"/>
      <c r="C122" s="187"/>
      <c r="D122" s="187"/>
      <c r="E122" s="187"/>
      <c r="F122" s="187"/>
      <c r="G122" s="187"/>
      <c r="H122" s="157"/>
      <c r="I122" s="159"/>
    </row>
    <row customHeight="1" ht="18" r="123" spans="1:12" thickTop="1" x14ac:dyDescent="0.25">
      <c r="A123" s="6" t="s">
        <v>23</v>
      </c>
      <c r="B123" s="7"/>
      <c r="C123" s="7"/>
      <c r="D123" s="7"/>
      <c r="E123" s="7"/>
      <c r="F123" s="7" t="s">
        <v>66</v>
      </c>
      <c r="G123" s="7" t="s">
        <v>67</v>
      </c>
      <c r="H123" s="7">
        <v>0.24722222222222223</v>
      </c>
      <c r="I123" s="121" t="s">
        <v>26</v>
      </c>
    </row>
    <row customHeight="1" ht="18" r="124" spans="1:12" x14ac:dyDescent="0.25">
      <c r="A124" s="8" t="s">
        <v>27</v>
      </c>
      <c r="B124" s="7">
        <v>0.25416666666666665</v>
      </c>
      <c r="C124" s="7"/>
      <c r="D124" s="7"/>
      <c r="E124" s="7">
        <v>0.28472222222222221</v>
      </c>
      <c r="F124" s="7"/>
      <c r="G124" s="7"/>
      <c r="H124" s="7">
        <v>0.31527777777777777</v>
      </c>
      <c r="I124" s="122" t="s">
        <v>26</v>
      </c>
    </row>
    <row customHeight="1" ht="18" r="125" spans="1:12" x14ac:dyDescent="0.25">
      <c r="A125" s="8" t="s">
        <v>28</v>
      </c>
      <c r="B125" s="7">
        <v>0.32916666666666672</v>
      </c>
      <c r="C125" s="7"/>
      <c r="D125" s="7"/>
      <c r="E125" s="7">
        <v>0.36041666666666672</v>
      </c>
      <c r="F125" s="7"/>
      <c r="G125" s="7"/>
      <c r="H125" s="7">
        <v>0.39166666666666672</v>
      </c>
      <c r="I125" s="122" t="s">
        <v>26</v>
      </c>
    </row>
    <row customHeight="1" ht="18" r="126" spans="1:12" x14ac:dyDescent="0.25">
      <c r="A126" s="8" t="s">
        <v>29</v>
      </c>
      <c r="B126" s="7">
        <v>0.40555555555555567</v>
      </c>
      <c r="C126" s="7"/>
      <c r="D126" s="7"/>
      <c r="E126" s="7">
        <v>0.43680555555555567</v>
      </c>
      <c r="F126" s="7"/>
      <c r="G126" s="7"/>
      <c r="H126" s="7">
        <v>0.46805555555555567</v>
      </c>
      <c r="I126" s="122" t="s">
        <v>26</v>
      </c>
    </row>
    <row customHeight="1" ht="18" r="127" spans="1:12" x14ac:dyDescent="0.25">
      <c r="A127" s="8" t="s">
        <v>30</v>
      </c>
      <c r="B127" s="9">
        <v>0.48472222222222222</v>
      </c>
      <c r="C127" s="10"/>
      <c r="D127" s="10"/>
      <c r="E127" s="9">
        <v>0.51597222222222217</v>
      </c>
      <c r="F127" s="10"/>
      <c r="G127" s="10"/>
      <c r="H127" s="9">
        <v>4.7222222222222221E-2</v>
      </c>
      <c r="I127" s="123" t="s">
        <v>26</v>
      </c>
    </row>
    <row customHeight="1" ht="18" r="128" spans="1:12" x14ac:dyDescent="0.25">
      <c r="A128" s="8" t="s">
        <v>31</v>
      </c>
      <c r="B128" s="9">
        <v>6.3888888888888884E-2</v>
      </c>
      <c r="C128" s="10"/>
      <c r="D128" s="10"/>
      <c r="E128" s="9">
        <v>9.5138888888888884E-2</v>
      </c>
      <c r="F128" s="10"/>
      <c r="G128" s="10"/>
      <c r="H128" s="9">
        <v>0.12638888888888888</v>
      </c>
      <c r="I128" s="123" t="s">
        <v>26</v>
      </c>
    </row>
    <row customHeight="1" ht="18" r="129" spans="1:9" x14ac:dyDescent="0.25">
      <c r="A129" s="8" t="s">
        <v>32</v>
      </c>
      <c r="B129" s="11">
        <v>0.14305555555555557</v>
      </c>
      <c r="C129" s="10"/>
      <c r="D129" s="10"/>
      <c r="E129" s="9">
        <v>0.17430555555555557</v>
      </c>
      <c r="F129" s="10"/>
      <c r="G129" s="10"/>
      <c r="H129" s="9">
        <v>0.20555555555555557</v>
      </c>
      <c r="I129" s="123" t="s">
        <v>26</v>
      </c>
    </row>
    <row customHeight="1" ht="18" r="130" spans="1:9" x14ac:dyDescent="0.25">
      <c r="A130" s="8" t="s">
        <v>33</v>
      </c>
      <c r="B130" s="9">
        <v>0.21944444444444444</v>
      </c>
      <c r="C130" s="10"/>
      <c r="D130" s="10"/>
      <c r="E130" s="9">
        <v>0.25</v>
      </c>
      <c r="F130" s="10"/>
      <c r="G130" s="10"/>
      <c r="H130" s="9">
        <v>0.28055555555555556</v>
      </c>
      <c r="I130" s="123" t="s">
        <v>26</v>
      </c>
    </row>
    <row customHeight="1" ht="18" r="131" spans="1:9" x14ac:dyDescent="0.25">
      <c r="A131" s="8" t="s">
        <v>34</v>
      </c>
      <c r="B131" s="9">
        <v>0.29444444444444445</v>
      </c>
      <c r="C131" s="10"/>
      <c r="D131" s="10"/>
      <c r="E131" s="9">
        <v>0.32569444444444445</v>
      </c>
      <c r="F131" s="10"/>
      <c r="G131" s="10"/>
      <c r="H131" s="9">
        <v>0.35694444444444445</v>
      </c>
      <c r="I131" s="123" t="s">
        <v>26</v>
      </c>
    </row>
    <row customHeight="1" ht="18" r="132" spans="1:9" x14ac:dyDescent="0.25">
      <c r="A132" s="8" t="s">
        <v>35</v>
      </c>
      <c r="B132" s="9">
        <v>0.375</v>
      </c>
      <c r="C132" s="10"/>
      <c r="D132" s="10"/>
      <c r="E132" s="9">
        <v>0.40138888888888885</v>
      </c>
      <c r="F132" s="10"/>
      <c r="G132" s="10"/>
      <c r="H132" s="12">
        <v>0.42708333333333331</v>
      </c>
      <c r="I132" s="123" t="s">
        <v>26</v>
      </c>
    </row>
    <row customHeight="1" ht="18" r="133" spans="1:9" x14ac:dyDescent="0.25">
      <c r="A133" s="8" t="s">
        <v>68</v>
      </c>
      <c r="B133" s="9">
        <v>0.45833333333333331</v>
      </c>
      <c r="C133" s="10"/>
      <c r="D133" s="10"/>
      <c r="E133" s="9">
        <v>0.48541666666666666</v>
      </c>
      <c r="F133" s="10"/>
      <c r="G133" s="10"/>
      <c r="H133" s="9">
        <v>0.51180555555555551</v>
      </c>
      <c r="I133" s="123"/>
    </row>
    <row customHeight="1" ht="18" r="134" spans="1:9" x14ac:dyDescent="0.25">
      <c r="A134" s="8"/>
      <c r="B134" s="13"/>
      <c r="C134" s="13"/>
      <c r="D134" s="13"/>
      <c r="E134" s="13"/>
      <c r="F134" s="13"/>
      <c r="G134" s="13"/>
      <c r="H134" s="13"/>
      <c r="I134" s="123"/>
    </row>
    <row customHeight="1" ht="18" r="135" spans="1:9" thickBot="1" x14ac:dyDescent="0.3">
      <c r="A135" s="17">
        <v>5</v>
      </c>
      <c r="B135" s="42"/>
      <c r="C135" s="19"/>
      <c r="D135" s="19"/>
      <c r="E135" s="42"/>
      <c r="F135" s="19"/>
      <c r="G135" s="19"/>
      <c r="H135" s="29"/>
      <c r="I135" s="125"/>
    </row>
    <row customHeight="1" ht="17.399999999999999" r="136" spans="1:9" thickTop="1" x14ac:dyDescent="0.25">
      <c r="A136" s="160" t="s">
        <v>36</v>
      </c>
      <c r="B136" s="161"/>
      <c r="C136" s="161"/>
      <c r="D136" s="161"/>
      <c r="E136" s="161"/>
      <c r="F136" s="161"/>
      <c r="G136" s="161"/>
      <c r="H136" s="161"/>
      <c r="I136" s="164" t="s">
        <v>37</v>
      </c>
    </row>
    <row customHeight="1" ht="17.399999999999999" r="137" spans="1:9" thickBot="1" x14ac:dyDescent="0.3">
      <c r="A137" s="162"/>
      <c r="B137" s="163"/>
      <c r="C137" s="163"/>
      <c r="D137" s="163"/>
      <c r="E137" s="163"/>
      <c r="F137" s="163"/>
      <c r="G137" s="163"/>
      <c r="H137" s="163"/>
      <c r="I137" s="165"/>
    </row>
    <row customHeight="1" ht="17.399999999999999" r="138" spans="1:9" thickTop="1" x14ac:dyDescent="0.25">
      <c r="A138" s="167" t="s">
        <v>38</v>
      </c>
      <c r="B138" s="168"/>
      <c r="C138" s="170"/>
      <c r="D138" s="171"/>
      <c r="E138" s="174" t="s">
        <v>39</v>
      </c>
      <c r="F138" s="174"/>
      <c r="G138" s="174" t="s">
        <v>40</v>
      </c>
      <c r="H138" s="175"/>
      <c r="I138" s="165"/>
    </row>
    <row customHeight="1" ht="17.399999999999999" r="139" spans="1:9" x14ac:dyDescent="0.25">
      <c r="A139" s="169"/>
      <c r="B139" s="138"/>
      <c r="C139" s="172"/>
      <c r="D139" s="173"/>
      <c r="E139" s="148"/>
      <c r="F139" s="148"/>
      <c r="G139" s="148"/>
      <c r="H139" s="176"/>
      <c r="I139" s="165"/>
    </row>
    <row customHeight="1" ht="17.399999999999999" r="140" spans="1:9" x14ac:dyDescent="0.25">
      <c r="A140" s="142" t="s">
        <v>41</v>
      </c>
      <c r="B140" s="178" t="s">
        <v>42</v>
      </c>
      <c r="C140" s="136" t="s">
        <v>43</v>
      </c>
      <c r="D140" s="137"/>
      <c r="E140" s="140" t="s">
        <v>44</v>
      </c>
      <c r="F140" s="140"/>
      <c r="G140" s="140"/>
      <c r="H140" s="141"/>
      <c r="I140" s="165"/>
    </row>
    <row customHeight="1" ht="17.399999999999999" r="141" spans="1:9" x14ac:dyDescent="0.25">
      <c r="A141" s="177"/>
      <c r="B141" s="179"/>
      <c r="C141" s="138"/>
      <c r="D141" s="139"/>
      <c r="E141" s="140"/>
      <c r="F141" s="140"/>
      <c r="G141" s="140"/>
      <c r="H141" s="141"/>
      <c r="I141" s="165"/>
    </row>
    <row customHeight="1" ht="17.399999999999999" r="142" spans="1:9" x14ac:dyDescent="0.25">
      <c r="A142" s="142" t="s">
        <v>45</v>
      </c>
      <c r="B142" s="144" t="s">
        <v>46</v>
      </c>
      <c r="C142" s="145"/>
      <c r="D142" s="146"/>
      <c r="E142" s="148" t="s">
        <v>47</v>
      </c>
      <c r="F142" s="148"/>
      <c r="G142" s="148"/>
      <c r="H142" s="149"/>
      <c r="I142" s="165"/>
    </row>
    <row customHeight="1" ht="17.399999999999999" r="143" spans="1:9" x14ac:dyDescent="0.25">
      <c r="A143" s="143"/>
      <c r="B143" s="147"/>
      <c r="C143" s="138"/>
      <c r="D143" s="139"/>
      <c r="E143" s="148"/>
      <c r="F143" s="148"/>
      <c r="G143" s="148"/>
      <c r="H143" s="149"/>
      <c r="I143" s="165"/>
    </row>
    <row customHeight="1" ht="17.399999999999999" r="144" spans="1:9" x14ac:dyDescent="0.25">
      <c r="A144" s="142" t="s">
        <v>48</v>
      </c>
      <c r="B144" s="144" t="s">
        <v>49</v>
      </c>
      <c r="C144" s="145"/>
      <c r="D144" s="146"/>
      <c r="E144" s="148" t="s">
        <v>50</v>
      </c>
      <c r="F144" s="148"/>
      <c r="G144" s="148"/>
      <c r="H144" s="149"/>
      <c r="I144" s="165"/>
    </row>
    <row customHeight="1" ht="17.399999999999999" r="145" spans="1:12" thickBot="1" x14ac:dyDescent="0.3">
      <c r="A145" s="150"/>
      <c r="B145" s="151"/>
      <c r="C145" s="152"/>
      <c r="D145" s="153"/>
      <c r="E145" s="154"/>
      <c r="F145" s="154"/>
      <c r="G145" s="154"/>
      <c r="H145" s="155"/>
      <c r="I145" s="166"/>
      <c r="J145" s="2">
        <v>10.3</v>
      </c>
    </row>
    <row customHeight="1" ht="2.1" r="146" spans="1:12" thickTop="1" x14ac:dyDescent="0.25">
      <c r="A146" s="23"/>
      <c r="B146" s="22"/>
      <c r="C146" s="24"/>
      <c r="D146" s="24"/>
      <c r="E146" s="24"/>
      <c r="F146" s="24"/>
      <c r="G146" s="24"/>
      <c r="H146" s="24"/>
      <c r="I146" s="122"/>
    </row>
    <row customHeight="1" ht="23.1" r="147" spans="1:12" x14ac:dyDescent="0.25">
      <c r="A147" s="180" t="s">
        <v>69</v>
      </c>
      <c r="B147" s="180"/>
      <c r="C147" s="180"/>
      <c r="D147" s="180"/>
      <c r="E147" s="180"/>
      <c r="F147" s="180"/>
      <c r="G147" s="180"/>
      <c r="H147" s="3" t="s">
        <v>16</v>
      </c>
      <c r="I147" s="112">
        <v>6</v>
      </c>
    </row>
    <row customHeight="1" ht="23.1" r="148" spans="1:12" x14ac:dyDescent="0.25">
      <c r="A148" s="180"/>
      <c r="B148" s="180"/>
      <c r="C148" s="180"/>
      <c r="D148" s="180"/>
      <c r="E148" s="180"/>
      <c r="F148" s="180"/>
      <c r="G148" s="180"/>
      <c r="H148" s="4">
        <f>B157</f>
        <v>7.7083333333333337E-2</v>
      </c>
    </row>
    <row customHeight="1" ht="27.9" r="149" spans="1:12" thickBot="1" x14ac:dyDescent="0.3">
      <c r="A149" s="181">
        <f ca="1">INDIRECT("rawdata!A"&amp;$I147)</f>
        <v>0</v>
      </c>
      <c r="B149" s="181"/>
      <c r="C149" s="5" t="s">
        <v>12</v>
      </c>
      <c r="D149" s="204">
        <f ca="1">INDIRECT("rawdata!B"&amp;$I147)</f>
        <v>0</v>
      </c>
      <c r="E149" s="5" t="s">
        <v>13</v>
      </c>
      <c r="F149" s="205">
        <f ca="1">INDIRECT("rawdata!C"&amp;$I147)</f>
        <v>0</v>
      </c>
      <c r="G149" s="5" t="s">
        <v>14</v>
      </c>
      <c r="H149" s="206">
        <f ca="1">INDIRECT("rawdata!D"&amp;$I147)</f>
        <v>0</v>
      </c>
      <c r="I149" s="127" t="e">
        <f ca="1">_xlfn.XLOOKUP(H149,#REF!,#REF!,"SP")</f>
        <v>#NAME?</v>
      </c>
      <c r="J149" s="54" t="e">
        <f ca="1">IF(D149=I149,"","확인")</f>
        <v>#NAME?</v>
      </c>
      <c r="K149" s="50" t="s">
        <v>7</v>
      </c>
      <c r="L149" s="50" t="s">
        <v>1</v>
      </c>
    </row>
    <row customHeight="1" ht="18" r="150" spans="1:12" thickTop="1" x14ac:dyDescent="0.25">
      <c r="A150" s="182" t="s">
        <v>17</v>
      </c>
      <c r="B150" s="184" t="s">
        <v>18</v>
      </c>
      <c r="C150" s="186" t="s">
        <v>19</v>
      </c>
      <c r="D150" s="186" t="s">
        <v>20</v>
      </c>
      <c r="E150" s="186" t="s">
        <v>21</v>
      </c>
      <c r="F150" s="186" t="s">
        <v>20</v>
      </c>
      <c r="G150" s="186" t="s">
        <v>19</v>
      </c>
      <c r="H150" s="156" t="s">
        <v>18</v>
      </c>
      <c r="I150" s="158" t="s">
        <v>22</v>
      </c>
    </row>
    <row customHeight="1" ht="18" r="151" spans="1:12" thickBot="1" x14ac:dyDescent="0.3">
      <c r="A151" s="183"/>
      <c r="B151" s="185"/>
      <c r="C151" s="187"/>
      <c r="D151" s="187"/>
      <c r="E151" s="187"/>
      <c r="F151" s="187"/>
      <c r="G151" s="187"/>
      <c r="H151" s="157"/>
      <c r="I151" s="159"/>
    </row>
    <row customHeight="1" ht="18" r="152" spans="1:12" thickTop="1" x14ac:dyDescent="0.25">
      <c r="A152" s="6" t="s">
        <v>23</v>
      </c>
      <c r="B152" s="7"/>
      <c r="C152" s="7"/>
      <c r="D152" s="7"/>
      <c r="E152" s="7" t="s">
        <v>66</v>
      </c>
      <c r="F152" s="7" t="s">
        <v>70</v>
      </c>
      <c r="G152" s="7" t="s">
        <v>71</v>
      </c>
      <c r="H152" s="7">
        <v>0.25555555555555554</v>
      </c>
      <c r="I152" s="121" t="s">
        <v>26</v>
      </c>
    </row>
    <row customHeight="1" ht="18" r="153" spans="1:12" x14ac:dyDescent="0.25">
      <c r="A153" s="8" t="s">
        <v>27</v>
      </c>
      <c r="B153" s="7">
        <v>0.26666666666666666</v>
      </c>
      <c r="C153" s="7"/>
      <c r="D153" s="7"/>
      <c r="E153" s="7">
        <v>0.29722222222222222</v>
      </c>
      <c r="F153" s="7"/>
      <c r="G153" s="7"/>
      <c r="H153" s="7">
        <v>0.32777777777777778</v>
      </c>
      <c r="I153" s="122" t="s">
        <v>26</v>
      </c>
    </row>
    <row customHeight="1" ht="18" r="154" spans="1:12" x14ac:dyDescent="0.25">
      <c r="A154" s="8" t="s">
        <v>28</v>
      </c>
      <c r="B154" s="7">
        <v>0.34166666666666673</v>
      </c>
      <c r="C154" s="7"/>
      <c r="D154" s="7"/>
      <c r="E154" s="7">
        <v>0.37291666666666673</v>
      </c>
      <c r="F154" s="7"/>
      <c r="G154" s="7"/>
      <c r="H154" s="7">
        <v>0.40416666666666673</v>
      </c>
      <c r="I154" s="122" t="s">
        <v>26</v>
      </c>
    </row>
    <row customHeight="1" ht="18" r="155" spans="1:12" x14ac:dyDescent="0.25">
      <c r="A155" s="8" t="s">
        <v>29</v>
      </c>
      <c r="B155" s="7">
        <v>0.41875000000000012</v>
      </c>
      <c r="C155" s="7"/>
      <c r="D155" s="7"/>
      <c r="E155" s="7">
        <v>0.45000000000000012</v>
      </c>
      <c r="F155" s="7"/>
      <c r="G155" s="7"/>
      <c r="H155" s="7">
        <v>0.48125000000000012</v>
      </c>
      <c r="I155" s="122" t="s">
        <v>26</v>
      </c>
    </row>
    <row customHeight="1" ht="18" r="156" spans="1:12" x14ac:dyDescent="0.25">
      <c r="A156" s="8" t="s">
        <v>30</v>
      </c>
      <c r="B156" s="9">
        <v>0.49791666666666662</v>
      </c>
      <c r="C156" s="10"/>
      <c r="D156" s="10"/>
      <c r="E156" s="9">
        <v>0.52916666666666667</v>
      </c>
      <c r="F156" s="10"/>
      <c r="G156" s="10"/>
      <c r="H156" s="9">
        <v>6.0416666666666667E-2</v>
      </c>
      <c r="I156" s="123" t="s">
        <v>26</v>
      </c>
    </row>
    <row customHeight="1" ht="18" r="157" spans="1:12" x14ac:dyDescent="0.25">
      <c r="A157" s="8" t="s">
        <v>31</v>
      </c>
      <c r="B157" s="9">
        <v>7.7083333333333337E-2</v>
      </c>
      <c r="C157" s="10"/>
      <c r="D157" s="10"/>
      <c r="E157" s="9">
        <v>0.10833333333333334</v>
      </c>
      <c r="F157" s="10"/>
      <c r="G157" s="10"/>
      <c r="H157" s="9">
        <v>0.13958333333333334</v>
      </c>
      <c r="I157" s="123" t="s">
        <v>26</v>
      </c>
    </row>
    <row customHeight="1" ht="18" r="158" spans="1:12" x14ac:dyDescent="0.25">
      <c r="A158" s="8" t="s">
        <v>32</v>
      </c>
      <c r="B158" s="11">
        <v>0.15625</v>
      </c>
      <c r="C158" s="10"/>
      <c r="D158" s="10"/>
      <c r="E158" s="9">
        <v>0.18680555555555556</v>
      </c>
      <c r="F158" s="10"/>
      <c r="G158" s="10"/>
      <c r="H158" s="9">
        <v>0.21805555555555556</v>
      </c>
      <c r="I158" s="123" t="s">
        <v>26</v>
      </c>
    </row>
    <row customHeight="1" ht="18" r="159" spans="1:12" x14ac:dyDescent="0.25">
      <c r="A159" s="8" t="s">
        <v>33</v>
      </c>
      <c r="B159" s="9">
        <v>0.23194444444444443</v>
      </c>
      <c r="C159" s="10"/>
      <c r="D159" s="10"/>
      <c r="E159" s="9">
        <v>0.26250000000000001</v>
      </c>
      <c r="F159" s="10"/>
      <c r="G159" s="10"/>
      <c r="H159" s="9">
        <v>0.29305555555555557</v>
      </c>
      <c r="I159" s="123" t="s">
        <v>26</v>
      </c>
    </row>
    <row customHeight="1" ht="18" r="160" spans="1:12" x14ac:dyDescent="0.25">
      <c r="A160" s="8" t="s">
        <v>34</v>
      </c>
      <c r="B160" s="9">
        <v>0.30694444444444441</v>
      </c>
      <c r="C160" s="10"/>
      <c r="D160" s="10"/>
      <c r="E160" s="9">
        <v>0.33680555555555558</v>
      </c>
      <c r="F160" s="10"/>
      <c r="G160" s="10"/>
      <c r="H160" s="9">
        <v>0.36805555555555558</v>
      </c>
      <c r="I160" s="123" t="s">
        <v>26</v>
      </c>
    </row>
    <row customHeight="1" ht="18" r="161" spans="1:10" x14ac:dyDescent="0.25">
      <c r="A161" s="8" t="s">
        <v>35</v>
      </c>
      <c r="B161" s="9">
        <v>0.3888888888888889</v>
      </c>
      <c r="C161" s="10"/>
      <c r="D161" s="10"/>
      <c r="E161" s="9">
        <v>0.4152777777777778</v>
      </c>
      <c r="F161" s="10"/>
      <c r="G161" s="10"/>
      <c r="H161" s="12">
        <v>0.44097222222222227</v>
      </c>
      <c r="I161" s="123" t="s">
        <v>26</v>
      </c>
    </row>
    <row customHeight="1" ht="18" r="162" spans="1:10" x14ac:dyDescent="0.25">
      <c r="A162" s="8" t="s">
        <v>68</v>
      </c>
      <c r="B162" s="11">
        <v>0.47222222222222227</v>
      </c>
      <c r="C162" s="43"/>
      <c r="D162" s="43"/>
      <c r="E162" s="11">
        <v>0.5</v>
      </c>
      <c r="F162" s="43"/>
      <c r="G162" s="43"/>
      <c r="H162" s="11">
        <v>0.52638888888888891</v>
      </c>
      <c r="I162" s="123"/>
    </row>
    <row customHeight="1" ht="18" r="163" spans="1:10" thickBot="1" x14ac:dyDescent="0.3">
      <c r="A163" s="8"/>
      <c r="B163" s="42" t="s">
        <v>72</v>
      </c>
      <c r="C163" s="19"/>
      <c r="D163" s="19"/>
      <c r="E163" s="42" t="s">
        <v>72</v>
      </c>
      <c r="F163" s="19"/>
      <c r="G163" s="19"/>
      <c r="H163" s="29"/>
      <c r="I163" s="123"/>
    </row>
    <row customHeight="1" ht="18" r="164" spans="1:10" thickBot="1" thickTop="1" x14ac:dyDescent="0.3">
      <c r="A164" s="17">
        <v>6</v>
      </c>
      <c r="B164" s="42"/>
      <c r="C164" s="19"/>
      <c r="D164" s="19"/>
      <c r="E164" s="42"/>
      <c r="F164" s="19"/>
      <c r="G164" s="19"/>
      <c r="H164" s="29"/>
      <c r="I164" s="125"/>
      <c r="J164" s="2" t="s">
        <v>57</v>
      </c>
    </row>
    <row customHeight="1" ht="17.399999999999999" r="165" spans="1:10" thickTop="1" x14ac:dyDescent="0.25">
      <c r="A165" s="160" t="s">
        <v>36</v>
      </c>
      <c r="B165" s="161"/>
      <c r="C165" s="161"/>
      <c r="D165" s="161"/>
      <c r="E165" s="161"/>
      <c r="F165" s="161"/>
      <c r="G165" s="161"/>
      <c r="H165" s="161"/>
      <c r="I165" s="164" t="s">
        <v>37</v>
      </c>
    </row>
    <row customHeight="1" ht="17.399999999999999" r="166" spans="1:10" thickBot="1" x14ac:dyDescent="0.3">
      <c r="A166" s="162"/>
      <c r="B166" s="163"/>
      <c r="C166" s="163"/>
      <c r="D166" s="163"/>
      <c r="E166" s="163"/>
      <c r="F166" s="163"/>
      <c r="G166" s="163"/>
      <c r="H166" s="163"/>
      <c r="I166" s="165"/>
    </row>
    <row customHeight="1" ht="17.399999999999999" r="167" spans="1:10" thickTop="1" x14ac:dyDescent="0.25">
      <c r="A167" s="167" t="s">
        <v>38</v>
      </c>
      <c r="B167" s="168"/>
      <c r="C167" s="170"/>
      <c r="D167" s="171"/>
      <c r="E167" s="174" t="s">
        <v>39</v>
      </c>
      <c r="F167" s="174"/>
      <c r="G167" s="174" t="s">
        <v>40</v>
      </c>
      <c r="H167" s="175"/>
      <c r="I167" s="165"/>
    </row>
    <row customHeight="1" ht="17.399999999999999" r="168" spans="1:10" x14ac:dyDescent="0.25">
      <c r="A168" s="169"/>
      <c r="B168" s="138"/>
      <c r="C168" s="172"/>
      <c r="D168" s="173"/>
      <c r="E168" s="148"/>
      <c r="F168" s="148"/>
      <c r="G168" s="148"/>
      <c r="H168" s="176"/>
      <c r="I168" s="165"/>
    </row>
    <row customHeight="1" ht="17.399999999999999" r="169" spans="1:10" x14ac:dyDescent="0.25">
      <c r="A169" s="142" t="s">
        <v>41</v>
      </c>
      <c r="B169" s="178" t="s">
        <v>42</v>
      </c>
      <c r="C169" s="136" t="s">
        <v>43</v>
      </c>
      <c r="D169" s="137"/>
      <c r="E169" s="140" t="s">
        <v>44</v>
      </c>
      <c r="F169" s="140"/>
      <c r="G169" s="140"/>
      <c r="H169" s="141"/>
      <c r="I169" s="165"/>
    </row>
    <row customHeight="1" ht="17.399999999999999" r="170" spans="1:10" x14ac:dyDescent="0.25">
      <c r="A170" s="177"/>
      <c r="B170" s="179"/>
      <c r="C170" s="138"/>
      <c r="D170" s="139"/>
      <c r="E170" s="140"/>
      <c r="F170" s="140"/>
      <c r="G170" s="140"/>
      <c r="H170" s="141"/>
      <c r="I170" s="165"/>
    </row>
    <row customHeight="1" ht="17.399999999999999" r="171" spans="1:10" x14ac:dyDescent="0.25">
      <c r="A171" s="142" t="s">
        <v>45</v>
      </c>
      <c r="B171" s="144" t="s">
        <v>46</v>
      </c>
      <c r="C171" s="145"/>
      <c r="D171" s="146"/>
      <c r="E171" s="148" t="s">
        <v>47</v>
      </c>
      <c r="F171" s="148"/>
      <c r="G171" s="148"/>
      <c r="H171" s="149"/>
      <c r="I171" s="165"/>
    </row>
    <row customHeight="1" ht="17.399999999999999" r="172" spans="1:10" x14ac:dyDescent="0.25">
      <c r="A172" s="143"/>
      <c r="B172" s="147"/>
      <c r="C172" s="138"/>
      <c r="D172" s="139"/>
      <c r="E172" s="148"/>
      <c r="F172" s="148"/>
      <c r="G172" s="148"/>
      <c r="H172" s="149"/>
      <c r="I172" s="165"/>
    </row>
    <row customHeight="1" ht="17.399999999999999" r="173" spans="1:10" x14ac:dyDescent="0.25">
      <c r="A173" s="142" t="s">
        <v>48</v>
      </c>
      <c r="B173" s="144" t="s">
        <v>49</v>
      </c>
      <c r="C173" s="145"/>
      <c r="D173" s="146"/>
      <c r="E173" s="148" t="s">
        <v>50</v>
      </c>
      <c r="F173" s="148"/>
      <c r="G173" s="148"/>
      <c r="H173" s="149"/>
      <c r="I173" s="165"/>
    </row>
    <row customHeight="1" ht="17.399999999999999" r="174" spans="1:10" thickBot="1" x14ac:dyDescent="0.3">
      <c r="A174" s="150"/>
      <c r="B174" s="151"/>
      <c r="C174" s="152"/>
      <c r="D174" s="153"/>
      <c r="E174" s="154"/>
      <c r="F174" s="154"/>
      <c r="G174" s="154"/>
      <c r="H174" s="155"/>
      <c r="I174" s="166"/>
      <c r="J174" s="2">
        <v>10.5</v>
      </c>
    </row>
    <row ht="15" r="175" spans="1:10" thickTop="1" x14ac:dyDescent="0.25"/>
    <row ht="15" r="176" spans="1:10" thickBot="1" x14ac:dyDescent="0.3">
      <c r="H176" s="1" t="s">
        <v>57</v>
      </c>
    </row>
    <row customHeight="1" ht="20.100000000000001" r="177" spans="1:10" thickTop="1" x14ac:dyDescent="0.25">
      <c r="A177" s="132" t="s">
        <v>17</v>
      </c>
      <c r="B177" s="134" t="s">
        <v>73</v>
      </c>
      <c r="C177" s="128" t="s">
        <v>19</v>
      </c>
      <c r="D177" s="128" t="s">
        <v>20</v>
      </c>
      <c r="E177" s="128" t="s">
        <v>21</v>
      </c>
      <c r="F177" s="128" t="s">
        <v>20</v>
      </c>
      <c r="G177" s="128" t="s">
        <v>19</v>
      </c>
      <c r="H177" s="130" t="s">
        <v>73</v>
      </c>
      <c r="J177" s="44">
        <f>J174+J145+J116+J87++J58+J29</f>
        <v>60.099999999999994</v>
      </c>
    </row>
    <row customHeight="1" ht="20.100000000000001" r="178" spans="1:10" thickBot="1" x14ac:dyDescent="0.3">
      <c r="A178" s="133"/>
      <c r="B178" s="135"/>
      <c r="C178" s="129"/>
      <c r="D178" s="129"/>
      <c r="E178" s="129"/>
      <c r="F178" s="129"/>
      <c r="G178" s="129"/>
      <c r="H178" s="131"/>
      <c r="J178" s="44">
        <v>60</v>
      </c>
    </row>
    <row customHeight="1" ht="20.100000000000001" r="179" spans="1:10" thickBot="1" thickTop="1" x14ac:dyDescent="0.3">
      <c r="A179" s="45" t="s">
        <v>74</v>
      </c>
      <c r="B179" s="46">
        <v>84</v>
      </c>
      <c r="C179" s="47">
        <v>10</v>
      </c>
      <c r="D179" s="47">
        <v>14</v>
      </c>
      <c r="E179" s="47">
        <v>11</v>
      </c>
      <c r="F179" s="47">
        <v>11</v>
      </c>
      <c r="G179" s="47">
        <v>14</v>
      </c>
      <c r="H179" s="48">
        <v>10</v>
      </c>
      <c r="J179" s="49"/>
    </row>
    <row ht="15" r="180" spans="1:10" thickTop="1" x14ac:dyDescent="0.25"/>
    <row r="191" spans="1:10" x14ac:dyDescent="0.25">
      <c r="J191" s="2" t="s">
        <v>57</v>
      </c>
    </row>
    <row r="197" spans="10:10" x14ac:dyDescent="0.25">
      <c r="J197" s="1"/>
    </row>
  </sheetData>
  <mergeCells count="170">
    <mergeCell ref="A2:G3"/>
    <mergeCell ref="A4:B4"/>
    <mergeCell ref="A5:A6"/>
    <mergeCell ref="B5:B6"/>
    <mergeCell ref="C5:C6"/>
    <mergeCell ref="D5:D6"/>
    <mergeCell ref="E5:E6"/>
    <mergeCell ref="F5:F6"/>
    <mergeCell ref="G5:G6"/>
    <mergeCell ref="I5:I6"/>
    <mergeCell ref="A20:H21"/>
    <mergeCell ref="I20:I29"/>
    <mergeCell ref="A22:B23"/>
    <mergeCell ref="C22:D23"/>
    <mergeCell ref="E22:F23"/>
    <mergeCell ref="G22:H23"/>
    <mergeCell ref="A24:A25"/>
    <mergeCell ref="B24:B25"/>
    <mergeCell ref="C24:D25"/>
    <mergeCell ref="E24:H25"/>
    <mergeCell ref="A26:A27"/>
    <mergeCell ref="B26:D27"/>
    <mergeCell ref="E26:H27"/>
    <mergeCell ref="A28:A29"/>
    <mergeCell ref="B28:D29"/>
    <mergeCell ref="E28:H29"/>
    <mergeCell ref="H5:H6"/>
    <mergeCell ref="A31:G32"/>
    <mergeCell ref="A33:B33"/>
    <mergeCell ref="A34:A35"/>
    <mergeCell ref="B34:B35"/>
    <mergeCell ref="C34:C35"/>
    <mergeCell ref="D34:D35"/>
    <mergeCell ref="E34:E35"/>
    <mergeCell ref="F34:F35"/>
    <mergeCell ref="G34:G35"/>
    <mergeCell ref="I34:I35"/>
    <mergeCell ref="A49:H50"/>
    <mergeCell ref="I49:I58"/>
    <mergeCell ref="A51:B52"/>
    <mergeCell ref="C51:D52"/>
    <mergeCell ref="E51:F52"/>
    <mergeCell ref="G51:H52"/>
    <mergeCell ref="A53:A54"/>
    <mergeCell ref="B53:B54"/>
    <mergeCell ref="C53:D54"/>
    <mergeCell ref="E53:H54"/>
    <mergeCell ref="A55:A56"/>
    <mergeCell ref="B55:D56"/>
    <mergeCell ref="E55:H56"/>
    <mergeCell ref="A57:A58"/>
    <mergeCell ref="B57:D58"/>
    <mergeCell ref="E57:H58"/>
    <mergeCell ref="H34:H35"/>
    <mergeCell ref="A60:G61"/>
    <mergeCell ref="A62:B62"/>
    <mergeCell ref="A63:A64"/>
    <mergeCell ref="B63:B64"/>
    <mergeCell ref="C63:C64"/>
    <mergeCell ref="D63:D64"/>
    <mergeCell ref="E63:E64"/>
    <mergeCell ref="F63:F64"/>
    <mergeCell ref="G63:G64"/>
    <mergeCell ref="I63:I64"/>
    <mergeCell ref="A78:H79"/>
    <mergeCell ref="I78:I87"/>
    <mergeCell ref="A80:B81"/>
    <mergeCell ref="C80:D81"/>
    <mergeCell ref="E80:F81"/>
    <mergeCell ref="G80:H81"/>
    <mergeCell ref="A82:A83"/>
    <mergeCell ref="B82:B83"/>
    <mergeCell ref="C82:D83"/>
    <mergeCell ref="E82:H83"/>
    <mergeCell ref="A84:A85"/>
    <mergeCell ref="B84:D85"/>
    <mergeCell ref="E84:H85"/>
    <mergeCell ref="A86:A87"/>
    <mergeCell ref="B86:D87"/>
    <mergeCell ref="E86:H87"/>
    <mergeCell ref="H63:H64"/>
    <mergeCell ref="A89:G90"/>
    <mergeCell ref="A91:B91"/>
    <mergeCell ref="A92:A93"/>
    <mergeCell ref="B92:B93"/>
    <mergeCell ref="C92:C93"/>
    <mergeCell ref="D92:D93"/>
    <mergeCell ref="E92:E93"/>
    <mergeCell ref="F92:F93"/>
    <mergeCell ref="G92:G93"/>
    <mergeCell ref="I92:I93"/>
    <mergeCell ref="A107:H108"/>
    <mergeCell ref="I107:I116"/>
    <mergeCell ref="A109:B110"/>
    <mergeCell ref="C109:D110"/>
    <mergeCell ref="E109:F110"/>
    <mergeCell ref="G109:H110"/>
    <mergeCell ref="A111:A112"/>
    <mergeCell ref="B111:B112"/>
    <mergeCell ref="C111:D112"/>
    <mergeCell ref="E111:H112"/>
    <mergeCell ref="A113:A114"/>
    <mergeCell ref="B113:D114"/>
    <mergeCell ref="E113:H114"/>
    <mergeCell ref="A115:A116"/>
    <mergeCell ref="B115:D116"/>
    <mergeCell ref="E115:H116"/>
    <mergeCell ref="H92:H93"/>
    <mergeCell ref="A118:G119"/>
    <mergeCell ref="A120:B120"/>
    <mergeCell ref="A121:A122"/>
    <mergeCell ref="B121:B122"/>
    <mergeCell ref="C121:C122"/>
    <mergeCell ref="D121:D122"/>
    <mergeCell ref="E121:E122"/>
    <mergeCell ref="F121:F122"/>
    <mergeCell ref="G121:G122"/>
    <mergeCell ref="I121:I122"/>
    <mergeCell ref="A136:H137"/>
    <mergeCell ref="I136:I145"/>
    <mergeCell ref="A138:B139"/>
    <mergeCell ref="C138:D139"/>
    <mergeCell ref="E138:F139"/>
    <mergeCell ref="G138:H139"/>
    <mergeCell ref="A140:A141"/>
    <mergeCell ref="B140:B141"/>
    <mergeCell ref="C140:D141"/>
    <mergeCell ref="E140:H141"/>
    <mergeCell ref="A142:A143"/>
    <mergeCell ref="B142:D143"/>
    <mergeCell ref="E142:H143"/>
    <mergeCell ref="A144:A145"/>
    <mergeCell ref="B144:D145"/>
    <mergeCell ref="E144:H145"/>
    <mergeCell ref="H121:H122"/>
    <mergeCell ref="A147:G148"/>
    <mergeCell ref="A149:B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A165:H166"/>
    <mergeCell ref="I165:I174"/>
    <mergeCell ref="A167:B168"/>
    <mergeCell ref="C167:D168"/>
    <mergeCell ref="E167:F168"/>
    <mergeCell ref="G167:H168"/>
    <mergeCell ref="A169:A170"/>
    <mergeCell ref="B169:B170"/>
    <mergeCell ref="G177:G178"/>
    <mergeCell ref="H177:H178"/>
    <mergeCell ref="A177:A178"/>
    <mergeCell ref="B177:B178"/>
    <mergeCell ref="C177:C178"/>
    <mergeCell ref="D177:D178"/>
    <mergeCell ref="E177:E178"/>
    <mergeCell ref="F177:F178"/>
    <mergeCell ref="C169:D170"/>
    <mergeCell ref="E169:H170"/>
    <mergeCell ref="A171:A172"/>
    <mergeCell ref="B171:D172"/>
    <mergeCell ref="E171:H172"/>
    <mergeCell ref="A173:A174"/>
    <mergeCell ref="B173:D174"/>
    <mergeCell ref="E173:H174"/>
  </mergeCells>
  <phoneticPr fontId="6" type="noConversion"/>
  <conditionalFormatting sqref="J1:J1048576">
    <cfRule dxfId="5" operator="containsText" priority="1" text="확인" type="containsText">
      <formula>NOT(ISERROR(SEARCH("확인",J1)))</formula>
    </cfRule>
  </conditionalFormatting>
  <printOptions horizontalCentered="1"/>
  <pageMargins bottom="0.35433070866141736" footer="0.11811023622047245" header="0.51181102362204722" left="0.51181102362204722" right="0.51181102362204722" top="0.74803149606299213"/>
  <pageSetup orientation="landscape" paperSize="9" r:id="rId1" scale="92"/>
  <headerFooter>
    <oddHeader>&amp;C&amp;"HY궁서,보통"&amp;20환승,종점 도착시간을 필히 기재바랍니다.</oddHeader>
    <oddFooter>&amp;L&amp;"+,보통"&amp;16연료 충전시 충전량 필히기재바람 :                  (루베)</oddFooter>
  </headerFooter>
  <rowBreaks count="5" manualBreakCount="5">
    <brk id="29" man="1" max="8"/>
    <brk id="59" man="1" max="8"/>
    <brk id="87" man="1" max="8"/>
    <brk id="116" man="1" max="8"/>
    <brk id="146" man="1" max="8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B4E-00AC-494D-9ED5-C3B314DDE9A2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201" t="s">
        <v>93</v>
      </c>
      <c r="B1" t="s">
        <v>94</v>
      </c>
      <c r="C1" s="202" t="s">
        <v>95</v>
      </c>
      <c r="D1" s="202" t="s">
        <v>96</v>
      </c>
    </row>
    <row r="2" spans="1:4" x14ac:dyDescent="0.25">
      <c r="A2" s="201" t="s">
        <v>93</v>
      </c>
      <c r="B2" t="s">
        <v>97</v>
      </c>
      <c r="C2" s="202" t="s">
        <v>98</v>
      </c>
      <c r="D2" s="202" t="s">
        <v>99</v>
      </c>
    </row>
    <row r="3" spans="1:4" x14ac:dyDescent="0.25">
      <c r="A3" s="201" t="s">
        <v>93</v>
      </c>
      <c r="B3" t="s">
        <v>100</v>
      </c>
      <c r="C3" s="202" t="s">
        <v>101</v>
      </c>
      <c r="D3" s="202" t="s">
        <v>102</v>
      </c>
    </row>
    <row r="4" spans="1:4" x14ac:dyDescent="0.25">
      <c r="A4" s="201" t="s">
        <v>93</v>
      </c>
      <c r="B4" t="s">
        <v>103</v>
      </c>
      <c r="C4" s="202" t="s">
        <v>104</v>
      </c>
      <c r="D4" s="202" t="s">
        <v>105</v>
      </c>
    </row>
    <row r="5" spans="1:4" x14ac:dyDescent="0.25">
      <c r="A5" s="201" t="s">
        <v>93</v>
      </c>
      <c r="B5" t="s">
        <v>106</v>
      </c>
      <c r="C5" s="202" t="s">
        <v>107</v>
      </c>
      <c r="D5" s="202" t="s">
        <v>108</v>
      </c>
    </row>
    <row r="6" spans="1:4" x14ac:dyDescent="0.25">
      <c r="A6" s="201" t="s">
        <v>93</v>
      </c>
      <c r="B6" t="s">
        <v>109</v>
      </c>
      <c r="C6" s="202" t="s">
        <v>110</v>
      </c>
      <c r="D6" s="202" t="s">
        <v>111</v>
      </c>
    </row>
    <row r="7" spans="1:4" x14ac:dyDescent="0.25">
      <c r="A7" s="201"/>
      <c r="C7" s="202"/>
      <c r="D7" s="202"/>
    </row>
    <row r="8" spans="1:4" x14ac:dyDescent="0.25">
      <c r="A8" s="201"/>
      <c r="C8" s="202"/>
      <c r="D8" s="202"/>
    </row>
    <row r="9" spans="1:4" x14ac:dyDescent="0.25">
      <c r="A9" s="201"/>
      <c r="C9" s="202"/>
      <c r="D9" s="202"/>
    </row>
    <row r="10" spans="1:4" x14ac:dyDescent="0.25">
      <c r="A10" s="201"/>
      <c r="C10" s="202"/>
      <c r="D10" s="202"/>
    </row>
    <row r="11" spans="1:4" x14ac:dyDescent="0.25">
      <c r="A11" s="201"/>
      <c r="C11" s="202"/>
      <c r="D11" s="202"/>
    </row>
    <row r="12" spans="1:4" x14ac:dyDescent="0.25">
      <c r="A12" s="201"/>
      <c r="C12" s="202"/>
      <c r="D12" s="202"/>
    </row>
    <row r="13" spans="1:4" x14ac:dyDescent="0.25">
      <c r="A13" s="201"/>
      <c r="C13" s="203"/>
      <c r="D13" s="203"/>
    </row>
    <row r="14" spans="1:4" x14ac:dyDescent="0.25">
      <c r="A14" s="201"/>
    </row>
    <row r="15" spans="1:4" x14ac:dyDescent="0.25">
      <c r="A15" s="201"/>
    </row>
    <row r="16" spans="1:4" x14ac:dyDescent="0.25">
      <c r="A16" s="201"/>
    </row>
    <row r="17" spans="1:1" x14ac:dyDescent="0.25">
      <c r="A17" s="201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2023-06-15T06:43:03Z</cp:lastPrinted>
  <dcterms:modified xsi:type="dcterms:W3CDTF">2023-06-19T13:03:31Z</dcterms:modified>
</cp:coreProperties>
</file>