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C1E28E5B-E709-4E93-9AFB-B65E4C903EB4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 activeTab="0"/>
  </bookViews>
  <sheets>
    <sheet name="공(05)" r:id="rId3" sheetId="155"/>
    <sheet name="rawdata" r:id="rId4" sheetId="161"/>
  </sheets>
  <externalReferences>
    <externalReference r:id="rId5"/>
  </externalReferences>
  <definedNames>
    <definedName localSheetId="0" name="_xlnm.Print_Area">'공(05)'!$A$2:$I$116</definedName>
    <definedName localSheetId="1" name="기사명">#REF!</definedName>
    <definedName name="기사명">#REF!</definedName>
    <definedName localSheetId="1" name="범위">#REF!</definedName>
    <definedName name="범위">#REF!</definedName>
    <definedName localSheetId="1" name="오후첫차">#REF!</definedName>
    <definedName name="오후첫차">#REF!</definedName>
    <definedName localSheetId="1" name="입력값">OFFSET(#REF!,,,COUNTA(#REF!)-1)</definedName>
    <definedName name="입력값">OFFSET(#REF!, , ,COUNTA(#REF!)-1)</definedName>
    <definedName localSheetId="1" name="차량번호">#REF!</definedName>
    <definedName name="차량번호">#REF!</definedName>
    <definedName localSheetId="1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<sst xmlns="http://schemas.openxmlformats.org/spreadsheetml/2006/main" count="855" uniqueCount="108">
  <si>
    <t>5P</t>
  </si>
  <si>
    <t>6P</t>
  </si>
  <si>
    <t>3P</t>
  </si>
  <si>
    <t>4P</t>
  </si>
  <si>
    <t>1A</t>
    <phoneticPr fontId="6" type="noConversion"/>
  </si>
  <si>
    <t>1P</t>
    <phoneticPr fontId="6" type="noConversion"/>
  </si>
  <si>
    <t>5A</t>
  </si>
  <si>
    <t>6A</t>
  </si>
  <si>
    <t>3A</t>
  </si>
  <si>
    <t>4A</t>
  </si>
  <si>
    <t>2A</t>
  </si>
  <si>
    <t>2P</t>
  </si>
  <si>
    <t>차량번호:</t>
    <phoneticPr fontId="9" type="noConversion"/>
  </si>
  <si>
    <t>오 전:</t>
    <phoneticPr fontId="9" type="noConversion"/>
  </si>
  <si>
    <t>오 후:</t>
    <phoneticPr fontId="9" type="noConversion"/>
  </si>
  <si>
    <t>5-1번선   ( 6-1 ) 운 행 시 간 표</t>
    <phoneticPr fontId="9" type="noConversion"/>
  </si>
  <si>
    <t>교대시간</t>
    <phoneticPr fontId="9" type="noConversion"/>
  </si>
  <si>
    <t>구분</t>
    <phoneticPr fontId="9" type="noConversion"/>
  </si>
  <si>
    <t>성원상떼빌</t>
    <phoneticPr fontId="9" type="noConversion"/>
  </si>
  <si>
    <t>홈플러스</t>
    <phoneticPr fontId="9" type="noConversion"/>
  </si>
  <si>
    <t>신기시장</t>
    <phoneticPr fontId="9" type="noConversion"/>
  </si>
  <si>
    <t>주안역환승장</t>
    <phoneticPr fontId="9" type="noConversion"/>
  </si>
  <si>
    <t>미전송
건수</t>
    <phoneticPr fontId="9" type="noConversion"/>
  </si>
  <si>
    <t>1회</t>
    <phoneticPr fontId="9" type="noConversion"/>
  </si>
  <si>
    <t>06:03</t>
    <phoneticPr fontId="9" type="noConversion"/>
  </si>
  <si>
    <t>06:19</t>
    <phoneticPr fontId="9" type="noConversion"/>
  </si>
  <si>
    <t>건</t>
    <phoneticPr fontId="9" type="noConversion"/>
  </si>
  <si>
    <t xml:space="preserve"> 2회 </t>
    <phoneticPr fontId="9" type="noConversion"/>
  </si>
  <si>
    <t>3회</t>
  </si>
  <si>
    <t>4회</t>
  </si>
  <si>
    <t>5회</t>
  </si>
  <si>
    <t>6회</t>
  </si>
  <si>
    <t>7회</t>
  </si>
  <si>
    <t>8회</t>
  </si>
  <si>
    <t>9회</t>
  </si>
  <si>
    <t>10회</t>
  </si>
  <si>
    <t>운행시 특이사항(차량고장, 대체 운행, 미운행사항 등…) 기재해주시기 바랍니다.</t>
    <phoneticPr fontId="9" type="noConversion"/>
  </si>
  <si>
    <t>운행종료 
버튼 
누른후 
미전송건수 
매회차 
적으시기
 바랍니다.</t>
    <phoneticPr fontId="9" type="noConversion"/>
  </si>
  <si>
    <t>차량교체번호:</t>
    <phoneticPr fontId="9" type="noConversion"/>
  </si>
  <si>
    <t>운행거리:                 km</t>
    <phoneticPr fontId="9" type="noConversion"/>
  </si>
  <si>
    <t>미전송건수:               건</t>
    <phoneticPr fontId="9" type="noConversion"/>
  </si>
  <si>
    <t>정비:</t>
    <phoneticPr fontId="9" type="noConversion"/>
  </si>
  <si>
    <t>874-0333</t>
    <phoneticPr fontId="9" type="noConversion"/>
  </si>
  <si>
    <t>김경호팀장:010-9269-0895</t>
    <phoneticPr fontId="9" type="noConversion"/>
  </si>
  <si>
    <t>단말기장애(이비):  1833-8500 / 앞·뒷차 간격 불량 070-4126-4836</t>
  </si>
  <si>
    <t>배      차:</t>
    <phoneticPr fontId="9" type="noConversion"/>
  </si>
  <si>
    <t>김건화 차장 010-3704-0118</t>
    <phoneticPr fontId="6" type="noConversion"/>
  </si>
  <si>
    <t>카드문의(이비): 080-853-1472,   080-863-1472</t>
    <phoneticPr fontId="9" type="noConversion"/>
  </si>
  <si>
    <t>사고처리:</t>
    <phoneticPr fontId="9" type="noConversion"/>
  </si>
  <si>
    <t>유진철 상무  010-8312-0348</t>
  </si>
  <si>
    <t>사무실 : 868-9566, 865-7744</t>
    <phoneticPr fontId="9" type="noConversion"/>
  </si>
  <si>
    <t>5-1번선   ( 6-2 ) 운 행 시 간 표</t>
    <phoneticPr fontId="9" type="noConversion"/>
  </si>
  <si>
    <t>두산위브</t>
    <phoneticPr fontId="9" type="noConversion"/>
  </si>
  <si>
    <t>05:30</t>
    <phoneticPr fontId="9" type="noConversion"/>
  </si>
  <si>
    <t>05:39</t>
    <phoneticPr fontId="9" type="noConversion"/>
  </si>
  <si>
    <t>06:20</t>
    <phoneticPr fontId="9" type="noConversion"/>
  </si>
  <si>
    <t>06:36</t>
    <phoneticPr fontId="9" type="noConversion"/>
  </si>
  <si>
    <t xml:space="preserve"> </t>
    <phoneticPr fontId="9" type="noConversion"/>
  </si>
  <si>
    <t>5-1번선   ( 6-3 ) 운 행 시 간 표</t>
    <phoneticPr fontId="9" type="noConversion"/>
  </si>
  <si>
    <t>05:40</t>
    <phoneticPr fontId="9" type="noConversion"/>
  </si>
  <si>
    <t>05:56</t>
    <phoneticPr fontId="9" type="noConversion"/>
  </si>
  <si>
    <t>`</t>
    <phoneticPr fontId="6" type="noConversion"/>
  </si>
  <si>
    <t>5-1번선   ( 6-4 ) 운 행 시 간 표</t>
    <phoneticPr fontId="9" type="noConversion"/>
  </si>
  <si>
    <t>06:13</t>
    <phoneticPr fontId="9" type="noConversion"/>
  </si>
  <si>
    <t>06:29</t>
    <phoneticPr fontId="9" type="noConversion"/>
  </si>
  <si>
    <t>5-1번선   ( 6-5 ) 운 행 시 간 표</t>
    <phoneticPr fontId="9" type="noConversion"/>
  </si>
  <si>
    <t>5:30</t>
    <phoneticPr fontId="9" type="noConversion"/>
  </si>
  <si>
    <t>05:45</t>
    <phoneticPr fontId="9" type="noConversion"/>
  </si>
  <si>
    <t>11회</t>
  </si>
  <si>
    <t>5-1번선   ( 6-6 ) 운 행 시 간 표</t>
    <phoneticPr fontId="9" type="noConversion"/>
  </si>
  <si>
    <t>05:46</t>
    <phoneticPr fontId="9" type="noConversion"/>
  </si>
  <si>
    <t>06:02</t>
    <phoneticPr fontId="9" type="noConversion"/>
  </si>
  <si>
    <t>막차: 운행시작 미리 누르지 말것</t>
    <phoneticPr fontId="9" type="noConversion"/>
  </si>
  <si>
    <t>굴다리</t>
    <phoneticPr fontId="9" type="noConversion"/>
  </si>
  <si>
    <t>16-17분</t>
    <phoneticPr fontId="9" type="noConversion"/>
  </si>
  <si>
    <t>5-1번선   ( 4-1 ) 운 행 시 간 표</t>
  </si>
  <si>
    <t>두산위브</t>
  </si>
  <si>
    <t>9:13(충전)</t>
    <phoneticPr fontId="9" type="noConversion"/>
  </si>
  <si>
    <t>5-1번선   ( 4-2 ) 운 행 시 간 표</t>
  </si>
  <si>
    <t>9:41(충전)</t>
    <phoneticPr fontId="9" type="noConversion"/>
  </si>
  <si>
    <t>5-1번선   ( 4-3 ) 운 행 시 간 표</t>
  </si>
  <si>
    <t>10:10(충전)</t>
    <phoneticPr fontId="9" type="noConversion"/>
  </si>
  <si>
    <t>5-1번선   ( 4-4 ) 운 행 시 간 표</t>
  </si>
  <si>
    <t>10:40(충전)</t>
    <phoneticPr fontId="9" type="noConversion"/>
  </si>
  <si>
    <t>5-1번선   ( 5-1 ) 운 행 시 간 표</t>
  </si>
  <si>
    <t>9:08(충전)</t>
    <phoneticPr fontId="9" type="noConversion"/>
  </si>
  <si>
    <t>5-1번선   ( 5-2 ) 운 행 시 간 표</t>
  </si>
  <si>
    <t>9:31(충전)</t>
    <phoneticPr fontId="9" type="noConversion"/>
  </si>
  <si>
    <t>5-1번선   ( 5-3 ) 운 행 시 간 표</t>
  </si>
  <si>
    <t>9:54(충전)</t>
    <phoneticPr fontId="9" type="noConversion"/>
  </si>
  <si>
    <t>5-1번선   ( 5-4 ) 운 행 시 간 표</t>
  </si>
  <si>
    <t>10:17(충전)</t>
    <phoneticPr fontId="9" type="noConversion"/>
  </si>
  <si>
    <t>5-1번선   ( 5-5 ) 운 행 시 간 표</t>
  </si>
  <si>
    <t>2023년05월05일 금요일</t>
  </si>
  <si>
    <t>3647</t>
  </si>
  <si>
    <t>-</t>
  </si>
  <si>
    <t>권태종</t>
  </si>
  <si>
    <t>3648</t>
  </si>
  <si>
    <t>3643</t>
  </si>
  <si>
    <t>정민영</t>
  </si>
  <si>
    <t>신경식</t>
  </si>
  <si>
    <t>3644</t>
  </si>
  <si>
    <t>3645</t>
  </si>
  <si>
    <t>오정택</t>
  </si>
  <si>
    <t>남기선</t>
  </si>
  <si>
    <t>3646</t>
  </si>
  <si>
    <t>이택선</t>
  </si>
  <si>
    <t>박용환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</si>
</sst>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[$-F800]dddd\,\ mmmm\ dd\,\ yyyy"/>
    <numFmt numFmtId="180" formatCode="h:mm;@"/>
  </numFmts>
  <fonts count="3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4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sz val="16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1"/>
      <color theme="1"/>
      <name val="굴림"/>
      <family val="3"/>
      <charset val="129"/>
    </font>
    <font>
      <sz val="14"/>
      <color theme="1"/>
      <name val="굴림"/>
      <family val="3"/>
      <charset val="129"/>
    </font>
    <font>
      <sz val="15"/>
      <color theme="1"/>
      <name val="맑은 고딕"/>
      <family val="3"/>
      <charset val="129"/>
      <scheme val="minor"/>
    </font>
    <font>
      <sz val="15"/>
      <color rgb="FF00000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z val="16"/>
      <color theme="0"/>
      <name val="굴림"/>
      <family val="3"/>
      <charset val="129"/>
    </font>
    <font>
      <sz val="13"/>
      <color theme="1"/>
      <name val="굴림"/>
      <family val="3"/>
      <charset val="129"/>
    </font>
    <font>
      <b/>
      <sz val="15"/>
      <color rgb="FF000000"/>
      <name val="굴림"/>
      <family val="3"/>
      <charset val="129"/>
    </font>
    <font>
      <b/>
      <sz val="15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5"/>
      <color rgb="FF000000"/>
      <name val="맑은 고딕"/>
      <family val="3"/>
      <charset val="129"/>
      <scheme val="major"/>
    </font>
    <font>
      <sz val="11"/>
      <name val="굴림"/>
      <family val="3"/>
      <charset val="129"/>
    </font>
    <font>
      <b/>
      <sz val="11"/>
      <name val="HY엽서M"/>
      <family val="1"/>
      <charset val="129"/>
    </font>
    <font>
      <sz val="11"/>
      <color theme="0" tint="-0.249977111117893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9">
    <xf borderId="0" fillId="0" fontId="0" numFmtId="0">
      <alignment vertical="center"/>
    </xf>
    <xf borderId="0" fillId="0" fontId="7" numFmtId="0">
      <alignment vertical="center"/>
    </xf>
    <xf borderId="0" fillId="0" fontId="8" numFmtId="0">
      <alignment vertical="center"/>
    </xf>
    <xf borderId="0" fillId="0" fontId="5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41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</cellStyleXfs>
  <cellXfs count="207">
    <xf borderId="0" fillId="0" fontId="0" numFmtId="0" xfId="0">
      <alignment vertical="center"/>
    </xf>
    <xf applyFont="1" borderId="0" fillId="0" fontId="12" numFmtId="0" xfId="6">
      <alignment vertical="center"/>
    </xf>
    <xf applyAlignment="1" applyFont="1" borderId="0" fillId="0" fontId="12" numFmtId="0" xfId="6">
      <alignment horizontal="center" vertical="center"/>
    </xf>
    <xf applyAlignment="1" applyBorder="1" applyFont="1" borderId="2" fillId="0" fontId="11" numFmtId="0" xfId="6">
      <alignment horizontal="center" vertical="center"/>
    </xf>
    <xf applyAlignment="1" applyBorder="1" applyFont="1" applyNumberFormat="1" borderId="2" fillId="0" fontId="11" numFmtId="20" xfId="6">
      <alignment horizontal="center" vertical="center"/>
    </xf>
    <xf applyAlignment="1" applyFont="1" borderId="0" fillId="0" fontId="15" numFmtId="0" xfId="6">
      <alignment horizontal="center" vertical="center"/>
    </xf>
    <xf applyAlignment="1" applyBorder="1" applyFont="1" borderId="41" fillId="0" fontId="16" numFmtId="0" xfId="6">
      <alignment horizontal="center" vertical="center"/>
    </xf>
    <xf applyAlignment="1" applyBorder="1" applyFont="1" applyNumberFormat="1" borderId="2" fillId="0" fontId="21" numFmtId="180" xfId="6">
      <alignment horizontal="center" vertical="center"/>
    </xf>
    <xf applyAlignment="1" applyBorder="1" applyFont="1" borderId="42" fillId="0" fontId="16" numFmtId="0" xfId="6">
      <alignment horizontal="center" vertical="center"/>
    </xf>
    <xf applyAlignment="1" applyBorder="1" applyFont="1" applyNumberFormat="1" borderId="2" fillId="0" fontId="22" numFmtId="20" xfId="6">
      <alignment horizontal="center" vertical="center" wrapText="1"/>
    </xf>
    <xf applyAlignment="1" applyBorder="1" applyFont="1" borderId="2" fillId="0" fontId="22" numFmtId="0" xfId="6">
      <alignment horizontal="center" vertical="center" wrapText="1"/>
    </xf>
    <xf applyAlignment="1" applyBorder="1" applyFill="1" applyFont="1" applyNumberFormat="1" borderId="2" fillId="2" fontId="22" numFmtId="20" xfId="6">
      <alignment horizontal="center" vertical="center" wrapText="1"/>
    </xf>
    <xf applyAlignment="1" applyBorder="1" applyFill="1" applyFont="1" applyNumberFormat="1" borderId="2" fillId="3" fontId="22" numFmtId="20" xfId="6">
      <alignment horizontal="center" vertical="center" wrapText="1"/>
    </xf>
    <xf applyAlignment="1" applyBorder="1" applyFont="1" applyNumberFormat="1" borderId="2" fillId="0" fontId="23" numFmtId="180" xfId="6">
      <alignment horizontal="center" vertical="center"/>
    </xf>
    <xf applyAlignment="1" applyBorder="1" applyFont="1" applyNumberFormat="1" borderId="5" fillId="0" fontId="16" numFmtId="49" xfId="6">
      <alignment horizontal="center" vertical="center"/>
    </xf>
    <xf applyAlignment="1" applyBorder="1" applyFont="1" applyNumberFormat="1" borderId="2" fillId="0" fontId="16" numFmtId="49" xfId="6">
      <alignment horizontal="center" vertical="center"/>
    </xf>
    <xf applyAlignment="1" applyBorder="1" applyFont="1" applyNumberFormat="1" borderId="4" fillId="0" fontId="16" numFmtId="49" xfId="6">
      <alignment horizontal="center" vertical="center"/>
    </xf>
    <xf applyAlignment="1" applyBorder="1" applyFont="1" borderId="43" fillId="0" fontId="24" numFmtId="0" xfId="6">
      <alignment horizontal="center" vertical="center"/>
    </xf>
    <xf applyAlignment="1" applyBorder="1" applyFont="1" applyNumberFormat="1" borderId="44" fillId="0" fontId="16" numFmtId="20" xfId="6">
      <alignment horizontal="center" vertical="center"/>
    </xf>
    <xf applyAlignment="1" applyBorder="1" applyFont="1" borderId="45" fillId="0" fontId="16" numFmtId="0" xfId="6">
      <alignment horizontal="center" vertical="center"/>
    </xf>
    <xf applyAlignment="1" applyBorder="1" applyFont="1" borderId="46" fillId="0" fontId="16" numFmtId="0" xfId="6">
      <alignment horizontal="center" vertical="center"/>
    </xf>
    <xf applyAlignment="1" applyFont="1" borderId="0" fillId="0" fontId="16" numFmtId="0" xfId="6">
      <alignment horizontal="center" vertical="center"/>
    </xf>
    <xf applyAlignment="1" applyFont="1" borderId="0" fillId="0" fontId="25" numFmtId="0" xfId="6">
      <alignment horizontal="center" vertical="center"/>
    </xf>
    <xf applyAlignment="1" applyFont="1" borderId="0" fillId="0" fontId="17" numFmtId="0" xfId="6">
      <alignment horizontal="center" vertical="center"/>
    </xf>
    <xf applyAlignment="1" applyFont="1" borderId="0" fillId="0" fontId="25" numFmtId="0" xfId="6">
      <alignment horizontal="left" vertical="center"/>
    </xf>
    <xf applyAlignment="1" applyBorder="1" applyFont="1" applyNumberFormat="1" borderId="28" fillId="0" fontId="21" numFmtId="180" xfId="6">
      <alignment horizontal="center" vertical="center"/>
    </xf>
    <xf applyAlignment="1" applyBorder="1" applyFont="1" applyNumberFormat="1" borderId="5" fillId="0" fontId="16" numFmtId="20" xfId="6">
      <alignment horizontal="center" vertical="center"/>
    </xf>
    <xf applyAlignment="1" applyBorder="1" applyFont="1" applyNumberFormat="1" borderId="2" fillId="0" fontId="16" numFmtId="20" xfId="6">
      <alignment horizontal="center" vertical="center"/>
    </xf>
    <xf applyAlignment="1" applyBorder="1" applyFont="1" applyNumberFormat="1" borderId="30" fillId="0" fontId="16" numFmtId="20" xfId="6">
      <alignment horizontal="center" vertical="center"/>
    </xf>
    <xf applyAlignment="1" applyBorder="1" applyFont="1" borderId="60" fillId="0" fontId="16" numFmtId="0" xfId="6">
      <alignment horizontal="center" vertical="center"/>
    </xf>
    <xf applyAlignment="1" applyBorder="1" applyFont="1" applyNumberFormat="1" borderId="12" fillId="0" fontId="22" numFmtId="20" xfId="6">
      <alignment horizontal="center" vertical="center" wrapText="1"/>
    </xf>
    <xf applyAlignment="1" applyBorder="1" applyFont="1" borderId="13" fillId="0" fontId="22" numFmtId="0" xfId="6">
      <alignment horizontal="center" vertical="center" wrapText="1"/>
    </xf>
    <xf applyAlignment="1" applyBorder="1" applyFont="1" applyNumberFormat="1" borderId="13" fillId="0" fontId="22" numFmtId="20" xfId="6">
      <alignment horizontal="center" vertical="center" wrapText="1"/>
    </xf>
    <xf applyAlignment="1" applyBorder="1" applyFont="1" applyNumberFormat="1" borderId="30" fillId="0" fontId="16" numFmtId="49" xfId="6">
      <alignment horizontal="center" vertical="center"/>
    </xf>
    <xf applyAlignment="1" applyBorder="1" applyFont="1" applyNumberFormat="1" borderId="12" fillId="0" fontId="26" numFmtId="20" xfId="6">
      <alignment horizontal="center" vertical="center" wrapText="1"/>
    </xf>
    <xf applyAlignment="1" applyBorder="1" applyFont="1" borderId="13" fillId="0" fontId="27" numFmtId="0" xfId="6">
      <alignment horizontal="center" vertical="center" wrapText="1"/>
    </xf>
    <xf applyAlignment="1" applyBorder="1" applyFont="1" applyNumberFormat="1" borderId="13" fillId="0" fontId="26" numFmtId="20" xfId="6">
      <alignment horizontal="center" vertical="center" wrapText="1"/>
    </xf>
    <xf applyAlignment="1" applyBorder="1" applyFont="1" applyNumberFormat="1" borderId="27" fillId="0" fontId="26" numFmtId="20" xfId="6">
      <alignment horizontal="center" vertical="center" wrapText="1"/>
    </xf>
    <xf applyAlignment="1" applyBorder="1" applyFont="1" borderId="29" fillId="0" fontId="18" numFmtId="0" xfId="6">
      <alignment horizontal="left" vertical="center"/>
    </xf>
    <xf applyAlignment="1" applyBorder="1" applyFont="1" borderId="2" fillId="0" fontId="16" numFmtId="0" xfId="6">
      <alignment horizontal="center" vertical="center"/>
    </xf>
    <xf applyAlignment="1" applyBorder="1" applyFont="1" borderId="2" fillId="0" fontId="18" numFmtId="0" xfId="6">
      <alignment horizontal="left" vertical="center"/>
    </xf>
    <xf applyAlignment="1" applyBorder="1" applyFont="1" borderId="30" fillId="0" fontId="16" numFmtId="0" xfId="6">
      <alignment horizontal="center" vertical="center"/>
    </xf>
    <xf applyAlignment="1" applyBorder="1" applyFont="1" borderId="16" fillId="0" fontId="18" numFmtId="0" xfId="6">
      <alignment horizontal="left" vertical="center"/>
    </xf>
    <xf applyAlignment="1" applyBorder="1" applyFill="1" applyFont="1" borderId="2" fillId="2" fontId="22" numFmtId="0" xfId="6">
      <alignment horizontal="center" vertical="center" wrapText="1"/>
    </xf>
    <xf applyAlignment="1" applyFill="1" applyFont="1" borderId="0" fillId="2" fontId="19" numFmtId="0" xfId="6">
      <alignment horizontal="center" vertical="center"/>
    </xf>
    <xf applyAlignment="1" applyBorder="1" applyFont="1" borderId="43" fillId="0" fontId="13" numFmtId="0" xfId="6">
      <alignment horizontal="center" vertical="center"/>
    </xf>
    <xf applyAlignment="1" applyBorder="1" applyFont="1" borderId="44" fillId="0" fontId="13" numFmtId="0" xfId="6">
      <alignment horizontal="center" vertical="center"/>
    </xf>
    <xf applyAlignment="1" applyBorder="1" applyFont="1" borderId="45" fillId="0" fontId="13" numFmtId="0" xfId="6">
      <alignment horizontal="center" vertical="center"/>
    </xf>
    <xf applyAlignment="1" applyBorder="1" applyFont="1" borderId="60" fillId="0" fontId="13" numFmtId="0" xfId="6">
      <alignment horizontal="center" vertical="center"/>
    </xf>
    <xf applyAlignment="1" applyFont="1" borderId="0" fillId="0" fontId="19" numFmtId="0" xfId="6">
      <alignment horizontal="center" vertical="center"/>
    </xf>
    <xf applyFont="1" borderId="0" fillId="0" fontId="12" numFmtId="0" xfId="7">
      <alignment vertical="center"/>
    </xf>
    <xf applyAlignment="1" applyFont="1" borderId="0" fillId="0" fontId="12" numFmtId="0" xfId="7">
      <alignment horizontal="center" vertical="center"/>
    </xf>
    <xf applyAlignment="1" applyBorder="1" applyFont="1" borderId="2" fillId="0" fontId="11" numFmtId="0" xfId="7">
      <alignment horizontal="center" vertical="center"/>
    </xf>
    <xf applyAlignment="1" applyBorder="1" applyFont="1" applyNumberFormat="1" borderId="2" fillId="0" fontId="11" numFmtId="20" xfId="7">
      <alignment horizontal="center" vertical="center"/>
    </xf>
    <xf applyAlignment="1" applyFont="1" borderId="0" fillId="0" fontId="16" numFmtId="0" xfId="7">
      <alignment horizontal="center" vertical="center"/>
    </xf>
    <xf applyAlignment="1" applyBorder="1" applyFont="1" borderId="41" fillId="0" fontId="16" numFmtId="0" xfId="7">
      <alignment horizontal="center" vertical="center"/>
    </xf>
    <xf applyAlignment="1" applyBorder="1" applyFont="1" applyNumberFormat="1" borderId="61" fillId="0" fontId="28" numFmtId="180" xfId="7">
      <alignment horizontal="center" vertical="center"/>
    </xf>
    <xf applyAlignment="1" applyBorder="1" applyFont="1" applyNumberFormat="1" borderId="62" fillId="0" fontId="21" numFmtId="180" xfId="7">
      <alignment horizontal="center" vertical="center"/>
    </xf>
    <xf applyAlignment="1" applyBorder="1" applyFont="1" applyNumberFormat="1" borderId="63" fillId="0" fontId="21" numFmtId="180" xfId="7">
      <alignment horizontal="center" vertical="center"/>
    </xf>
    <xf applyAlignment="1" applyBorder="1" applyFont="1" borderId="42" fillId="0" fontId="16" numFmtId="0" xfId="7">
      <alignment horizontal="center" vertical="center"/>
    </xf>
    <xf applyAlignment="1" applyBorder="1" applyFont="1" applyNumberFormat="1" borderId="29" fillId="0" fontId="21" numFmtId="180" xfId="7">
      <alignment horizontal="center" vertical="center"/>
    </xf>
    <xf applyAlignment="1" applyBorder="1" applyFont="1" applyNumberFormat="1" borderId="2" fillId="0" fontId="21" numFmtId="180" xfId="7">
      <alignment horizontal="center" vertical="center"/>
    </xf>
    <xf applyAlignment="1" applyBorder="1" applyFont="1" applyNumberFormat="1" borderId="30" fillId="0" fontId="21" numFmtId="180" xfId="7">
      <alignment horizontal="center" vertical="center"/>
    </xf>
    <xf applyAlignment="1" applyBorder="1" applyFill="1" applyFont="1" applyNumberFormat="1" borderId="29" fillId="2" fontId="21" numFmtId="180" xfId="7">
      <alignment horizontal="center" vertical="center"/>
    </xf>
    <xf applyAlignment="1" applyBorder="1" applyFont="1" applyNumberFormat="1" borderId="12" fillId="0" fontId="29" numFmtId="20" xfId="7">
      <alignment horizontal="center" vertical="center" wrapText="1"/>
    </xf>
    <xf applyAlignment="1" applyBorder="1" applyFont="1" borderId="13" fillId="0" fontId="29" numFmtId="0" xfId="7">
      <alignment horizontal="center" vertical="center" wrapText="1"/>
    </xf>
    <xf applyAlignment="1" applyBorder="1" applyFont="1" applyNumberFormat="1" borderId="13" fillId="0" fontId="29" numFmtId="20" xfId="7">
      <alignment horizontal="center" vertical="center" wrapText="1"/>
    </xf>
    <xf applyAlignment="1" applyBorder="1" applyFont="1" applyNumberFormat="1" borderId="27" fillId="0" fontId="29" numFmtId="20" xfId="7">
      <alignment horizontal="center" vertical="center" wrapText="1"/>
    </xf>
    <xf applyAlignment="1" applyBorder="1" applyFont="1" applyNumberFormat="1" borderId="66" fillId="0" fontId="29" numFmtId="20" xfId="7">
      <alignment horizontal="center" vertical="center" wrapText="1"/>
    </xf>
    <xf applyAlignment="1" applyBorder="1" applyFont="1" borderId="29" fillId="0" fontId="18" numFmtId="0" xfId="7">
      <alignment horizontal="left" vertical="center"/>
    </xf>
    <xf applyAlignment="1" applyBorder="1" applyFont="1" borderId="2" fillId="0" fontId="16" numFmtId="0" xfId="7">
      <alignment horizontal="center" vertical="center"/>
    </xf>
    <xf applyAlignment="1" applyBorder="1" applyFont="1" borderId="2" fillId="0" fontId="18" numFmtId="0" xfId="7">
      <alignment horizontal="left" vertical="center"/>
    </xf>
    <xf applyAlignment="1" applyBorder="1" applyFont="1" borderId="30" fillId="0" fontId="16" numFmtId="0" xfId="7">
      <alignment horizontal="center" vertical="center"/>
    </xf>
    <xf applyAlignment="1" applyBorder="1" applyFont="1" applyNumberFormat="1" borderId="29" fillId="0" fontId="16" numFmtId="49" xfId="7">
      <alignment horizontal="center" vertical="center"/>
    </xf>
    <xf applyAlignment="1" applyBorder="1" applyFont="1" applyNumberFormat="1" borderId="2" fillId="0" fontId="16" numFmtId="49" xfId="7">
      <alignment horizontal="center" vertical="center"/>
    </xf>
    <xf applyAlignment="1" applyBorder="1" applyFont="1" applyNumberFormat="1" borderId="30" fillId="0" fontId="16" numFmtId="49" xfId="7">
      <alignment horizontal="center" vertical="center"/>
    </xf>
    <xf applyAlignment="1" applyBorder="1" applyFont="1" borderId="43" fillId="0" fontId="24" numFmtId="0" xfId="7">
      <alignment horizontal="center" vertical="center"/>
    </xf>
    <xf applyAlignment="1" applyBorder="1" applyFont="1" applyNumberFormat="1" borderId="68" fillId="0" fontId="16" numFmtId="20" xfId="7">
      <alignment horizontal="center" vertical="center"/>
    </xf>
    <xf applyAlignment="1" applyBorder="1" applyFont="1" borderId="45" fillId="0" fontId="16" numFmtId="0" xfId="7">
      <alignment horizontal="center" vertical="center"/>
    </xf>
    <xf applyAlignment="1" applyBorder="1" applyFont="1" borderId="60" fillId="0" fontId="16" numFmtId="0" xfId="7">
      <alignment horizontal="center" vertical="center"/>
    </xf>
    <xf applyAlignment="1" applyFont="1" borderId="0" fillId="0" fontId="25" numFmtId="0" xfId="7">
      <alignment horizontal="center" vertical="center"/>
    </xf>
    <xf applyAlignment="1" applyFont="1" borderId="0" fillId="0" fontId="17" numFmtId="0" xfId="7">
      <alignment horizontal="center" vertical="center"/>
    </xf>
    <xf applyAlignment="1" applyFont="1" borderId="0" fillId="0" fontId="25" numFmtId="0" xfId="7">
      <alignment horizontal="left" vertical="center"/>
    </xf>
    <xf applyAlignment="1" applyBorder="1" applyFont="1" applyNumberFormat="1" borderId="61" fillId="0" fontId="21" numFmtId="180" xfId="7">
      <alignment horizontal="center" vertical="center"/>
    </xf>
    <xf applyAlignment="1" applyBorder="1" applyFont="1" applyNumberFormat="1" borderId="70" fillId="0" fontId="29" numFmtId="20" xfId="7">
      <alignment horizontal="center" vertical="center" wrapText="1"/>
    </xf>
    <xf applyAlignment="1" applyBorder="1" applyFont="1" borderId="71" fillId="0" fontId="29" numFmtId="0" xfId="7">
      <alignment horizontal="center" vertical="center" wrapText="1"/>
    </xf>
    <xf applyAlignment="1" applyBorder="1" applyFont="1" applyNumberFormat="1" borderId="71" fillId="0" fontId="29" numFmtId="20" xfId="7">
      <alignment horizontal="center" vertical="center" wrapText="1"/>
    </xf>
    <xf applyAlignment="1" applyBorder="1" applyFont="1" applyNumberFormat="1" borderId="72" fillId="0" fontId="29" numFmtId="20" xfId="7">
      <alignment horizontal="center" vertical="center" wrapText="1"/>
    </xf>
    <xf applyAlignment="1" applyBorder="1" applyFont="1" applyNumberFormat="1" borderId="29" fillId="0" fontId="23" numFmtId="180" xfId="7">
      <alignment horizontal="center" vertical="center"/>
    </xf>
    <xf applyAlignment="1" applyBorder="1" applyFont="1" applyNumberFormat="1" borderId="2" fillId="0" fontId="23" numFmtId="180" xfId="7">
      <alignment horizontal="center" vertical="center"/>
    </xf>
    <xf applyAlignment="1" applyBorder="1" applyFont="1" applyNumberFormat="1" borderId="30" fillId="0" fontId="23" numFmtId="180" xfId="7">
      <alignment horizontal="center" vertical="center"/>
    </xf>
    <xf applyAlignment="1" applyBorder="1" applyFont="1" applyNumberFormat="1" borderId="29" fillId="0" fontId="16" numFmtId="20" xfId="7">
      <alignment horizontal="center" vertical="center"/>
    </xf>
    <xf applyAlignment="1" applyBorder="1" applyFont="1" applyNumberFormat="1" borderId="2" fillId="0" fontId="16" numFmtId="20" xfId="7">
      <alignment horizontal="center" vertical="center"/>
    </xf>
    <xf applyAlignment="1" applyBorder="1" applyFont="1" applyNumberFormat="1" borderId="30" fillId="0" fontId="16" numFmtId="20" xfId="7">
      <alignment horizontal="center" vertical="center"/>
    </xf>
    <xf applyAlignment="1" applyBorder="1" applyFont="1" borderId="31" fillId="0" fontId="16" numFmtId="0" xfId="7">
      <alignment horizontal="center" vertical="center"/>
    </xf>
    <xf applyAlignment="1" applyBorder="1" applyFont="1" borderId="73" fillId="0" fontId="16" numFmtId="0" xfId="7">
      <alignment horizontal="center" vertical="center"/>
    </xf>
    <xf applyAlignment="1" applyBorder="1" applyFill="1" applyFont="1" applyNumberFormat="1" borderId="12" fillId="2" fontId="29" numFmtId="20" xfId="7">
      <alignment horizontal="center" vertical="center" wrapText="1"/>
    </xf>
    <xf applyAlignment="1" applyBorder="1" applyFill="1" applyFont="1" borderId="13" fillId="2" fontId="29" numFmtId="0" xfId="7">
      <alignment horizontal="center" vertical="center" wrapText="1"/>
    </xf>
    <xf applyAlignment="1" applyBorder="1" applyFill="1" applyFont="1" applyNumberFormat="1" borderId="13" fillId="2" fontId="29" numFmtId="20" xfId="7">
      <alignment horizontal="center" vertical="center" wrapText="1"/>
    </xf>
    <xf applyAlignment="1" applyBorder="1" applyFill="1" applyFont="1" applyNumberFormat="1" borderId="27" fillId="2" fontId="29" numFmtId="20" xfId="7">
      <alignment horizontal="center" vertical="center" wrapText="1"/>
    </xf>
    <xf applyAlignment="1" applyBorder="1" applyFont="1" borderId="74" fillId="0" fontId="24" numFmtId="0" xfId="7">
      <alignment horizontal="center" vertical="center"/>
    </xf>
    <xf applyAlignment="1" applyBorder="1" applyFont="1" applyNumberFormat="1" borderId="75" fillId="0" fontId="28" numFmtId="180" xfId="7">
      <alignment horizontal="center" vertical="center"/>
    </xf>
    <xf applyAlignment="1" applyBorder="1" applyFont="1" applyNumberFormat="1" borderId="75" fillId="0" fontId="21" numFmtId="180" xfId="7">
      <alignment horizontal="center" vertical="center"/>
    </xf>
    <xf applyAlignment="1" applyBorder="1" applyFill="1" applyFont="1" applyNumberFormat="1" borderId="2" fillId="2" fontId="21" numFmtId="180" xfId="7">
      <alignment horizontal="center" vertical="center"/>
    </xf>
    <xf applyAlignment="1" applyBorder="1" applyFont="1" applyNumberFormat="1" borderId="5" fillId="0" fontId="16" numFmtId="49" xfId="7">
      <alignment horizontal="center" vertical="center"/>
    </xf>
    <xf applyAlignment="1" applyBorder="1" applyFont="1" applyNumberFormat="1" borderId="44" fillId="0" fontId="16" numFmtId="20" xfId="7">
      <alignment horizontal="center" vertical="center"/>
    </xf>
    <xf applyAlignment="1" applyBorder="1" applyFont="1" applyNumberFormat="1" borderId="5" fillId="0" fontId="16" numFmtId="20" xfId="7">
      <alignment horizontal="center" vertical="center"/>
    </xf>
    <xf applyAlignment="1" applyBorder="1" applyFont="1" applyNumberFormat="1" borderId="76" fillId="0" fontId="21" numFmtId="180" xfId="7">
      <alignment horizontal="center" vertical="center"/>
    </xf>
    <xf applyAlignment="1" applyBorder="1" applyFont="1" applyNumberFormat="1" borderId="77" fillId="0" fontId="21" numFmtId="180" xfId="7">
      <alignment horizontal="center" vertical="center"/>
    </xf>
    <xf applyAlignment="1" applyBorder="1" applyFont="1" applyNumberFormat="1" borderId="78" fillId="0" fontId="21" numFmtId="180" xfId="7">
      <alignment horizontal="center" vertical="center"/>
    </xf>
    <xf applyAlignment="1" applyBorder="1" applyFont="1" borderId="16" fillId="0" fontId="18" numFmtId="0" xfId="7">
      <alignment horizontal="left" vertical="center"/>
    </xf>
    <xf applyFont="1" borderId="0" fillId="0" fontId="30" numFmtId="0" xfId="7">
      <alignment vertical="center"/>
    </xf>
    <xf applyFont="1" borderId="0" fillId="0" fontId="30" numFmtId="0" xfId="6">
      <alignment vertical="center"/>
    </xf>
    <xf applyAlignment="1" applyBorder="1" applyFont="1" applyNumberFormat="1" borderId="64" fillId="0" fontId="31" numFmtId="20" xfId="7">
      <alignment horizontal="right" vertical="center" wrapText="1"/>
    </xf>
    <xf applyAlignment="1" applyBorder="1" applyFont="1" applyNumberFormat="1" borderId="65" fillId="0" fontId="31" numFmtId="20" xfId="7">
      <alignment horizontal="right" vertical="center" wrapText="1"/>
    </xf>
    <xf applyAlignment="1" applyBorder="1" applyFont="1" borderId="65" fillId="0" fontId="31" numFmtId="0" xfId="7">
      <alignment horizontal="right" vertical="center" wrapText="1"/>
    </xf>
    <xf applyAlignment="1" applyBorder="1" applyFont="1" borderId="67" fillId="0" fontId="31" numFmtId="0" xfId="7">
      <alignment horizontal="right" vertical="center" wrapText="1"/>
    </xf>
    <xf applyAlignment="1" applyBorder="1" applyFont="1" applyNumberFormat="1" borderId="69" fillId="0" fontId="31" numFmtId="49" xfId="7">
      <alignment horizontal="center" vertical="center"/>
    </xf>
    <xf applyAlignment="1" applyBorder="1" applyFont="1" applyNumberFormat="1" borderId="14" fillId="0" fontId="31" numFmtId="20" xfId="7">
      <alignment horizontal="right" vertical="center" wrapText="1"/>
    </xf>
    <xf applyAlignment="1" applyBorder="1" applyFont="1" borderId="14" fillId="0" fontId="31" numFmtId="0" xfId="7">
      <alignment horizontal="right" vertical="center" wrapText="1"/>
    </xf>
    <xf applyAlignment="1" applyBorder="1" applyFont="1" applyNumberFormat="1" borderId="15" fillId="0" fontId="31" numFmtId="49" xfId="7">
      <alignment horizontal="center" vertical="center"/>
    </xf>
    <xf applyAlignment="1" applyBorder="1" applyFont="1" applyNumberFormat="1" borderId="11" fillId="0" fontId="31" numFmtId="20" xfId="6">
      <alignment horizontal="right" vertical="center" wrapText="1"/>
    </xf>
    <xf applyAlignment="1" applyBorder="1" applyFont="1" applyNumberFormat="1" borderId="14" fillId="0" fontId="31" numFmtId="20" xfId="6">
      <alignment horizontal="right" vertical="center" wrapText="1"/>
    </xf>
    <xf applyAlignment="1" applyBorder="1" applyFont="1" borderId="14" fillId="0" fontId="31" numFmtId="0" xfId="6">
      <alignment horizontal="right" vertical="center" wrapText="1"/>
    </xf>
    <xf applyAlignment="1" applyBorder="1" applyFont="1" borderId="19" fillId="0" fontId="31" numFmtId="0" xfId="6">
      <alignment horizontal="right" vertical="center" wrapText="1"/>
    </xf>
    <xf applyAlignment="1" applyBorder="1" applyFont="1" applyNumberFormat="1" borderId="15" fillId="0" fontId="31" numFmtId="49" xfId="6">
      <alignment horizontal="center" vertical="center"/>
    </xf>
    <xf applyFont="1" borderId="0" fillId="0" fontId="32" numFmtId="0" xfId="7">
      <alignment vertical="center"/>
    </xf>
    <xf applyFont="1" borderId="0" fillId="0" fontId="32" numFmtId="0" xfId="6">
      <alignment vertical="center"/>
    </xf>
    <xf applyAlignment="1" applyBorder="1" applyFont="1" borderId="34" fillId="0" fontId="14" numFmtId="0" xfId="6">
      <alignment horizontal="center" vertical="center"/>
    </xf>
    <xf applyAlignment="1" applyBorder="1" applyFont="1" borderId="39" fillId="0" fontId="14" numFmtId="0" xfId="6">
      <alignment horizontal="center" vertical="center"/>
    </xf>
    <xf applyAlignment="1" applyBorder="1" applyFont="1" borderId="35" fillId="0" fontId="14" numFmtId="0" xfId="6">
      <alignment horizontal="center" vertical="center"/>
    </xf>
    <xf applyAlignment="1" applyBorder="1" applyFont="1" borderId="40" fillId="0" fontId="14" numFmtId="0" xfId="6">
      <alignment horizontal="center" vertical="center"/>
    </xf>
    <xf applyAlignment="1" applyBorder="1" applyFont="1" borderId="32" fillId="0" fontId="14" numFmtId="0" xfId="6">
      <alignment horizontal="center" vertical="center"/>
    </xf>
    <xf applyAlignment="1" applyBorder="1" applyFont="1" borderId="37" fillId="0" fontId="14" numFmtId="0" xfId="6">
      <alignment horizontal="center" vertical="center"/>
    </xf>
    <xf applyAlignment="1" applyBorder="1" applyFont="1" borderId="33" fillId="0" fontId="14" numFmtId="0" xfId="6">
      <alignment horizontal="center" vertical="center"/>
    </xf>
    <xf applyAlignment="1" applyBorder="1" applyFont="1" borderId="38" fillId="0" fontId="14" numFmtId="0" xfId="6">
      <alignment horizontal="center" vertical="center"/>
    </xf>
    <xf applyAlignment="1" applyFont="1" borderId="0" fillId="0" fontId="20" numFmtId="0" xfId="6">
      <alignment horizontal="left" vertical="center"/>
    </xf>
    <xf applyAlignment="1" applyBorder="1" applyFont="1" borderId="51" fillId="0" fontId="20" numFmtId="0" xfId="6">
      <alignment horizontal="left" vertical="center"/>
    </xf>
    <xf applyAlignment="1" applyBorder="1" applyFont="1" borderId="9" fillId="0" fontId="20" numFmtId="0" xfId="6">
      <alignment horizontal="left" vertical="center"/>
    </xf>
    <xf applyAlignment="1" applyBorder="1" applyFont="1" borderId="3" fillId="0" fontId="20" numFmtId="0" xfId="6">
      <alignment horizontal="left" vertical="center"/>
    </xf>
    <xf applyAlignment="1" applyBorder="1" applyFont="1" borderId="1" fillId="0" fontId="20" numFmtId="0" xfId="6">
      <alignment horizontal="left" shrinkToFit="1" vertical="center"/>
    </xf>
    <xf applyAlignment="1" applyBorder="1" applyFont="1" borderId="52" fillId="0" fontId="20" numFmtId="0" xfId="6">
      <alignment horizontal="left" shrinkToFit="1" vertical="center"/>
    </xf>
    <xf applyAlignment="1" applyBorder="1" applyFont="1" borderId="50" fillId="0" fontId="20" numFmtId="0" xfId="6">
      <alignment horizontal="center" vertical="center"/>
    </xf>
    <xf applyAlignment="1" applyBorder="1" applyFont="1" borderId="56" fillId="0" fontId="20" numFmtId="0" xfId="6">
      <alignment horizontal="center" vertical="center"/>
    </xf>
    <xf applyAlignment="1" applyBorder="1" applyFont="1" borderId="54" fillId="0" fontId="20" numFmtId="0" xfId="6">
      <alignment horizontal="left" vertical="center"/>
    </xf>
    <xf applyAlignment="1" applyBorder="1" applyFont="1" borderId="55" fillId="0" fontId="20" numFmtId="0" xfId="6">
      <alignment horizontal="left" vertical="center"/>
    </xf>
    <xf applyAlignment="1" applyBorder="1" applyFont="1" borderId="7" fillId="0" fontId="20" numFmtId="0" xfId="6">
      <alignment horizontal="left" vertical="center"/>
    </xf>
    <xf applyAlignment="1" applyBorder="1" applyFont="1" borderId="57" fillId="0" fontId="20" numFmtId="0" xfId="6">
      <alignment horizontal="left" vertical="center"/>
    </xf>
    <xf applyAlignment="1" applyBorder="1" applyFont="1" borderId="1" fillId="0" fontId="20" numFmtId="0" xfId="6">
      <alignment horizontal="left" vertical="center"/>
    </xf>
    <xf applyAlignment="1" applyBorder="1" applyFont="1" borderId="52" fillId="0" fontId="20" numFmtId="0" xfId="6">
      <alignment horizontal="left" vertical="center"/>
    </xf>
    <xf applyAlignment="1" applyBorder="1" applyFont="1" borderId="58" fillId="0" fontId="20" numFmtId="0" xfId="6">
      <alignment horizontal="center" vertical="center"/>
    </xf>
    <xf applyAlignment="1" applyBorder="1" applyFont="1" borderId="24" fillId="0" fontId="20" numFmtId="0" xfId="6">
      <alignment horizontal="left" vertical="center"/>
    </xf>
    <xf applyAlignment="1" applyBorder="1" applyFont="1" borderId="10" fillId="0" fontId="20" numFmtId="0" xfId="6">
      <alignment horizontal="left" vertical="center"/>
    </xf>
    <xf applyAlignment="1" applyBorder="1" applyFont="1" borderId="23" fillId="0" fontId="20" numFmtId="0" xfId="6">
      <alignment horizontal="left" vertical="center"/>
    </xf>
    <xf applyAlignment="1" applyBorder="1" applyFont="1" borderId="25" fillId="0" fontId="20" numFmtId="0" xfId="6">
      <alignment horizontal="left" vertical="center"/>
    </xf>
    <xf applyAlignment="1" applyBorder="1" applyFont="1" borderId="59" fillId="0" fontId="20" numFmtId="0" xfId="6">
      <alignment horizontal="left" vertical="center"/>
    </xf>
    <xf applyAlignment="1" applyBorder="1" applyFont="1" borderId="35" fillId="0" fontId="20" numFmtId="0" xfId="6">
      <alignment horizontal="center" vertical="center"/>
    </xf>
    <xf applyAlignment="1" applyBorder="1" applyFont="1" borderId="40" fillId="0" fontId="20" numFmtId="0" xfId="6">
      <alignment horizontal="center" vertical="center"/>
    </xf>
    <xf applyAlignment="1" applyBorder="1" applyFont="1" borderId="36" fillId="0" fontId="31" numFmtId="0" xfId="6">
      <alignment horizontal="center" vertical="center" wrapText="1"/>
    </xf>
    <xf applyAlignment="1" applyBorder="1" applyFont="1" borderId="14" fillId="0" fontId="31" numFmtId="0" xfId="6">
      <alignment horizontal="center" vertical="center" wrapText="1"/>
    </xf>
    <xf applyAlignment="1" applyBorder="1" applyFont="1" borderId="17" fillId="0" fontId="15" numFmtId="0" xfId="7">
      <alignment horizontal="center" vertical="center"/>
    </xf>
    <xf applyAlignment="1" applyBorder="1" applyFont="1" borderId="18" fillId="0" fontId="15" numFmtId="0" xfId="7">
      <alignment horizontal="center" vertical="center"/>
    </xf>
    <xf applyAlignment="1" applyBorder="1" applyFont="1" borderId="22" fillId="0" fontId="15" numFmtId="0" xfId="7">
      <alignment horizontal="center" vertical="center"/>
    </xf>
    <xf applyAlignment="1" applyBorder="1" applyFont="1" borderId="10" fillId="0" fontId="15" numFmtId="0" xfId="7">
      <alignment horizontal="center" vertical="center"/>
    </xf>
    <xf applyAlignment="1" applyBorder="1" applyFont="1" borderId="15" fillId="0" fontId="31" numFmtId="0" xfId="6">
      <alignment horizontal="center" vertical="center" wrapText="1"/>
    </xf>
    <xf applyAlignment="1" applyBorder="1" applyFont="1" borderId="19" fillId="0" fontId="31" numFmtId="0" xfId="6">
      <alignment horizontal="center" vertical="center" wrapText="1"/>
    </xf>
    <xf applyAlignment="1" applyBorder="1" applyFont="1" borderId="26" fillId="0" fontId="31" numFmtId="0" xfId="6">
      <alignment horizontal="center" vertical="center" wrapText="1"/>
    </xf>
    <xf applyAlignment="1" applyBorder="1" applyFont="1" borderId="17" fillId="0" fontId="20" numFmtId="0" xfId="6">
      <alignment horizontal="left" vertical="center"/>
    </xf>
    <xf applyAlignment="1" applyBorder="1" applyFont="1" borderId="18" fillId="0" fontId="20" numFmtId="0" xfId="6">
      <alignment horizontal="left" vertical="center"/>
    </xf>
    <xf applyAlignment="1" applyBorder="1" applyFont="1" borderId="49" fillId="0" fontId="20" numFmtId="0" xfId="6">
      <alignment horizontal="left" vertical="center"/>
    </xf>
    <xf applyAlignment="1" applyBorder="1" applyFont="1" borderId="18" fillId="0" fontId="20" numFmtId="0" xfId="6">
      <alignment horizontal="center" vertical="center"/>
    </xf>
    <xf applyAlignment="1" applyBorder="1" applyFont="1" borderId="47" fillId="0" fontId="20" numFmtId="0" xfId="6">
      <alignment horizontal="center" vertical="center"/>
    </xf>
    <xf applyAlignment="1" applyBorder="1" applyFont="1" borderId="9" fillId="0" fontId="20" numFmtId="0" xfId="6">
      <alignment horizontal="center" vertical="center"/>
    </xf>
    <xf applyAlignment="1" applyBorder="1" applyFont="1" borderId="3" fillId="0" fontId="20" numFmtId="0" xfId="6">
      <alignment horizontal="center" vertical="center"/>
    </xf>
    <xf applyAlignment="1" applyBorder="1" applyFont="1" borderId="48" fillId="0" fontId="20" numFmtId="0" xfId="6">
      <alignment horizontal="left" vertical="center"/>
    </xf>
    <xf applyAlignment="1" applyBorder="1" applyFont="1" borderId="20" fillId="0" fontId="20" numFmtId="0" xfId="6">
      <alignment horizontal="left" vertical="center"/>
    </xf>
    <xf applyAlignment="1" applyBorder="1" applyFont="1" borderId="21" fillId="0" fontId="20" numFmtId="0" xfId="6">
      <alignment horizontal="left" vertical="center"/>
    </xf>
    <xf applyAlignment="1" applyBorder="1" applyFont="1" borderId="53" fillId="0" fontId="20" numFmtId="0" xfId="6">
      <alignment horizontal="center" vertical="center"/>
    </xf>
    <xf applyAlignment="1" applyFont="1" borderId="0" fillId="0" fontId="25" numFmtId="0" xfId="6">
      <alignment horizontal="center" vertical="center"/>
    </xf>
    <xf applyAlignment="1" applyBorder="1" applyFont="1" borderId="9" fillId="0" fontId="25" numFmtId="0" xfId="6">
      <alignment horizontal="center" vertical="center"/>
    </xf>
    <xf applyAlignment="1" applyFont="1" borderId="0" fillId="0" fontId="10" numFmtId="0" xfId="6">
      <alignment horizontal="center" vertical="center"/>
    </xf>
    <xf applyAlignment="1" applyBorder="1" applyFont="1" applyNumberFormat="1" borderId="10" fillId="0" fontId="19" numFmtId="179" xfId="6">
      <alignment horizontal="center" vertical="center"/>
    </xf>
    <xf applyAlignment="1" applyBorder="1" applyFont="1" borderId="32" fillId="0" fontId="20" numFmtId="0" xfId="6">
      <alignment horizontal="center" vertical="center"/>
    </xf>
    <xf applyAlignment="1" applyBorder="1" applyFont="1" borderId="37" fillId="0" fontId="20" numFmtId="0" xfId="6">
      <alignment horizontal="center" vertical="center"/>
    </xf>
    <xf applyAlignment="1" applyBorder="1" applyFont="1" borderId="33" fillId="0" fontId="20" numFmtId="0" xfId="6">
      <alignment horizontal="center" vertical="center"/>
    </xf>
    <xf applyAlignment="1" applyBorder="1" applyFont="1" borderId="38" fillId="0" fontId="20" numFmtId="0" xfId="6">
      <alignment horizontal="center" vertical="center"/>
    </xf>
    <xf applyAlignment="1" applyBorder="1" applyFont="1" borderId="34" fillId="0" fontId="20" numFmtId="0" xfId="6">
      <alignment horizontal="center" vertical="center"/>
    </xf>
    <xf applyAlignment="1" applyBorder="1" applyFont="1" borderId="39" fillId="0" fontId="20" numFmtId="0" xfId="6">
      <alignment horizontal="center" vertical="center"/>
    </xf>
    <xf applyAlignment="1" applyBorder="1" applyFont="1" borderId="6" fillId="0" fontId="10" numFmtId="0" xfId="6">
      <alignment horizontal="center" vertical="center"/>
    </xf>
    <xf applyAlignment="1" applyBorder="1" applyFont="1" borderId="36" fillId="0" fontId="31" numFmtId="0" xfId="7">
      <alignment horizontal="center" vertical="center" wrapText="1"/>
    </xf>
    <xf applyAlignment="1" applyBorder="1" applyFont="1" borderId="14" fillId="0" fontId="31" numFmtId="0" xfId="7">
      <alignment horizontal="center" vertical="center" wrapText="1"/>
    </xf>
    <xf applyAlignment="1" applyBorder="1" applyFont="1" borderId="35" fillId="0" fontId="20" numFmtId="0" xfId="7">
      <alignment horizontal="center" vertical="center"/>
    </xf>
    <xf applyAlignment="1" applyBorder="1" applyFont="1" borderId="40" fillId="0" fontId="20" numFmtId="0" xfId="7">
      <alignment horizontal="center" vertical="center"/>
    </xf>
    <xf applyAlignment="1" applyFont="1" borderId="0" fillId="0" fontId="10" numFmtId="0" xfId="7">
      <alignment horizontal="center" vertical="center"/>
    </xf>
    <xf applyAlignment="1" applyBorder="1" applyFont="1" borderId="32" fillId="0" fontId="20" numFmtId="0" xfId="7">
      <alignment horizontal="center" vertical="center"/>
    </xf>
    <xf applyAlignment="1" applyBorder="1" applyFont="1" borderId="37" fillId="0" fontId="20" numFmtId="0" xfId="7">
      <alignment horizontal="center" vertical="center"/>
    </xf>
    <xf applyAlignment="1" applyBorder="1" applyFont="1" borderId="33" fillId="0" fontId="20" numFmtId="0" xfId="7">
      <alignment horizontal="center" vertical="center"/>
    </xf>
    <xf applyAlignment="1" applyBorder="1" applyFont="1" borderId="38" fillId="0" fontId="20" numFmtId="0" xfId="7">
      <alignment horizontal="center" vertical="center"/>
    </xf>
    <xf applyAlignment="1" applyBorder="1" applyFont="1" borderId="34" fillId="0" fontId="20" numFmtId="0" xfId="7">
      <alignment horizontal="center" vertical="center"/>
    </xf>
    <xf applyAlignment="1" applyBorder="1" applyFont="1" borderId="39" fillId="0" fontId="20" numFmtId="0" xfId="7">
      <alignment horizontal="center" vertical="center"/>
    </xf>
    <xf applyAlignment="1" applyBorder="1" applyFont="1" borderId="6" fillId="0" fontId="10" numFmtId="0" xfId="7">
      <alignment horizontal="center" vertical="center"/>
    </xf>
    <xf applyNumberFormat="1" borderId="0" fillId="0" fontId="0" numFmtId="14" xfId="0">
      <alignment vertical="center"/>
    </xf>
    <xf applyAlignment="1" applyFont="1" borderId="0" fillId="0" fontId="33" numFmtId="0" xfId="0">
      <alignment horizontal="center" vertical="center" wrapText="1"/>
    </xf>
    <xf applyAlignment="1" applyFont="1" borderId="0" fillId="0" fontId="34" numFmtId="0" xfId="0">
      <alignment horizontal="center" vertical="center" wrapText="1"/>
    </xf>
    <xf applyBorder="1" applyFont="1" borderId="10" fillId="0" fontId="15" numFmtId="0" xfId="8">
      <alignment vertical="center"/>
    </xf>
    <xf applyAlignment="1" applyFont="1" borderId="0" fillId="0" fontId="15" numFmtId="0" xfId="8">
      <alignment horizontal="center" vertical="center"/>
    </xf>
    <xf applyAlignment="1" applyBorder="1" applyFont="1" borderId="8" fillId="0" fontId="15" numFmtId="0" xfId="8">
      <alignment horizontal="center" vertical="center"/>
    </xf>
  </cellXfs>
  <cellStyles count="9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8" xr:uid="{941B636E-4EF3-4969-BD85-D08B722D0CF9}"/>
    <cellStyle name="표준 5" xfId="4" xr:uid="{967FF864-B2F5-4CA3-9A31-7CBA4ED36482}"/>
    <cellStyle name="표준 6" xfId="6" xr:uid="{91EE62E7-4C69-4125-A9A0-39C35415343C}"/>
    <cellStyle name="표준 7" xfId="7" xr:uid="{456294A4-773B-4786-9DC0-9854EC78BB42}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3" Target="worksheets/sheet3.xml" Type="http://schemas.openxmlformats.org/officeDocument/2006/relationships/worksheet"/><Relationship Id="rId32" Target="persons/person.xml" Type="http://schemas.microsoft.com/office/2017/10/relationships/person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templete_&#49849;&#47924;&#51648;&#49884;&#49436;(27&#48264;).xlsx" TargetMode="External" Type="http://schemas.openxmlformats.org/officeDocument/2006/relationships/externalLinkPath"/><Relationship Id="rId2" Target="file:///D:/BUS/templete/templete_&#49849;&#47924;&#51648;&#49884;&#49436;(27&#48264;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4E02-8000-467D-ACD3-1BDFEB2D9D32}">
  <sheetPr>
    <tabColor rgb="FF92D050"/>
  </sheetPr>
  <dimension ref="A1:M149"/>
  <sheetViews>
    <sheetView view="pageBreakPreview" workbookViewId="0" zoomScale="80" zoomScaleNormal="85" zoomScaleSheetLayoutView="80">
      <selection activeCell="A91" sqref="A91:H91"/>
    </sheetView>
  </sheetViews>
  <sheetFormatPr defaultColWidth="8.90625" defaultRowHeight="14.4" x14ac:dyDescent="0.25"/>
  <cols>
    <col min="1" max="1" customWidth="true" style="50" width="9.453125" collapsed="false"/>
    <col min="2" max="2" customWidth="true" style="50" width="15.54296875" collapsed="false"/>
    <col min="3" max="4" customWidth="true" style="50" width="13.90625" collapsed="false"/>
    <col min="5" max="5" customWidth="true" style="50" width="14.81640625" collapsed="false"/>
    <col min="6" max="7" customWidth="true" style="50" width="13.90625" collapsed="false"/>
    <col min="8" max="8" customWidth="true" style="50" width="14.81640625" collapsed="false"/>
    <col min="9" max="9" customWidth="true" style="111" width="8.81640625" collapsed="false"/>
    <col min="10" max="10" style="51" width="8.90625" collapsed="false"/>
    <col min="11" max="12" bestFit="true" customWidth="true" style="50" width="3.54296875" collapsed="false"/>
    <col min="13" max="16384" style="50" width="8.90625" collapsed="false"/>
  </cols>
  <sheetData>
    <row customHeight="1" ht="2.1" r="1" spans="1:12" x14ac:dyDescent="0.25"/>
    <row customHeight="1" ht="23.1" r="2" spans="1:12" x14ac:dyDescent="0.25">
      <c r="A2" s="193" t="s">
        <v>75</v>
      </c>
      <c r="B2" s="193"/>
      <c r="C2" s="193"/>
      <c r="D2" s="193"/>
      <c r="E2" s="193"/>
      <c r="F2" s="193"/>
      <c r="G2" s="193"/>
      <c r="H2" s="52" t="s">
        <v>16</v>
      </c>
      <c r="I2" s="111">
        <v>1</v>
      </c>
    </row>
    <row customHeight="1" ht="23.1" r="3" spans="1:12" x14ac:dyDescent="0.25">
      <c r="A3" s="193"/>
      <c r="B3" s="193"/>
      <c r="C3" s="193"/>
      <c r="D3" s="193"/>
      <c r="E3" s="193"/>
      <c r="F3" s="193"/>
      <c r="G3" s="193"/>
      <c r="H3" s="53">
        <f>B12</f>
        <v>9.8611111111111108E-2</v>
      </c>
    </row>
    <row customHeight="1" ht="21.75" r="4" spans="1:12" thickBot="1" x14ac:dyDescent="0.3">
      <c r="A4" s="181">
        <f ca="1">INDIRECT("rawdata!A"&amp;$I2)</f>
        <v>0</v>
      </c>
      <c r="B4" s="181"/>
      <c r="C4" s="5" t="s">
        <v>12</v>
      </c>
      <c r="D4" s="204">
        <f ca="1">INDIRECT("rawdata!B"&amp;$I2)</f>
        <v>0</v>
      </c>
      <c r="E4" s="5" t="s">
        <v>13</v>
      </c>
      <c r="F4" s="205">
        <f ca="1">INDIRECT("rawdata!C"&amp;$I2)</f>
        <v>0</v>
      </c>
      <c r="G4" s="5" t="s">
        <v>14</v>
      </c>
      <c r="H4" s="206">
        <f ca="1">INDIRECT("rawdata!D"&amp;$I2)</f>
        <v>0</v>
      </c>
      <c r="I4" s="126" t="e">
        <f ca="1">_xlfn.XLOOKUP(H4,#REF!,#REF!,"SP")</f>
        <v>#NAME?</v>
      </c>
      <c r="J4" s="54" t="e">
        <f ca="1">IF(D4=I4,"","확인")</f>
        <v>#NAME?</v>
      </c>
      <c r="K4" s="50" t="s">
        <v>4</v>
      </c>
      <c r="L4" s="50" t="s">
        <v>5</v>
      </c>
    </row>
    <row customHeight="1" ht="18" r="5" spans="1:12" thickTop="1" x14ac:dyDescent="0.25">
      <c r="A5" s="194" t="s">
        <v>17</v>
      </c>
      <c r="B5" s="196" t="s">
        <v>18</v>
      </c>
      <c r="C5" s="198" t="s">
        <v>19</v>
      </c>
      <c r="D5" s="198" t="s">
        <v>20</v>
      </c>
      <c r="E5" s="198" t="s">
        <v>21</v>
      </c>
      <c r="F5" s="198" t="s">
        <v>20</v>
      </c>
      <c r="G5" s="198" t="s">
        <v>19</v>
      </c>
      <c r="H5" s="191" t="s">
        <v>18</v>
      </c>
      <c r="I5" s="189" t="s">
        <v>22</v>
      </c>
    </row>
    <row customHeight="1" ht="18" r="6" spans="1:12" thickBot="1" x14ac:dyDescent="0.3">
      <c r="A6" s="195"/>
      <c r="B6" s="197"/>
      <c r="C6" s="199"/>
      <c r="D6" s="199"/>
      <c r="E6" s="199"/>
      <c r="F6" s="199"/>
      <c r="G6" s="199"/>
      <c r="H6" s="192"/>
      <c r="I6" s="190"/>
    </row>
    <row customHeight="1" ht="18" r="7" spans="1:12" thickTop="1" x14ac:dyDescent="0.25">
      <c r="A7" s="55" t="s">
        <v>23</v>
      </c>
      <c r="B7" s="56" t="s">
        <v>76</v>
      </c>
      <c r="C7" s="57">
        <v>0.22916666666666666</v>
      </c>
      <c r="D7" s="57"/>
      <c r="E7" s="57">
        <v>0.24305555555555555</v>
      </c>
      <c r="F7" s="57">
        <v>0.25</v>
      </c>
      <c r="G7" s="57">
        <v>0.26041666666666669</v>
      </c>
      <c r="H7" s="58">
        <v>0.2722222222222222</v>
      </c>
      <c r="I7" s="113" t="s">
        <v>26</v>
      </c>
    </row>
    <row customHeight="1" ht="18" r="8" spans="1:12" x14ac:dyDescent="0.25">
      <c r="A8" s="59" t="s">
        <v>27</v>
      </c>
      <c r="B8" s="60">
        <v>0.28750000000000003</v>
      </c>
      <c r="C8" s="61"/>
      <c r="D8" s="61"/>
      <c r="E8" s="61">
        <v>0.31805555555555554</v>
      </c>
      <c r="F8" s="61"/>
      <c r="G8" s="61"/>
      <c r="H8" s="62">
        <v>0.34861111111111115</v>
      </c>
      <c r="I8" s="114" t="s">
        <v>26</v>
      </c>
    </row>
    <row customHeight="1" ht="18" r="9" spans="1:12" x14ac:dyDescent="0.25">
      <c r="A9" s="59" t="s">
        <v>28</v>
      </c>
      <c r="B9" s="60">
        <v>0.36527777777777781</v>
      </c>
      <c r="C9" s="61"/>
      <c r="D9" s="61"/>
      <c r="E9" s="61">
        <v>0.39583333333333331</v>
      </c>
      <c r="F9" s="61"/>
      <c r="G9" s="61"/>
      <c r="H9" s="62">
        <v>0.42638888888888887</v>
      </c>
      <c r="I9" s="114" t="s">
        <v>26</v>
      </c>
    </row>
    <row customHeight="1" ht="18" r="10" spans="1:12" x14ac:dyDescent="0.25">
      <c r="A10" s="59" t="s">
        <v>29</v>
      </c>
      <c r="B10" s="60">
        <v>0.44305555555555554</v>
      </c>
      <c r="C10" s="61"/>
      <c r="D10" s="61"/>
      <c r="E10" s="61">
        <v>0.47361111111111115</v>
      </c>
      <c r="F10" s="61"/>
      <c r="G10" s="61"/>
      <c r="H10" s="62">
        <v>0.50416666666666665</v>
      </c>
      <c r="I10" s="114" t="s">
        <v>26</v>
      </c>
    </row>
    <row customHeight="1" ht="18" r="11" spans="1:12" x14ac:dyDescent="0.25">
      <c r="A11" s="59" t="s">
        <v>30</v>
      </c>
      <c r="B11" s="60">
        <v>0.52083333333333337</v>
      </c>
      <c r="C11" s="61"/>
      <c r="D11" s="61"/>
      <c r="E11" s="61">
        <v>5.1388888888888894E-2</v>
      </c>
      <c r="F11" s="61"/>
      <c r="G11" s="61"/>
      <c r="H11" s="62">
        <v>8.1944444444444445E-2</v>
      </c>
      <c r="I11" s="115" t="s">
        <v>26</v>
      </c>
    </row>
    <row customHeight="1" ht="18" r="12" spans="1:12" x14ac:dyDescent="0.25">
      <c r="A12" s="59" t="s">
        <v>31</v>
      </c>
      <c r="B12" s="63">
        <v>9.8611111111111108E-2</v>
      </c>
      <c r="C12" s="61"/>
      <c r="D12" s="61"/>
      <c r="E12" s="61">
        <v>0.12916666666666668</v>
      </c>
      <c r="F12" s="61"/>
      <c r="G12" s="61"/>
      <c r="H12" s="62">
        <v>0.15972222222222224</v>
      </c>
      <c r="I12" s="115" t="s">
        <v>26</v>
      </c>
    </row>
    <row customHeight="1" ht="18" r="13" spans="1:12" x14ac:dyDescent="0.25">
      <c r="A13" s="59" t="s">
        <v>32</v>
      </c>
      <c r="B13" s="60">
        <v>0.1763888888888889</v>
      </c>
      <c r="C13" s="61"/>
      <c r="D13" s="61"/>
      <c r="E13" s="61">
        <v>0.20694444444444446</v>
      </c>
      <c r="F13" s="61"/>
      <c r="G13" s="61"/>
      <c r="H13" s="62">
        <v>0.23750000000000002</v>
      </c>
      <c r="I13" s="115" t="s">
        <v>26</v>
      </c>
    </row>
    <row customHeight="1" ht="18" r="14" spans="1:12" x14ac:dyDescent="0.25">
      <c r="A14" s="59" t="s">
        <v>33</v>
      </c>
      <c r="B14" s="60">
        <v>0.25416666666666665</v>
      </c>
      <c r="C14" s="61"/>
      <c r="D14" s="61"/>
      <c r="E14" s="61">
        <v>0.28472222222222221</v>
      </c>
      <c r="F14" s="61"/>
      <c r="G14" s="61"/>
      <c r="H14" s="62">
        <v>0.31527777777777777</v>
      </c>
      <c r="I14" s="115" t="s">
        <v>26</v>
      </c>
    </row>
    <row customHeight="1" ht="18" r="15" spans="1:12" x14ac:dyDescent="0.25">
      <c r="A15" s="59" t="s">
        <v>34</v>
      </c>
      <c r="B15" s="64">
        <v>0.33194444444444443</v>
      </c>
      <c r="C15" s="65"/>
      <c r="D15" s="65"/>
      <c r="E15" s="66">
        <v>0.35833333333333334</v>
      </c>
      <c r="F15" s="65"/>
      <c r="G15" s="65"/>
      <c r="H15" s="67" t="s">
        <v>77</v>
      </c>
      <c r="I15" s="115" t="s">
        <v>26</v>
      </c>
    </row>
    <row customHeight="1" ht="18" r="16" spans="1:12" x14ac:dyDescent="0.25">
      <c r="A16" s="59" t="s">
        <v>35</v>
      </c>
      <c r="B16" s="64">
        <v>0.41180555555555554</v>
      </c>
      <c r="C16" s="65"/>
      <c r="D16" s="65"/>
      <c r="E16" s="66">
        <v>0.43958333333333338</v>
      </c>
      <c r="F16" s="65"/>
      <c r="G16" s="65"/>
      <c r="H16" s="68">
        <v>0.46597222222222223</v>
      </c>
      <c r="I16" s="115" t="s">
        <v>26</v>
      </c>
      <c r="J16" s="51">
        <v>9.8000000000000007</v>
      </c>
    </row>
    <row customHeight="1" ht="18" r="17" spans="1:9" x14ac:dyDescent="0.25">
      <c r="A17" s="59"/>
      <c r="B17" s="69"/>
      <c r="C17" s="70"/>
      <c r="D17" s="70"/>
      <c r="E17" s="71"/>
      <c r="F17" s="70"/>
      <c r="G17" s="70"/>
      <c r="H17" s="72"/>
      <c r="I17" s="115"/>
    </row>
    <row customHeight="1" ht="18" r="18" spans="1:9" x14ac:dyDescent="0.25">
      <c r="A18" s="59"/>
      <c r="B18" s="73"/>
      <c r="C18" s="74"/>
      <c r="D18" s="74"/>
      <c r="E18" s="74"/>
      <c r="F18" s="74"/>
      <c r="G18" s="74"/>
      <c r="H18" s="75"/>
      <c r="I18" s="116"/>
    </row>
    <row customHeight="1" ht="18" r="19" spans="1:9" thickBot="1" x14ac:dyDescent="0.3">
      <c r="A19" s="76">
        <v>1</v>
      </c>
      <c r="B19" s="77"/>
      <c r="C19" s="78">
        <v>10</v>
      </c>
      <c r="D19" s="78">
        <v>16</v>
      </c>
      <c r="E19" s="78">
        <v>12</v>
      </c>
      <c r="F19" s="78">
        <v>12</v>
      </c>
      <c r="G19" s="78">
        <v>16</v>
      </c>
      <c r="H19" s="79">
        <v>10</v>
      </c>
      <c r="I19" s="117"/>
    </row>
    <row customHeight="1" ht="17.399999999999999" r="20" spans="1:9" thickTop="1" x14ac:dyDescent="0.25">
      <c r="A20" s="160" t="s">
        <v>36</v>
      </c>
      <c r="B20" s="161"/>
      <c r="C20" s="161"/>
      <c r="D20" s="161"/>
      <c r="E20" s="161"/>
      <c r="F20" s="161"/>
      <c r="G20" s="161"/>
      <c r="H20" s="161"/>
      <c r="I20" s="164" t="s">
        <v>37</v>
      </c>
    </row>
    <row customHeight="1" ht="17.399999999999999" r="21" spans="1:9" thickBot="1" x14ac:dyDescent="0.3">
      <c r="A21" s="162"/>
      <c r="B21" s="163"/>
      <c r="C21" s="163"/>
      <c r="D21" s="163"/>
      <c r="E21" s="163"/>
      <c r="F21" s="163"/>
      <c r="G21" s="163"/>
      <c r="H21" s="163"/>
      <c r="I21" s="165"/>
    </row>
    <row customHeight="1" ht="17.399999999999999" r="22" spans="1:9" thickTop="1" x14ac:dyDescent="0.25">
      <c r="A22" s="167" t="s">
        <v>38</v>
      </c>
      <c r="B22" s="168"/>
      <c r="C22" s="170"/>
      <c r="D22" s="171"/>
      <c r="E22" s="174" t="s">
        <v>39</v>
      </c>
      <c r="F22" s="174"/>
      <c r="G22" s="174" t="s">
        <v>40</v>
      </c>
      <c r="H22" s="175"/>
      <c r="I22" s="165"/>
    </row>
    <row customHeight="1" ht="17.399999999999999" r="23" spans="1:9" x14ac:dyDescent="0.25">
      <c r="A23" s="169"/>
      <c r="B23" s="138"/>
      <c r="C23" s="172"/>
      <c r="D23" s="173"/>
      <c r="E23" s="148"/>
      <c r="F23" s="148"/>
      <c r="G23" s="148"/>
      <c r="H23" s="176"/>
      <c r="I23" s="165"/>
    </row>
    <row customHeight="1" ht="17.399999999999999" r="24" spans="1:9" x14ac:dyDescent="0.25">
      <c r="A24" s="142" t="s">
        <v>41</v>
      </c>
      <c r="B24" s="178" t="s">
        <v>42</v>
      </c>
      <c r="C24" s="136" t="s">
        <v>43</v>
      </c>
      <c r="D24" s="137"/>
      <c r="E24" s="140" t="s">
        <v>44</v>
      </c>
      <c r="F24" s="140"/>
      <c r="G24" s="140"/>
      <c r="H24" s="141"/>
      <c r="I24" s="165"/>
    </row>
    <row customHeight="1" ht="17.399999999999999" r="25" spans="1:9" x14ac:dyDescent="0.25">
      <c r="A25" s="177"/>
      <c r="B25" s="179"/>
      <c r="C25" s="138"/>
      <c r="D25" s="139"/>
      <c r="E25" s="140"/>
      <c r="F25" s="140"/>
      <c r="G25" s="140"/>
      <c r="H25" s="141"/>
      <c r="I25" s="165"/>
    </row>
    <row customHeight="1" ht="17.399999999999999" r="26" spans="1:9" x14ac:dyDescent="0.25">
      <c r="A26" s="142" t="s">
        <v>45</v>
      </c>
      <c r="B26" s="144" t="s">
        <v>46</v>
      </c>
      <c r="C26" s="145"/>
      <c r="D26" s="146"/>
      <c r="E26" s="148" t="s">
        <v>47</v>
      </c>
      <c r="F26" s="148"/>
      <c r="G26" s="148"/>
      <c r="H26" s="149"/>
      <c r="I26" s="165"/>
    </row>
    <row customHeight="1" ht="17.399999999999999" r="27" spans="1:9" x14ac:dyDescent="0.25">
      <c r="A27" s="143"/>
      <c r="B27" s="147"/>
      <c r="C27" s="138"/>
      <c r="D27" s="139"/>
      <c r="E27" s="148"/>
      <c r="F27" s="148"/>
      <c r="G27" s="148"/>
      <c r="H27" s="149"/>
      <c r="I27" s="165"/>
    </row>
    <row customHeight="1" ht="17.399999999999999" r="28" spans="1:9" x14ac:dyDescent="0.25">
      <c r="A28" s="142" t="s">
        <v>48</v>
      </c>
      <c r="B28" s="144" t="s">
        <v>49</v>
      </c>
      <c r="C28" s="145"/>
      <c r="D28" s="146"/>
      <c r="E28" s="148" t="s">
        <v>50</v>
      </c>
      <c r="F28" s="148"/>
      <c r="G28" s="148"/>
      <c r="H28" s="149"/>
      <c r="I28" s="165"/>
    </row>
    <row customHeight="1" ht="17.399999999999999" r="29" spans="1:9" thickBot="1" x14ac:dyDescent="0.3">
      <c r="A29" s="150"/>
      <c r="B29" s="151"/>
      <c r="C29" s="152"/>
      <c r="D29" s="153"/>
      <c r="E29" s="154"/>
      <c r="F29" s="154"/>
      <c r="G29" s="154"/>
      <c r="H29" s="155"/>
      <c r="I29" s="166"/>
    </row>
    <row customHeight="1" ht="2.1" r="30" spans="1:9" thickTop="1" x14ac:dyDescent="0.25">
      <c r="A30" s="81"/>
      <c r="B30" s="80"/>
      <c r="C30" s="82"/>
      <c r="D30" s="82"/>
      <c r="E30" s="82"/>
      <c r="F30" s="82"/>
      <c r="G30" s="82"/>
      <c r="H30" s="82"/>
      <c r="I30" s="118"/>
    </row>
    <row customHeight="1" ht="23.1" r="31" spans="1:9" x14ac:dyDescent="0.25">
      <c r="A31" s="193" t="s">
        <v>78</v>
      </c>
      <c r="B31" s="193"/>
      <c r="C31" s="193"/>
      <c r="D31" s="193"/>
      <c r="E31" s="193"/>
      <c r="F31" s="193"/>
      <c r="G31" s="193"/>
      <c r="H31" s="52" t="s">
        <v>16</v>
      </c>
      <c r="I31" s="111">
        <v>2</v>
      </c>
    </row>
    <row customHeight="1" ht="23.1" r="32" spans="1:9" x14ac:dyDescent="0.25">
      <c r="A32" s="193"/>
      <c r="B32" s="193"/>
      <c r="C32" s="193"/>
      <c r="D32" s="193"/>
      <c r="E32" s="193"/>
      <c r="F32" s="193"/>
      <c r="G32" s="193"/>
      <c r="H32" s="53">
        <f>B41</f>
        <v>0.11805555555555557</v>
      </c>
    </row>
    <row customHeight="1" ht="27.9" r="33" spans="1:12" thickBot="1" x14ac:dyDescent="0.3">
      <c r="A33" s="181">
        <f ca="1">INDIRECT("rawdata!A"&amp;$I31)</f>
        <v>0</v>
      </c>
      <c r="B33" s="181"/>
      <c r="C33" s="5" t="s">
        <v>12</v>
      </c>
      <c r="D33" s="204">
        <f ca="1">INDIRECT("rawdata!B"&amp;$I31)</f>
        <v>0</v>
      </c>
      <c r="E33" s="5" t="s">
        <v>13</v>
      </c>
      <c r="F33" s="205">
        <f ca="1">INDIRECT("rawdata!C"&amp;$I31)</f>
        <v>0</v>
      </c>
      <c r="G33" s="5" t="s">
        <v>14</v>
      </c>
      <c r="H33" s="206">
        <f ca="1">INDIRECT("rawdata!D"&amp;$I31)</f>
        <v>0</v>
      </c>
      <c r="I33" s="126" t="e">
        <f ca="1">_xlfn.XLOOKUP(H33,#REF!,#REF!,"SP")</f>
        <v>#NAME?</v>
      </c>
      <c r="J33" s="54" t="e">
        <f ca="1">IF(D33=I33,"","확인")</f>
        <v>#NAME?</v>
      </c>
      <c r="K33" s="50" t="s">
        <v>10</v>
      </c>
      <c r="L33" s="50" t="s">
        <v>11</v>
      </c>
    </row>
    <row customHeight="1" ht="18" r="34" spans="1:12" thickTop="1" x14ac:dyDescent="0.25">
      <c r="A34" s="194" t="s">
        <v>17</v>
      </c>
      <c r="B34" s="196" t="s">
        <v>18</v>
      </c>
      <c r="C34" s="198" t="s">
        <v>19</v>
      </c>
      <c r="D34" s="198" t="s">
        <v>20</v>
      </c>
      <c r="E34" s="198" t="s">
        <v>21</v>
      </c>
      <c r="F34" s="198" t="s">
        <v>20</v>
      </c>
      <c r="G34" s="198" t="s">
        <v>19</v>
      </c>
      <c r="H34" s="191" t="s">
        <v>18</v>
      </c>
      <c r="I34" s="189" t="s">
        <v>22</v>
      </c>
    </row>
    <row customHeight="1" ht="18" r="35" spans="1:12" thickBot="1" x14ac:dyDescent="0.3">
      <c r="A35" s="195"/>
      <c r="B35" s="197"/>
      <c r="C35" s="199"/>
      <c r="D35" s="199"/>
      <c r="E35" s="199"/>
      <c r="F35" s="199"/>
      <c r="G35" s="199"/>
      <c r="H35" s="192"/>
      <c r="I35" s="190"/>
    </row>
    <row customHeight="1" ht="18" r="36" spans="1:12" thickTop="1" x14ac:dyDescent="0.25">
      <c r="A36" s="55" t="s">
        <v>23</v>
      </c>
      <c r="B36" s="83">
        <v>0.22916666666666666</v>
      </c>
      <c r="C36" s="57">
        <v>0.23611111111111113</v>
      </c>
      <c r="D36" s="57">
        <v>0.24652777777777779</v>
      </c>
      <c r="E36" s="57">
        <v>0.25972222222222224</v>
      </c>
      <c r="F36" s="57">
        <v>0.25</v>
      </c>
      <c r="G36" s="57">
        <v>0.26041666666666669</v>
      </c>
      <c r="H36" s="58">
        <v>0.2902777777777778</v>
      </c>
      <c r="I36" s="113" t="s">
        <v>26</v>
      </c>
    </row>
    <row customHeight="1" ht="18" r="37" spans="1:12" x14ac:dyDescent="0.25">
      <c r="A37" s="59" t="s">
        <v>27</v>
      </c>
      <c r="B37" s="60">
        <v>0.30694444444444441</v>
      </c>
      <c r="C37" s="61"/>
      <c r="D37" s="61"/>
      <c r="E37" s="61">
        <v>0.33749999999999997</v>
      </c>
      <c r="F37" s="61"/>
      <c r="G37" s="61"/>
      <c r="H37" s="62">
        <v>0.36805555555555558</v>
      </c>
      <c r="I37" s="114" t="s">
        <v>26</v>
      </c>
    </row>
    <row customHeight="1" ht="18" r="38" spans="1:12" x14ac:dyDescent="0.25">
      <c r="A38" s="59" t="s">
        <v>28</v>
      </c>
      <c r="B38" s="60">
        <v>0.38472222222222219</v>
      </c>
      <c r="C38" s="61"/>
      <c r="D38" s="61"/>
      <c r="E38" s="61">
        <v>0.4152777777777778</v>
      </c>
      <c r="F38" s="61"/>
      <c r="G38" s="61"/>
      <c r="H38" s="62">
        <v>0.4458333333333333</v>
      </c>
      <c r="I38" s="114" t="s">
        <v>26</v>
      </c>
    </row>
    <row customHeight="1" ht="18" r="39" spans="1:12" x14ac:dyDescent="0.25">
      <c r="A39" s="59" t="s">
        <v>29</v>
      </c>
      <c r="B39" s="60">
        <v>0.46249999999999997</v>
      </c>
      <c r="C39" s="61"/>
      <c r="D39" s="61"/>
      <c r="E39" s="61">
        <v>0.49305555555555558</v>
      </c>
      <c r="F39" s="61"/>
      <c r="G39" s="61"/>
      <c r="H39" s="62">
        <v>0.52361111111111114</v>
      </c>
      <c r="I39" s="114" t="s">
        <v>26</v>
      </c>
    </row>
    <row customHeight="1" ht="18" r="40" spans="1:12" x14ac:dyDescent="0.25">
      <c r="A40" s="59" t="s">
        <v>30</v>
      </c>
      <c r="B40" s="60">
        <v>0.54027777777777775</v>
      </c>
      <c r="C40" s="61"/>
      <c r="D40" s="61"/>
      <c r="E40" s="61">
        <v>7.0833333333333331E-2</v>
      </c>
      <c r="F40" s="61"/>
      <c r="G40" s="61"/>
      <c r="H40" s="62">
        <v>0.1013888888888889</v>
      </c>
      <c r="I40" s="115" t="s">
        <v>26</v>
      </c>
    </row>
    <row customHeight="1" ht="18" r="41" spans="1:12" x14ac:dyDescent="0.25">
      <c r="A41" s="59" t="s">
        <v>31</v>
      </c>
      <c r="B41" s="63">
        <v>0.11805555555555557</v>
      </c>
      <c r="C41" s="61"/>
      <c r="D41" s="61"/>
      <c r="E41" s="61">
        <v>0.14861111111111111</v>
      </c>
      <c r="F41" s="61"/>
      <c r="G41" s="61"/>
      <c r="H41" s="62">
        <v>0.17916666666666667</v>
      </c>
      <c r="I41" s="115" t="s">
        <v>26</v>
      </c>
    </row>
    <row customHeight="1" ht="18" r="42" spans="1:12" x14ac:dyDescent="0.25">
      <c r="A42" s="59" t="s">
        <v>32</v>
      </c>
      <c r="B42" s="60">
        <v>0.19583333333333333</v>
      </c>
      <c r="C42" s="61"/>
      <c r="D42" s="61"/>
      <c r="E42" s="61">
        <v>0.22638888888888889</v>
      </c>
      <c r="F42" s="61"/>
      <c r="G42" s="61"/>
      <c r="H42" s="62">
        <v>0.25694444444444448</v>
      </c>
      <c r="I42" s="115" t="s">
        <v>26</v>
      </c>
    </row>
    <row customHeight="1" ht="18" r="43" spans="1:12" x14ac:dyDescent="0.25">
      <c r="A43" s="59" t="s">
        <v>33</v>
      </c>
      <c r="B43" s="60">
        <v>0.27361111111111108</v>
      </c>
      <c r="C43" s="61"/>
      <c r="D43" s="61"/>
      <c r="E43" s="61">
        <v>0.30416666666666664</v>
      </c>
      <c r="F43" s="61"/>
      <c r="G43" s="61"/>
      <c r="H43" s="62">
        <v>0.3347222222222222</v>
      </c>
      <c r="I43" s="115" t="s">
        <v>26</v>
      </c>
    </row>
    <row customHeight="1" ht="18" r="44" spans="1:12" x14ac:dyDescent="0.25">
      <c r="A44" s="59" t="s">
        <v>34</v>
      </c>
      <c r="B44" s="84">
        <v>0.35138888888888892</v>
      </c>
      <c r="C44" s="85"/>
      <c r="D44" s="85"/>
      <c r="E44" s="86">
        <v>0.37777777777777777</v>
      </c>
      <c r="F44" s="85"/>
      <c r="G44" s="85"/>
      <c r="H44" s="87" t="s">
        <v>79</v>
      </c>
      <c r="I44" s="115" t="s">
        <v>26</v>
      </c>
      <c r="J44" s="51">
        <v>10</v>
      </c>
    </row>
    <row customHeight="1" ht="18" r="45" spans="1:12" x14ac:dyDescent="0.25">
      <c r="A45" s="59" t="s">
        <v>35</v>
      </c>
      <c r="B45" s="64">
        <v>0.43194444444444446</v>
      </c>
      <c r="C45" s="65"/>
      <c r="D45" s="65"/>
      <c r="E45" s="66">
        <v>0.4604166666666667</v>
      </c>
      <c r="F45" s="65"/>
      <c r="G45" s="65"/>
      <c r="H45" s="67">
        <v>0.48680555555555555</v>
      </c>
      <c r="I45" s="115" t="s">
        <v>26</v>
      </c>
    </row>
    <row customHeight="1" ht="18" r="46" spans="1:12" x14ac:dyDescent="0.25">
      <c r="A46" s="59"/>
      <c r="B46" s="88"/>
      <c r="C46" s="89"/>
      <c r="D46" s="89"/>
      <c r="E46" s="89"/>
      <c r="F46" s="89"/>
      <c r="G46" s="89"/>
      <c r="H46" s="90"/>
      <c r="I46" s="115"/>
    </row>
    <row customHeight="1" ht="18" r="47" spans="1:12" x14ac:dyDescent="0.25">
      <c r="A47" s="59"/>
      <c r="B47" s="91"/>
      <c r="C47" s="92"/>
      <c r="D47" s="92"/>
      <c r="E47" s="92"/>
      <c r="F47" s="92"/>
      <c r="G47" s="92"/>
      <c r="H47" s="93"/>
      <c r="I47" s="116"/>
      <c r="J47" s="54"/>
    </row>
    <row customHeight="1" ht="18" r="48" spans="1:12" thickBot="1" x14ac:dyDescent="0.3">
      <c r="A48" s="76">
        <v>2</v>
      </c>
      <c r="B48" s="77"/>
      <c r="C48" s="78">
        <v>10</v>
      </c>
      <c r="D48" s="78">
        <v>16</v>
      </c>
      <c r="E48" s="78">
        <v>12</v>
      </c>
      <c r="F48" s="78">
        <v>12</v>
      </c>
      <c r="G48" s="78">
        <v>16</v>
      </c>
      <c r="H48" s="79">
        <v>10</v>
      </c>
      <c r="I48" s="117"/>
    </row>
    <row customHeight="1" ht="17.399999999999999" r="49" spans="1:12" thickTop="1" x14ac:dyDescent="0.25">
      <c r="A49" s="160" t="s">
        <v>36</v>
      </c>
      <c r="B49" s="161"/>
      <c r="C49" s="161"/>
      <c r="D49" s="161"/>
      <c r="E49" s="161"/>
      <c r="F49" s="161"/>
      <c r="G49" s="161"/>
      <c r="H49" s="161"/>
      <c r="I49" s="164" t="s">
        <v>37</v>
      </c>
    </row>
    <row customHeight="1" ht="17.399999999999999" r="50" spans="1:12" thickBot="1" x14ac:dyDescent="0.3">
      <c r="A50" s="162"/>
      <c r="B50" s="163"/>
      <c r="C50" s="163"/>
      <c r="D50" s="163"/>
      <c r="E50" s="163"/>
      <c r="F50" s="163"/>
      <c r="G50" s="163"/>
      <c r="H50" s="163"/>
      <c r="I50" s="165"/>
    </row>
    <row customHeight="1" ht="17.399999999999999" r="51" spans="1:12" thickTop="1" x14ac:dyDescent="0.25">
      <c r="A51" s="167" t="s">
        <v>38</v>
      </c>
      <c r="B51" s="168"/>
      <c r="C51" s="170"/>
      <c r="D51" s="171"/>
      <c r="E51" s="174" t="s">
        <v>39</v>
      </c>
      <c r="F51" s="174"/>
      <c r="G51" s="174" t="s">
        <v>40</v>
      </c>
      <c r="H51" s="175"/>
      <c r="I51" s="165"/>
    </row>
    <row customHeight="1" ht="17.399999999999999" r="52" spans="1:12" x14ac:dyDescent="0.25">
      <c r="A52" s="169"/>
      <c r="B52" s="138"/>
      <c r="C52" s="172"/>
      <c r="D52" s="173"/>
      <c r="E52" s="148"/>
      <c r="F52" s="148"/>
      <c r="G52" s="148"/>
      <c r="H52" s="176"/>
      <c r="I52" s="165"/>
    </row>
    <row customHeight="1" ht="17.399999999999999" r="53" spans="1:12" x14ac:dyDescent="0.25">
      <c r="A53" s="142" t="s">
        <v>41</v>
      </c>
      <c r="B53" s="178" t="s">
        <v>42</v>
      </c>
      <c r="C53" s="136" t="s">
        <v>43</v>
      </c>
      <c r="D53" s="137"/>
      <c r="E53" s="140" t="s">
        <v>44</v>
      </c>
      <c r="F53" s="140"/>
      <c r="G53" s="140"/>
      <c r="H53" s="141"/>
      <c r="I53" s="165"/>
    </row>
    <row customHeight="1" ht="17.399999999999999" r="54" spans="1:12" x14ac:dyDescent="0.25">
      <c r="A54" s="177"/>
      <c r="B54" s="179"/>
      <c r="C54" s="138"/>
      <c r="D54" s="139"/>
      <c r="E54" s="140"/>
      <c r="F54" s="140"/>
      <c r="G54" s="140"/>
      <c r="H54" s="141"/>
      <c r="I54" s="165"/>
    </row>
    <row customHeight="1" ht="17.399999999999999" r="55" spans="1:12" x14ac:dyDescent="0.25">
      <c r="A55" s="142" t="s">
        <v>45</v>
      </c>
      <c r="B55" s="144" t="s">
        <v>46</v>
      </c>
      <c r="C55" s="145"/>
      <c r="D55" s="146"/>
      <c r="E55" s="148" t="s">
        <v>47</v>
      </c>
      <c r="F55" s="148"/>
      <c r="G55" s="148"/>
      <c r="H55" s="149"/>
      <c r="I55" s="165"/>
    </row>
    <row customHeight="1" ht="17.399999999999999" r="56" spans="1:12" x14ac:dyDescent="0.25">
      <c r="A56" s="143"/>
      <c r="B56" s="147"/>
      <c r="C56" s="138"/>
      <c r="D56" s="139"/>
      <c r="E56" s="148"/>
      <c r="F56" s="148"/>
      <c r="G56" s="148"/>
      <c r="H56" s="149"/>
      <c r="I56" s="165"/>
    </row>
    <row customHeight="1" ht="17.399999999999999" r="57" spans="1:12" x14ac:dyDescent="0.25">
      <c r="A57" s="142" t="s">
        <v>48</v>
      </c>
      <c r="B57" s="144" t="s">
        <v>49</v>
      </c>
      <c r="C57" s="145"/>
      <c r="D57" s="146"/>
      <c r="E57" s="148" t="s">
        <v>50</v>
      </c>
      <c r="F57" s="148"/>
      <c r="G57" s="148"/>
      <c r="H57" s="149"/>
      <c r="I57" s="165"/>
    </row>
    <row customHeight="1" ht="17.399999999999999" r="58" spans="1:12" thickBot="1" x14ac:dyDescent="0.3">
      <c r="A58" s="150"/>
      <c r="B58" s="151"/>
      <c r="C58" s="152"/>
      <c r="D58" s="153"/>
      <c r="E58" s="154"/>
      <c r="F58" s="154"/>
      <c r="G58" s="154"/>
      <c r="H58" s="155"/>
      <c r="I58" s="166"/>
    </row>
    <row customHeight="1" ht="2.1" r="59" spans="1:12" thickTop="1" x14ac:dyDescent="0.25">
      <c r="A59" s="81"/>
      <c r="B59" s="80"/>
      <c r="C59" s="82"/>
      <c r="D59" s="82"/>
      <c r="E59" s="82"/>
      <c r="F59" s="82"/>
      <c r="G59" s="82"/>
      <c r="H59" s="82"/>
    </row>
    <row customHeight="1" ht="23.1" r="60" spans="1:12" x14ac:dyDescent="0.25">
      <c r="A60" s="193" t="s">
        <v>80</v>
      </c>
      <c r="B60" s="193"/>
      <c r="C60" s="193"/>
      <c r="D60" s="193"/>
      <c r="E60" s="193"/>
      <c r="F60" s="193"/>
      <c r="G60" s="200"/>
      <c r="H60" s="52" t="s">
        <v>16</v>
      </c>
      <c r="I60" s="111">
        <v>3</v>
      </c>
    </row>
    <row customHeight="1" ht="23.1" r="61" spans="1:12" x14ac:dyDescent="0.25">
      <c r="A61" s="193"/>
      <c r="B61" s="193"/>
      <c r="C61" s="193"/>
      <c r="D61" s="193"/>
      <c r="E61" s="193"/>
      <c r="F61" s="193"/>
      <c r="G61" s="200"/>
      <c r="H61" s="53">
        <f>B71</f>
        <v>0.21527777777777779</v>
      </c>
    </row>
    <row customHeight="1" ht="27.9" r="62" spans="1:12" thickBot="1" x14ac:dyDescent="0.3">
      <c r="A62" s="181">
        <f ca="1">INDIRECT("rawdata!A"&amp;$I60)</f>
        <v>0</v>
      </c>
      <c r="B62" s="181"/>
      <c r="C62" s="5" t="s">
        <v>12</v>
      </c>
      <c r="D62" s="204">
        <f ca="1">INDIRECT("rawdata!B"&amp;$I60)</f>
        <v>0</v>
      </c>
      <c r="E62" s="5" t="s">
        <v>13</v>
      </c>
      <c r="F62" s="205">
        <f ca="1">INDIRECT("rawdata!C"&amp;$I60)</f>
        <v>0</v>
      </c>
      <c r="G62" s="5" t="s">
        <v>14</v>
      </c>
      <c r="H62" s="206">
        <f ca="1">INDIRECT("rawdata!D"&amp;$I60)</f>
        <v>0</v>
      </c>
      <c r="I62" s="126" t="e">
        <f ca="1">_xlfn.XLOOKUP(H62,#REF!,#REF!,"SP")</f>
        <v>#NAME?</v>
      </c>
      <c r="J62" s="54" t="e">
        <f ca="1">IF(D62=I62,"","확인")</f>
        <v>#NAME?</v>
      </c>
      <c r="K62" s="50" t="s">
        <v>8</v>
      </c>
      <c r="L62" s="50" t="s">
        <v>2</v>
      </c>
    </row>
    <row customHeight="1" ht="18" r="63" spans="1:12" thickTop="1" x14ac:dyDescent="0.25">
      <c r="A63" s="194" t="s">
        <v>17</v>
      </c>
      <c r="B63" s="196" t="s">
        <v>18</v>
      </c>
      <c r="C63" s="198" t="s">
        <v>19</v>
      </c>
      <c r="D63" s="198" t="s">
        <v>20</v>
      </c>
      <c r="E63" s="198" t="s">
        <v>21</v>
      </c>
      <c r="F63" s="198" t="s">
        <v>20</v>
      </c>
      <c r="G63" s="198" t="s">
        <v>19</v>
      </c>
      <c r="H63" s="191" t="s">
        <v>18</v>
      </c>
      <c r="I63" s="189" t="s">
        <v>22</v>
      </c>
    </row>
    <row customHeight="1" ht="18" r="64" spans="1:12" thickBot="1" x14ac:dyDescent="0.3">
      <c r="A64" s="195"/>
      <c r="B64" s="197"/>
      <c r="C64" s="199"/>
      <c r="D64" s="199"/>
      <c r="E64" s="199"/>
      <c r="F64" s="199"/>
      <c r="G64" s="199"/>
      <c r="H64" s="192"/>
      <c r="I64" s="190"/>
    </row>
    <row customHeight="1" ht="18" r="65" spans="1:12" thickTop="1" x14ac:dyDescent="0.25">
      <c r="A65" s="55" t="s">
        <v>23</v>
      </c>
      <c r="B65" s="83">
        <v>0.24861111111111112</v>
      </c>
      <c r="C65" s="57">
        <v>0.24861111111111112</v>
      </c>
      <c r="D65" s="57">
        <v>0.2590277777777778</v>
      </c>
      <c r="E65" s="57">
        <v>0.27916666666666667</v>
      </c>
      <c r="F65" s="57">
        <v>0.26319444444444445</v>
      </c>
      <c r="G65" s="57">
        <v>0.27361111111111108</v>
      </c>
      <c r="H65" s="58">
        <v>0.30972222222222223</v>
      </c>
      <c r="I65" s="113" t="s">
        <v>26</v>
      </c>
    </row>
    <row customHeight="1" ht="18" r="66" spans="1:12" x14ac:dyDescent="0.25">
      <c r="A66" s="59" t="s">
        <v>27</v>
      </c>
      <c r="B66" s="60">
        <v>0.3263888888888889</v>
      </c>
      <c r="C66" s="61"/>
      <c r="D66" s="61"/>
      <c r="E66" s="61">
        <v>0.35694444444444445</v>
      </c>
      <c r="F66" s="61"/>
      <c r="G66" s="61"/>
      <c r="H66" s="62">
        <v>0.38750000000000001</v>
      </c>
      <c r="I66" s="114" t="s">
        <v>26</v>
      </c>
      <c r="L66" s="50" t="s">
        <v>61</v>
      </c>
    </row>
    <row customHeight="1" ht="18" r="67" spans="1:12" x14ac:dyDescent="0.25">
      <c r="A67" s="59" t="s">
        <v>28</v>
      </c>
      <c r="B67" s="60">
        <v>0.40416666666666662</v>
      </c>
      <c r="C67" s="61"/>
      <c r="D67" s="61"/>
      <c r="E67" s="61">
        <v>0.43472222222222223</v>
      </c>
      <c r="F67" s="61"/>
      <c r="G67" s="61"/>
      <c r="H67" s="62">
        <v>0.46527777777777773</v>
      </c>
      <c r="I67" s="114" t="s">
        <v>26</v>
      </c>
    </row>
    <row customHeight="1" ht="18" r="68" spans="1:12" x14ac:dyDescent="0.25">
      <c r="A68" s="59" t="s">
        <v>29</v>
      </c>
      <c r="B68" s="60">
        <v>0.48194444444444445</v>
      </c>
      <c r="C68" s="61"/>
      <c r="D68" s="61"/>
      <c r="E68" s="61">
        <v>0.51250000000000007</v>
      </c>
      <c r="F68" s="61"/>
      <c r="G68" s="61"/>
      <c r="H68" s="62">
        <v>4.3055555555555562E-2</v>
      </c>
      <c r="I68" s="114" t="s">
        <v>26</v>
      </c>
    </row>
    <row customHeight="1" ht="18" r="69" spans="1:12" x14ac:dyDescent="0.25">
      <c r="A69" s="59" t="s">
        <v>30</v>
      </c>
      <c r="B69" s="60">
        <v>5.9722222222222225E-2</v>
      </c>
      <c r="C69" s="61"/>
      <c r="D69" s="61"/>
      <c r="E69" s="61">
        <v>9.0277777777777776E-2</v>
      </c>
      <c r="F69" s="61"/>
      <c r="G69" s="61"/>
      <c r="H69" s="62">
        <v>0.12083333333333333</v>
      </c>
      <c r="I69" s="115" t="s">
        <v>26</v>
      </c>
    </row>
    <row customHeight="1" ht="18" r="70" spans="1:12" x14ac:dyDescent="0.25">
      <c r="A70" s="59" t="s">
        <v>31</v>
      </c>
      <c r="B70" s="63">
        <v>0.13749999999999998</v>
      </c>
      <c r="C70" s="61"/>
      <c r="D70" s="61"/>
      <c r="E70" s="61">
        <v>0.16805555555555554</v>
      </c>
      <c r="F70" s="61"/>
      <c r="G70" s="61"/>
      <c r="H70" s="62">
        <v>0.1986111111111111</v>
      </c>
      <c r="I70" s="115" t="s">
        <v>26</v>
      </c>
    </row>
    <row customHeight="1" ht="18" r="71" spans="1:12" x14ac:dyDescent="0.25">
      <c r="A71" s="59" t="s">
        <v>32</v>
      </c>
      <c r="B71" s="60">
        <v>0.21527777777777779</v>
      </c>
      <c r="C71" s="61"/>
      <c r="D71" s="61"/>
      <c r="E71" s="61">
        <v>0.24583333333333335</v>
      </c>
      <c r="F71" s="61"/>
      <c r="G71" s="61"/>
      <c r="H71" s="62">
        <v>0.27638888888888885</v>
      </c>
      <c r="I71" s="115" t="s">
        <v>26</v>
      </c>
    </row>
    <row customHeight="1" ht="18" r="72" spans="1:12" x14ac:dyDescent="0.25">
      <c r="A72" s="59" t="s">
        <v>33</v>
      </c>
      <c r="B72" s="60">
        <v>0.29305555555555557</v>
      </c>
      <c r="C72" s="61"/>
      <c r="D72" s="61"/>
      <c r="E72" s="61">
        <v>0.32361111111111113</v>
      </c>
      <c r="F72" s="61"/>
      <c r="G72" s="61"/>
      <c r="H72" s="62">
        <v>0.35416666666666669</v>
      </c>
      <c r="I72" s="115" t="s">
        <v>26</v>
      </c>
    </row>
    <row customHeight="1" ht="18" r="73" spans="1:12" x14ac:dyDescent="0.25">
      <c r="A73" s="59" t="s">
        <v>34</v>
      </c>
      <c r="B73" s="64">
        <v>0.37152777777777773</v>
      </c>
      <c r="C73" s="65"/>
      <c r="D73" s="65"/>
      <c r="E73" s="66">
        <v>0.3979166666666667</v>
      </c>
      <c r="F73" s="65"/>
      <c r="G73" s="65"/>
      <c r="H73" s="67" t="s">
        <v>81</v>
      </c>
      <c r="I73" s="115" t="s">
        <v>26</v>
      </c>
      <c r="J73" s="51">
        <v>10</v>
      </c>
    </row>
    <row customHeight="1" ht="18" r="74" spans="1:12" x14ac:dyDescent="0.25">
      <c r="A74" s="59" t="s">
        <v>35</v>
      </c>
      <c r="B74" s="64">
        <v>0.45208333333333334</v>
      </c>
      <c r="C74" s="65"/>
      <c r="D74" s="65"/>
      <c r="E74" s="66">
        <v>0.48125000000000001</v>
      </c>
      <c r="F74" s="65"/>
      <c r="G74" s="65"/>
      <c r="H74" s="68">
        <v>0.50763888888888886</v>
      </c>
      <c r="I74" s="115" t="s">
        <v>26</v>
      </c>
    </row>
    <row customHeight="1" ht="18" r="75" spans="1:12" x14ac:dyDescent="0.25">
      <c r="A75" s="59"/>
      <c r="B75" s="88"/>
      <c r="C75" s="89"/>
      <c r="D75" s="89"/>
      <c r="E75" s="89"/>
      <c r="F75" s="89"/>
      <c r="G75" s="89"/>
      <c r="H75" s="90"/>
      <c r="I75" s="115" t="s">
        <v>26</v>
      </c>
    </row>
    <row customHeight="1" ht="18" r="76" spans="1:12" x14ac:dyDescent="0.25">
      <c r="A76" s="59"/>
      <c r="B76" s="69"/>
      <c r="C76" s="70"/>
      <c r="D76" s="70"/>
      <c r="E76" s="71"/>
      <c r="F76" s="70"/>
      <c r="G76" s="70"/>
      <c r="H76" s="72"/>
      <c r="I76" s="115"/>
    </row>
    <row customHeight="1" ht="18" r="77" spans="1:12" thickBot="1" x14ac:dyDescent="0.3">
      <c r="A77" s="76">
        <v>3</v>
      </c>
      <c r="B77" s="77"/>
      <c r="C77" s="78"/>
      <c r="D77" s="78"/>
      <c r="E77" s="78"/>
      <c r="F77" s="78"/>
      <c r="G77" s="78"/>
      <c r="H77" s="79"/>
      <c r="I77" s="117"/>
    </row>
    <row customHeight="1" ht="17.399999999999999" r="78" spans="1:12" thickTop="1" x14ac:dyDescent="0.25">
      <c r="A78" s="160" t="s">
        <v>36</v>
      </c>
      <c r="B78" s="161"/>
      <c r="C78" s="161"/>
      <c r="D78" s="161"/>
      <c r="E78" s="161"/>
      <c r="F78" s="161"/>
      <c r="G78" s="161"/>
      <c r="H78" s="161"/>
      <c r="I78" s="164" t="s">
        <v>37</v>
      </c>
    </row>
    <row customHeight="1" ht="17.399999999999999" r="79" spans="1:12" thickBot="1" x14ac:dyDescent="0.3">
      <c r="A79" s="162"/>
      <c r="B79" s="163"/>
      <c r="C79" s="163"/>
      <c r="D79" s="163"/>
      <c r="E79" s="163"/>
      <c r="F79" s="163"/>
      <c r="G79" s="163"/>
      <c r="H79" s="163"/>
      <c r="I79" s="165"/>
    </row>
    <row customHeight="1" ht="17.399999999999999" r="80" spans="1:12" thickTop="1" x14ac:dyDescent="0.25">
      <c r="A80" s="167" t="s">
        <v>38</v>
      </c>
      <c r="B80" s="168"/>
      <c r="C80" s="170"/>
      <c r="D80" s="171"/>
      <c r="E80" s="174" t="s">
        <v>39</v>
      </c>
      <c r="F80" s="174"/>
      <c r="G80" s="174" t="s">
        <v>40</v>
      </c>
      <c r="H80" s="175"/>
      <c r="I80" s="165"/>
    </row>
    <row customHeight="1" ht="17.399999999999999" r="81" spans="1:12" x14ac:dyDescent="0.25">
      <c r="A81" s="169"/>
      <c r="B81" s="138"/>
      <c r="C81" s="172"/>
      <c r="D81" s="173"/>
      <c r="E81" s="148"/>
      <c r="F81" s="148"/>
      <c r="G81" s="148"/>
      <c r="H81" s="176"/>
      <c r="I81" s="165"/>
    </row>
    <row customHeight="1" ht="17.399999999999999" r="82" spans="1:12" x14ac:dyDescent="0.25">
      <c r="A82" s="142" t="s">
        <v>41</v>
      </c>
      <c r="B82" s="178" t="s">
        <v>42</v>
      </c>
      <c r="C82" s="136" t="s">
        <v>43</v>
      </c>
      <c r="D82" s="137"/>
      <c r="E82" s="140" t="s">
        <v>44</v>
      </c>
      <c r="F82" s="140"/>
      <c r="G82" s="140"/>
      <c r="H82" s="141"/>
      <c r="I82" s="165"/>
    </row>
    <row customHeight="1" ht="17.399999999999999" r="83" spans="1:12" x14ac:dyDescent="0.25">
      <c r="A83" s="177"/>
      <c r="B83" s="179"/>
      <c r="C83" s="138"/>
      <c r="D83" s="139"/>
      <c r="E83" s="140"/>
      <c r="F83" s="140"/>
      <c r="G83" s="140"/>
      <c r="H83" s="141"/>
      <c r="I83" s="165"/>
    </row>
    <row customHeight="1" ht="17.399999999999999" r="84" spans="1:12" x14ac:dyDescent="0.25">
      <c r="A84" s="142" t="s">
        <v>45</v>
      </c>
      <c r="B84" s="144" t="s">
        <v>46</v>
      </c>
      <c r="C84" s="145"/>
      <c r="D84" s="146"/>
      <c r="E84" s="148" t="s">
        <v>47</v>
      </c>
      <c r="F84" s="148"/>
      <c r="G84" s="148"/>
      <c r="H84" s="149"/>
      <c r="I84" s="165"/>
    </row>
    <row customHeight="1" ht="17.399999999999999" r="85" spans="1:12" x14ac:dyDescent="0.25">
      <c r="A85" s="143"/>
      <c r="B85" s="147"/>
      <c r="C85" s="138"/>
      <c r="D85" s="139"/>
      <c r="E85" s="148"/>
      <c r="F85" s="148"/>
      <c r="G85" s="148"/>
      <c r="H85" s="149"/>
      <c r="I85" s="165"/>
    </row>
    <row customHeight="1" ht="17.399999999999999" r="86" spans="1:12" x14ac:dyDescent="0.25">
      <c r="A86" s="142" t="s">
        <v>48</v>
      </c>
      <c r="B86" s="144" t="s">
        <v>49</v>
      </c>
      <c r="C86" s="145"/>
      <c r="D86" s="146"/>
      <c r="E86" s="148" t="s">
        <v>50</v>
      </c>
      <c r="F86" s="148"/>
      <c r="G86" s="148"/>
      <c r="H86" s="149"/>
      <c r="I86" s="165"/>
    </row>
    <row customHeight="1" ht="17.399999999999999" r="87" spans="1:12" thickBot="1" x14ac:dyDescent="0.3">
      <c r="A87" s="150"/>
      <c r="B87" s="151"/>
      <c r="C87" s="152"/>
      <c r="D87" s="153"/>
      <c r="E87" s="154"/>
      <c r="F87" s="154"/>
      <c r="G87" s="154"/>
      <c r="H87" s="155"/>
      <c r="I87" s="166"/>
    </row>
    <row customHeight="1" ht="2.1" r="88" spans="1:12" thickTop="1" x14ac:dyDescent="0.25">
      <c r="A88" s="81"/>
      <c r="B88" s="80"/>
      <c r="C88" s="82"/>
      <c r="D88" s="82"/>
      <c r="E88" s="82"/>
      <c r="F88" s="82"/>
      <c r="G88" s="82"/>
      <c r="H88" s="82"/>
      <c r="I88" s="118"/>
    </row>
    <row customHeight="1" ht="23.1" r="89" spans="1:12" x14ac:dyDescent="0.25">
      <c r="A89" s="193" t="s">
        <v>82</v>
      </c>
      <c r="B89" s="193"/>
      <c r="C89" s="193"/>
      <c r="D89" s="193"/>
      <c r="E89" s="193"/>
      <c r="F89" s="193"/>
      <c r="G89" s="193"/>
      <c r="H89" s="52" t="s">
        <v>16</v>
      </c>
      <c r="I89" s="111">
        <v>4</v>
      </c>
    </row>
    <row customHeight="1" ht="23.1" r="90" spans="1:12" x14ac:dyDescent="0.25">
      <c r="A90" s="193"/>
      <c r="B90" s="193"/>
      <c r="C90" s="193"/>
      <c r="D90" s="193"/>
      <c r="E90" s="193"/>
      <c r="F90" s="193"/>
      <c r="G90" s="193"/>
      <c r="H90" s="53">
        <f>B100</f>
        <v>0.15694444444444444</v>
      </c>
    </row>
    <row customHeight="1" ht="27.9" r="91" spans="1:12" thickBot="1" x14ac:dyDescent="0.3">
      <c r="A91" s="181">
        <f ca="1">INDIRECT("rawdata!A"&amp;$I89)</f>
        <v>0</v>
      </c>
      <c r="B91" s="181"/>
      <c r="C91" s="5" t="s">
        <v>12</v>
      </c>
      <c r="D91" s="204">
        <f ca="1">INDIRECT("rawdata!B"&amp;$I89)</f>
        <v>0</v>
      </c>
      <c r="E91" s="5" t="s">
        <v>13</v>
      </c>
      <c r="F91" s="205">
        <f ca="1">INDIRECT("rawdata!C"&amp;$I89)</f>
        <v>0</v>
      </c>
      <c r="G91" s="5" t="s">
        <v>14</v>
      </c>
      <c r="H91" s="206">
        <f ca="1">INDIRECT("rawdata!D"&amp;$I89)</f>
        <v>0</v>
      </c>
      <c r="I91" s="126" t="e">
        <f ca="1">_xlfn.XLOOKUP(H91,#REF!,#REF!,"SP")</f>
        <v>#NAME?</v>
      </c>
      <c r="J91" s="54" t="e">
        <f ca="1">IF(D91=I91,"","확인")</f>
        <v>#NAME?</v>
      </c>
      <c r="K91" s="50" t="s">
        <v>9</v>
      </c>
      <c r="L91" s="50" t="s">
        <v>3</v>
      </c>
    </row>
    <row customHeight="1" ht="18" r="92" spans="1:12" thickTop="1" x14ac:dyDescent="0.25">
      <c r="A92" s="194" t="s">
        <v>17</v>
      </c>
      <c r="B92" s="196" t="s">
        <v>18</v>
      </c>
      <c r="C92" s="198" t="s">
        <v>19</v>
      </c>
      <c r="D92" s="198" t="s">
        <v>20</v>
      </c>
      <c r="E92" s="198" t="s">
        <v>21</v>
      </c>
      <c r="F92" s="198" t="s">
        <v>20</v>
      </c>
      <c r="G92" s="198" t="s">
        <v>19</v>
      </c>
      <c r="H92" s="191" t="s">
        <v>18</v>
      </c>
      <c r="I92" s="189" t="s">
        <v>22</v>
      </c>
    </row>
    <row customHeight="1" ht="18" r="93" spans="1:12" thickBot="1" x14ac:dyDescent="0.3">
      <c r="A93" s="195"/>
      <c r="B93" s="197"/>
      <c r="C93" s="199"/>
      <c r="D93" s="199"/>
      <c r="E93" s="199"/>
      <c r="F93" s="199"/>
      <c r="G93" s="199"/>
      <c r="H93" s="192"/>
      <c r="I93" s="190"/>
    </row>
    <row customHeight="1" ht="18" r="94" spans="1:12" thickTop="1" x14ac:dyDescent="0.25">
      <c r="A94" s="94" t="s">
        <v>23</v>
      </c>
      <c r="B94" s="83"/>
      <c r="C94" s="57"/>
      <c r="D94" s="57"/>
      <c r="E94" s="57">
        <v>0.22916666666666666</v>
      </c>
      <c r="F94" s="57">
        <v>0.23680555555555557</v>
      </c>
      <c r="G94" s="57">
        <v>0.24722222222222223</v>
      </c>
      <c r="H94" s="58">
        <v>0.25833333333333336</v>
      </c>
      <c r="I94" s="113" t="s">
        <v>26</v>
      </c>
    </row>
    <row customHeight="1" ht="18" r="95" spans="1:12" x14ac:dyDescent="0.25">
      <c r="A95" s="95" t="s">
        <v>27</v>
      </c>
      <c r="B95" s="60">
        <v>0.26805555555555555</v>
      </c>
      <c r="C95" s="61"/>
      <c r="D95" s="61"/>
      <c r="E95" s="61">
        <v>0.2986111111111111</v>
      </c>
      <c r="F95" s="61">
        <v>0.27569444444444446</v>
      </c>
      <c r="G95" s="61">
        <v>0.28611111111111115</v>
      </c>
      <c r="H95" s="62">
        <v>0.32916666666666666</v>
      </c>
      <c r="I95" s="114" t="s">
        <v>26</v>
      </c>
    </row>
    <row customHeight="1" ht="18" r="96" spans="1:12" x14ac:dyDescent="0.25">
      <c r="A96" s="95" t="s">
        <v>28</v>
      </c>
      <c r="B96" s="60">
        <v>0.34583333333333338</v>
      </c>
      <c r="C96" s="61"/>
      <c r="D96" s="61"/>
      <c r="E96" s="61">
        <v>0.37638888888888888</v>
      </c>
      <c r="F96" s="61"/>
      <c r="G96" s="61"/>
      <c r="H96" s="62">
        <v>0.4069444444444445</v>
      </c>
      <c r="I96" s="114" t="s">
        <v>26</v>
      </c>
    </row>
    <row customHeight="1" ht="18" r="97" spans="1:10" x14ac:dyDescent="0.25">
      <c r="A97" s="95" t="s">
        <v>29</v>
      </c>
      <c r="B97" s="60">
        <v>0.4236111111111111</v>
      </c>
      <c r="C97" s="61"/>
      <c r="D97" s="61"/>
      <c r="E97" s="61">
        <v>0.45416666666666666</v>
      </c>
      <c r="F97" s="61"/>
      <c r="G97" s="61"/>
      <c r="H97" s="62">
        <v>0.48472222222222222</v>
      </c>
      <c r="I97" s="114" t="s">
        <v>26</v>
      </c>
    </row>
    <row customHeight="1" ht="18" r="98" spans="1:10" x14ac:dyDescent="0.25">
      <c r="A98" s="95" t="s">
        <v>30</v>
      </c>
      <c r="B98" s="60">
        <v>0.50138888888888888</v>
      </c>
      <c r="C98" s="61"/>
      <c r="D98" s="61"/>
      <c r="E98" s="61">
        <v>0.53194444444444444</v>
      </c>
      <c r="F98" s="61"/>
      <c r="G98" s="61"/>
      <c r="H98" s="62">
        <v>6.25E-2</v>
      </c>
      <c r="I98" s="115" t="s">
        <v>26</v>
      </c>
    </row>
    <row customHeight="1" ht="18" r="99" spans="1:10" x14ac:dyDescent="0.25">
      <c r="A99" s="95" t="s">
        <v>31</v>
      </c>
      <c r="B99" s="60">
        <v>7.9166666666666663E-2</v>
      </c>
      <c r="C99" s="61"/>
      <c r="D99" s="61"/>
      <c r="E99" s="61">
        <v>0.10972222222222222</v>
      </c>
      <c r="F99" s="61"/>
      <c r="G99" s="61"/>
      <c r="H99" s="62">
        <v>0.14027777777777778</v>
      </c>
      <c r="I99" s="115" t="s">
        <v>26</v>
      </c>
    </row>
    <row customHeight="1" ht="18" r="100" spans="1:10" x14ac:dyDescent="0.25">
      <c r="A100" s="95" t="s">
        <v>32</v>
      </c>
      <c r="B100" s="63">
        <v>0.15694444444444444</v>
      </c>
      <c r="C100" s="61"/>
      <c r="D100" s="61"/>
      <c r="E100" s="61">
        <v>0.1875</v>
      </c>
      <c r="F100" s="61"/>
      <c r="G100" s="61"/>
      <c r="H100" s="62">
        <v>0.21805555555555556</v>
      </c>
      <c r="I100" s="115" t="s">
        <v>26</v>
      </c>
    </row>
    <row customHeight="1" ht="18" r="101" spans="1:10" x14ac:dyDescent="0.25">
      <c r="A101" s="95" t="s">
        <v>33</v>
      </c>
      <c r="B101" s="60">
        <v>0.23472222222222219</v>
      </c>
      <c r="C101" s="61"/>
      <c r="D101" s="61"/>
      <c r="E101" s="61">
        <v>0.26527777777777778</v>
      </c>
      <c r="F101" s="61"/>
      <c r="G101" s="61"/>
      <c r="H101" s="62">
        <v>0.29583333333333334</v>
      </c>
      <c r="I101" s="115" t="s">
        <v>26</v>
      </c>
    </row>
    <row customHeight="1" ht="18" r="102" spans="1:10" x14ac:dyDescent="0.25">
      <c r="A102" s="95" t="s">
        <v>34</v>
      </c>
      <c r="B102" s="60">
        <v>0.3125</v>
      </c>
      <c r="C102" s="61"/>
      <c r="D102" s="61"/>
      <c r="E102" s="61">
        <v>0.3430555555555555</v>
      </c>
      <c r="F102" s="61"/>
      <c r="G102" s="61"/>
      <c r="H102" s="62">
        <v>0.3743055555555555</v>
      </c>
      <c r="I102" s="115" t="s">
        <v>26</v>
      </c>
    </row>
    <row customHeight="1" ht="18" r="103" spans="1:10" x14ac:dyDescent="0.25">
      <c r="A103" s="95" t="s">
        <v>35</v>
      </c>
      <c r="B103" s="64">
        <v>0.39166666666666666</v>
      </c>
      <c r="C103" s="65"/>
      <c r="D103" s="65"/>
      <c r="E103" s="66">
        <v>0.41875000000000001</v>
      </c>
      <c r="F103" s="65"/>
      <c r="G103" s="65"/>
      <c r="H103" s="67" t="s">
        <v>83</v>
      </c>
      <c r="I103" s="115" t="s">
        <v>26</v>
      </c>
      <c r="J103" s="51">
        <v>10.5</v>
      </c>
    </row>
    <row customHeight="1" ht="18" r="104" spans="1:10" x14ac:dyDescent="0.25">
      <c r="A104" s="95" t="s">
        <v>68</v>
      </c>
      <c r="B104" s="96">
        <v>0.47222222222222227</v>
      </c>
      <c r="C104" s="97"/>
      <c r="D104" s="97"/>
      <c r="E104" s="98">
        <v>0.5</v>
      </c>
      <c r="F104" s="97"/>
      <c r="G104" s="97"/>
      <c r="H104" s="99">
        <v>0.52638888888888891</v>
      </c>
      <c r="I104" s="115"/>
    </row>
    <row customHeight="1" ht="18" r="105" spans="1:10" thickBot="1" x14ac:dyDescent="0.3">
      <c r="A105" s="100">
        <v>6</v>
      </c>
      <c r="B105" s="69" t="s">
        <v>72</v>
      </c>
      <c r="C105" s="70"/>
      <c r="D105" s="70"/>
      <c r="E105" s="71" t="s">
        <v>72</v>
      </c>
      <c r="F105" s="70"/>
      <c r="G105" s="70"/>
      <c r="H105" s="72"/>
      <c r="I105" s="115"/>
    </row>
    <row customHeight="1" ht="18" r="106" spans="1:10" thickBot="1" thickTop="1" x14ac:dyDescent="0.3">
      <c r="A106" s="100">
        <v>4</v>
      </c>
      <c r="B106" s="77"/>
      <c r="C106" s="78"/>
      <c r="D106" s="78"/>
      <c r="E106" s="78"/>
      <c r="F106" s="78"/>
      <c r="G106" s="78"/>
      <c r="H106" s="79"/>
      <c r="I106" s="115"/>
    </row>
    <row customHeight="1" ht="17.399999999999999" r="107" spans="1:10" thickTop="1" x14ac:dyDescent="0.25">
      <c r="A107" s="160" t="s">
        <v>36</v>
      </c>
      <c r="B107" s="161"/>
      <c r="C107" s="161"/>
      <c r="D107" s="161"/>
      <c r="E107" s="161"/>
      <c r="F107" s="161"/>
      <c r="G107" s="161"/>
      <c r="H107" s="161"/>
      <c r="I107" s="164" t="s">
        <v>37</v>
      </c>
    </row>
    <row customHeight="1" ht="17.399999999999999" r="108" spans="1:10" thickBot="1" x14ac:dyDescent="0.3">
      <c r="A108" s="162"/>
      <c r="B108" s="163"/>
      <c r="C108" s="163"/>
      <c r="D108" s="163"/>
      <c r="E108" s="163"/>
      <c r="F108" s="163"/>
      <c r="G108" s="163"/>
      <c r="H108" s="163"/>
      <c r="I108" s="165"/>
    </row>
    <row customHeight="1" ht="17.399999999999999" r="109" spans="1:10" thickTop="1" x14ac:dyDescent="0.25">
      <c r="A109" s="167" t="s">
        <v>38</v>
      </c>
      <c r="B109" s="168"/>
      <c r="C109" s="170"/>
      <c r="D109" s="171"/>
      <c r="E109" s="174" t="s">
        <v>39</v>
      </c>
      <c r="F109" s="174"/>
      <c r="G109" s="174" t="s">
        <v>40</v>
      </c>
      <c r="H109" s="175"/>
      <c r="I109" s="165"/>
    </row>
    <row customHeight="1" ht="17.399999999999999" r="110" spans="1:10" x14ac:dyDescent="0.25">
      <c r="A110" s="169"/>
      <c r="B110" s="138"/>
      <c r="C110" s="172"/>
      <c r="D110" s="173"/>
      <c r="E110" s="148"/>
      <c r="F110" s="148"/>
      <c r="G110" s="148"/>
      <c r="H110" s="176"/>
      <c r="I110" s="165"/>
    </row>
    <row customHeight="1" ht="17.399999999999999" r="111" spans="1:10" x14ac:dyDescent="0.25">
      <c r="A111" s="142" t="s">
        <v>41</v>
      </c>
      <c r="B111" s="178" t="s">
        <v>42</v>
      </c>
      <c r="C111" s="136" t="s">
        <v>43</v>
      </c>
      <c r="D111" s="137"/>
      <c r="E111" s="140" t="s">
        <v>44</v>
      </c>
      <c r="F111" s="140"/>
      <c r="G111" s="140"/>
      <c r="H111" s="141"/>
      <c r="I111" s="165"/>
    </row>
    <row customHeight="1" ht="17.399999999999999" r="112" spans="1:10" x14ac:dyDescent="0.25">
      <c r="A112" s="177"/>
      <c r="B112" s="179"/>
      <c r="C112" s="138"/>
      <c r="D112" s="139"/>
      <c r="E112" s="140"/>
      <c r="F112" s="140"/>
      <c r="G112" s="140"/>
      <c r="H112" s="141"/>
      <c r="I112" s="165"/>
    </row>
    <row customHeight="1" ht="17.399999999999999" r="113" spans="1:12" x14ac:dyDescent="0.25">
      <c r="A113" s="142" t="s">
        <v>45</v>
      </c>
      <c r="B113" s="144" t="s">
        <v>46</v>
      </c>
      <c r="C113" s="145"/>
      <c r="D113" s="146"/>
      <c r="E113" s="148" t="s">
        <v>47</v>
      </c>
      <c r="F113" s="148"/>
      <c r="G113" s="148"/>
      <c r="H113" s="149"/>
      <c r="I113" s="165"/>
    </row>
    <row customHeight="1" ht="17.399999999999999" r="114" spans="1:12" x14ac:dyDescent="0.25">
      <c r="A114" s="143"/>
      <c r="B114" s="147"/>
      <c r="C114" s="138"/>
      <c r="D114" s="139"/>
      <c r="E114" s="148"/>
      <c r="F114" s="148"/>
      <c r="G114" s="148"/>
      <c r="H114" s="149"/>
      <c r="I114" s="165"/>
    </row>
    <row customHeight="1" ht="17.399999999999999" r="115" spans="1:12" x14ac:dyDescent="0.25">
      <c r="A115" s="142" t="s">
        <v>48</v>
      </c>
      <c r="B115" s="144" t="s">
        <v>49</v>
      </c>
      <c r="C115" s="145"/>
      <c r="D115" s="146"/>
      <c r="E115" s="148" t="s">
        <v>50</v>
      </c>
      <c r="F115" s="148"/>
      <c r="G115" s="148"/>
      <c r="H115" s="149"/>
      <c r="I115" s="165"/>
    </row>
    <row customHeight="1" ht="17.399999999999999" r="116" spans="1:12" thickBot="1" x14ac:dyDescent="0.3">
      <c r="A116" s="150"/>
      <c r="B116" s="151"/>
      <c r="C116" s="152"/>
      <c r="D116" s="153"/>
      <c r="E116" s="154"/>
      <c r="F116" s="154"/>
      <c r="G116" s="154"/>
      <c r="H116" s="155"/>
      <c r="I116" s="166"/>
    </row>
    <row customHeight="1" ht="2.1" r="117" spans="1:12" thickTop="1" x14ac:dyDescent="0.25">
      <c r="A117" s="81"/>
      <c r="B117" s="80"/>
      <c r="C117" s="82"/>
      <c r="D117" s="82"/>
      <c r="E117" s="82"/>
      <c r="F117" s="82"/>
      <c r="G117" s="82"/>
      <c r="H117" s="82"/>
    </row>
    <row r="119" spans="1:12" x14ac:dyDescent="0.25">
      <c r="K119" s="50" t="s">
        <v>6</v>
      </c>
      <c r="L119" s="50" t="s">
        <v>0</v>
      </c>
    </row>
    <row r="120" spans="1:12" x14ac:dyDescent="0.25">
      <c r="K120" s="50" t="s">
        <v>7</v>
      </c>
      <c r="L120" s="50" t="s">
        <v>1</v>
      </c>
    </row>
    <row r="149" spans="10:10" x14ac:dyDescent="0.25">
      <c r="J149" s="50"/>
    </row>
  </sheetData>
  <mergeCells count="108">
    <mergeCell ref="A2:G3"/>
    <mergeCell ref="A4:B4"/>
    <mergeCell ref="A5:A6"/>
    <mergeCell ref="B5:B6"/>
    <mergeCell ref="C5:C6"/>
    <mergeCell ref="D5:D6"/>
    <mergeCell ref="E5:E6"/>
    <mergeCell ref="F5:F6"/>
    <mergeCell ref="G5:G6"/>
    <mergeCell ref="I5:I6"/>
    <mergeCell ref="A20:H21"/>
    <mergeCell ref="I20:I29"/>
    <mergeCell ref="A22:B23"/>
    <mergeCell ref="C22:D23"/>
    <mergeCell ref="E22:F23"/>
    <mergeCell ref="G22:H23"/>
    <mergeCell ref="A24:A25"/>
    <mergeCell ref="B24:B25"/>
    <mergeCell ref="C24:D25"/>
    <mergeCell ref="E24:H25"/>
    <mergeCell ref="A26:A27"/>
    <mergeCell ref="B26:D27"/>
    <mergeCell ref="E26:H27"/>
    <mergeCell ref="A28:A29"/>
    <mergeCell ref="B28:D29"/>
    <mergeCell ref="E28:H29"/>
    <mergeCell ref="H5:H6"/>
    <mergeCell ref="A31:G32"/>
    <mergeCell ref="A33:B33"/>
    <mergeCell ref="A34:A35"/>
    <mergeCell ref="B34:B35"/>
    <mergeCell ref="C34:C35"/>
    <mergeCell ref="D34:D35"/>
    <mergeCell ref="E34:E35"/>
    <mergeCell ref="F34:F35"/>
    <mergeCell ref="G34:G35"/>
    <mergeCell ref="I34:I35"/>
    <mergeCell ref="A49:H50"/>
    <mergeCell ref="I49:I58"/>
    <mergeCell ref="A51:B52"/>
    <mergeCell ref="C51:D52"/>
    <mergeCell ref="E51:F52"/>
    <mergeCell ref="G51:H52"/>
    <mergeCell ref="A53:A54"/>
    <mergeCell ref="B53:B54"/>
    <mergeCell ref="C53:D54"/>
    <mergeCell ref="E53:H54"/>
    <mergeCell ref="A55:A56"/>
    <mergeCell ref="B55:D56"/>
    <mergeCell ref="E55:H56"/>
    <mergeCell ref="A57:A58"/>
    <mergeCell ref="B57:D58"/>
    <mergeCell ref="E57:H58"/>
    <mergeCell ref="H34:H35"/>
    <mergeCell ref="A60:G61"/>
    <mergeCell ref="A62:B62"/>
    <mergeCell ref="A63:A64"/>
    <mergeCell ref="B63:B64"/>
    <mergeCell ref="C63:C64"/>
    <mergeCell ref="D63:D64"/>
    <mergeCell ref="E63:E64"/>
    <mergeCell ref="F63:F64"/>
    <mergeCell ref="G63:G64"/>
    <mergeCell ref="I63:I64"/>
    <mergeCell ref="A78:H79"/>
    <mergeCell ref="I78:I87"/>
    <mergeCell ref="A80:B81"/>
    <mergeCell ref="C80:D81"/>
    <mergeCell ref="E80:F81"/>
    <mergeCell ref="G80:H81"/>
    <mergeCell ref="A82:A83"/>
    <mergeCell ref="B82:B83"/>
    <mergeCell ref="C82:D83"/>
    <mergeCell ref="E82:H83"/>
    <mergeCell ref="A84:A85"/>
    <mergeCell ref="B84:D85"/>
    <mergeCell ref="E84:H85"/>
    <mergeCell ref="A86:A87"/>
    <mergeCell ref="B86:D87"/>
    <mergeCell ref="E86:H87"/>
    <mergeCell ref="H63:H64"/>
    <mergeCell ref="A89:G90"/>
    <mergeCell ref="A91:B91"/>
    <mergeCell ref="A92:A93"/>
    <mergeCell ref="B92:B93"/>
    <mergeCell ref="C92:C93"/>
    <mergeCell ref="D92:D93"/>
    <mergeCell ref="E92:E93"/>
    <mergeCell ref="F92:F93"/>
    <mergeCell ref="G92:G93"/>
    <mergeCell ref="I92:I93"/>
    <mergeCell ref="A107:H108"/>
    <mergeCell ref="I107:I116"/>
    <mergeCell ref="A109:B110"/>
    <mergeCell ref="C109:D110"/>
    <mergeCell ref="E109:F110"/>
    <mergeCell ref="G109:H110"/>
    <mergeCell ref="A111:A112"/>
    <mergeCell ref="B111:B112"/>
    <mergeCell ref="C111:D112"/>
    <mergeCell ref="E111:H112"/>
    <mergeCell ref="A113:A114"/>
    <mergeCell ref="B113:D114"/>
    <mergeCell ref="E113:H114"/>
    <mergeCell ref="A115:A116"/>
    <mergeCell ref="B115:D116"/>
    <mergeCell ref="E115:H116"/>
    <mergeCell ref="H92:H93"/>
  </mergeCells>
  <phoneticPr fontId="6" type="noConversion"/>
  <printOptions horizontalCentered="1"/>
  <pageMargins bottom="0.35433070866141736" footer="0.11811023622047245" header="0.51181102362204722" left="0.51181102362204722" right="0.51181102362204722" top="0.74803149606299213"/>
  <pageSetup orientation="landscape" paperSize="9" r:id="rId1" scale="92"/>
  <headerFooter>
    <oddHeader>&amp;C&amp;"HY궁서,보통"&amp;20환승,종점 도착시간을 필히 기재바랍니다.</oddHeader>
    <oddFooter>&amp;L&amp;"+,보통"&amp;16연료 충전시 충전량 필히기재바람 :                  (루베)</oddFooter>
  </headerFooter>
  <rowBreaks count="4" manualBreakCount="4">
    <brk id="29" man="1" max="8"/>
    <brk id="58" man="1" max="8"/>
    <brk id="87" man="1" max="8"/>
    <brk id="116" man="1" max="8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7B4E-00AC-494D-9ED5-C3B314DDE9A2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201" t="s">
        <v>93</v>
      </c>
      <c r="B1" t="s">
        <v>94</v>
      </c>
      <c r="C1" s="202" t="s">
        <v>95</v>
      </c>
      <c r="D1" s="202" t="s">
        <v>96</v>
      </c>
    </row>
    <row r="2" spans="1:4" x14ac:dyDescent="0.25">
      <c r="A2" s="201" t="s">
        <v>93</v>
      </c>
      <c r="B2" t="s">
        <v>97</v>
      </c>
      <c r="C2" s="202" t="s">
        <v>95</v>
      </c>
      <c r="D2" s="202" t="s">
        <v>95</v>
      </c>
    </row>
    <row r="3" spans="1:4" x14ac:dyDescent="0.25">
      <c r="A3" s="201" t="s">
        <v>93</v>
      </c>
      <c r="B3" t="s">
        <v>98</v>
      </c>
      <c r="C3" s="202" t="s">
        <v>99</v>
      </c>
      <c r="D3" s="202" t="s">
        <v>100</v>
      </c>
    </row>
    <row r="4" spans="1:4" x14ac:dyDescent="0.25">
      <c r="A4" s="201" t="s">
        <v>93</v>
      </c>
      <c r="B4" t="s">
        <v>101</v>
      </c>
      <c r="C4" s="202" t="s">
        <v>95</v>
      </c>
      <c r="D4" s="202" t="s">
        <v>95</v>
      </c>
    </row>
    <row r="5" spans="1:4" x14ac:dyDescent="0.25">
      <c r="A5" s="201" t="s">
        <v>93</v>
      </c>
      <c r="B5" t="s">
        <v>102</v>
      </c>
      <c r="C5" s="202" t="s">
        <v>103</v>
      </c>
      <c r="D5" s="202" t="s">
        <v>104</v>
      </c>
    </row>
    <row r="6" spans="1:4" x14ac:dyDescent="0.25">
      <c r="A6" s="201" t="s">
        <v>93</v>
      </c>
      <c r="B6" t="s">
        <v>105</v>
      </c>
      <c r="C6" s="202" t="s">
        <v>106</v>
      </c>
      <c r="D6" s="202" t="s">
        <v>107</v>
      </c>
    </row>
    <row r="7" spans="1:4" x14ac:dyDescent="0.25">
      <c r="A7" s="201"/>
      <c r="C7" s="202"/>
      <c r="D7" s="202"/>
    </row>
    <row r="8" spans="1:4" x14ac:dyDescent="0.25">
      <c r="A8" s="201"/>
      <c r="C8" s="202"/>
      <c r="D8" s="202"/>
    </row>
    <row r="9" spans="1:4" x14ac:dyDescent="0.25">
      <c r="A9" s="201"/>
      <c r="C9" s="202"/>
      <c r="D9" s="202"/>
    </row>
    <row r="10" spans="1:4" x14ac:dyDescent="0.25">
      <c r="A10" s="201"/>
      <c r="C10" s="202"/>
      <c r="D10" s="202"/>
    </row>
    <row r="11" spans="1:4" x14ac:dyDescent="0.25">
      <c r="A11" s="201"/>
      <c r="C11" s="202"/>
      <c r="D11" s="202"/>
    </row>
    <row r="12" spans="1:4" x14ac:dyDescent="0.25">
      <c r="A12" s="201"/>
      <c r="C12" s="202"/>
      <c r="D12" s="202"/>
    </row>
    <row r="13" spans="1:4" x14ac:dyDescent="0.25">
      <c r="A13" s="201"/>
      <c r="C13" s="203"/>
      <c r="D13" s="203"/>
    </row>
    <row r="14" spans="1:4" x14ac:dyDescent="0.25">
      <c r="A14" s="201"/>
    </row>
    <row r="15" spans="1:4" x14ac:dyDescent="0.25">
      <c r="A15" s="201"/>
    </row>
    <row r="16" spans="1:4" x14ac:dyDescent="0.25">
      <c r="A16" s="201"/>
    </row>
    <row r="17" spans="1:1" x14ac:dyDescent="0.25">
      <c r="A17" s="201"/>
    </row>
  </sheetData>
  <phoneticPr fontId="6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2023-06-15T06:43:03Z</cp:lastPrinted>
  <dcterms:modified xsi:type="dcterms:W3CDTF">2023-06-19T13:03:31Z</dcterms:modified>
</cp:coreProperties>
</file>