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\templete\"/>
    </mc:Choice>
  </mc:AlternateContent>
  <xr:revisionPtr revIDLastSave="0" documentId="13_ncr:1_{54C01A87-4213-47A4-AA2E-AA92B88E4F46}" xr6:coauthVersionLast="47" xr6:coauthVersionMax="47" xr10:uidLastSave="{00000000-0000-0000-0000-000000000000}"/>
  <bookViews>
    <workbookView xWindow="28680" yWindow="-120" windowWidth="29040" windowHeight="15840" tabRatio="872" xr2:uid="{00000000-000D-0000-FFFF-FFFF00000000}"/>
  </bookViews>
  <sheets>
    <sheet name="평" sheetId="176" r:id="rId1"/>
    <sheet name="토" sheetId="177" r:id="rId2"/>
    <sheet name="공" sheetId="168" r:id="rId3"/>
    <sheet name="rawdata" sheetId="175" r:id="rId4"/>
  </sheets>
  <definedNames>
    <definedName name="_xlnm.Print_Area" localSheetId="2">공!$A$1:$K$144</definedName>
    <definedName name="_xlnm.Print_Area" localSheetId="1">토!$A$1:$K$160</definedName>
    <definedName name="_xlnm.Print_Area" localSheetId="0">평!$A$1:$K$208</definedName>
    <definedName name="기사명">#REF!</definedName>
    <definedName name="범위">#REF!</definedName>
    <definedName name="오후첫차">#REF!</definedName>
    <definedName name="입력값">OFFSET(#REF!,,,COUNTA(#REF!)-1)</definedName>
    <definedName name="차량번호">#REF!</definedName>
    <definedName name="첫차시간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6" i="177" l="1"/>
  <c r="I130" i="177"/>
  <c r="I114" i="177"/>
  <c r="I98" i="177"/>
  <c r="I82" i="177"/>
  <c r="I66" i="177"/>
  <c r="I50" i="177"/>
  <c r="I34" i="177"/>
  <c r="I18" i="177"/>
  <c r="I2" i="177"/>
  <c r="J131" i="177"/>
  <c r="H115" i="177"/>
  <c r="F99" i="177"/>
  <c r="E83" i="177"/>
  <c r="A67" i="177"/>
  <c r="J3" i="177"/>
  <c r="J147" i="177"/>
  <c r="F115" i="177"/>
  <c r="E99" i="177"/>
  <c r="A83" i="177"/>
  <c r="J19" i="177"/>
  <c r="H131" i="177"/>
  <c r="H147" i="177"/>
  <c r="F131" i="177"/>
  <c r="E115" i="177"/>
  <c r="A99" i="177"/>
  <c r="J35" i="177"/>
  <c r="H19" i="177"/>
  <c r="F3" i="177"/>
  <c r="E3" i="177"/>
  <c r="J83" i="177"/>
  <c r="E35" i="177"/>
  <c r="A51" i="177"/>
  <c r="F147" i="177"/>
  <c r="E131" i="177"/>
  <c r="A115" i="177"/>
  <c r="J51" i="177"/>
  <c r="H35" i="177"/>
  <c r="F19" i="177"/>
  <c r="H67" i="177"/>
  <c r="E147" i="177"/>
  <c r="A131" i="177"/>
  <c r="J67" i="177"/>
  <c r="H51" i="177"/>
  <c r="F35" i="177"/>
  <c r="E19" i="177"/>
  <c r="A3" i="177"/>
  <c r="A147" i="177"/>
  <c r="F51" i="177"/>
  <c r="A19" i="177"/>
  <c r="H3" i="177"/>
  <c r="J99" i="177"/>
  <c r="H83" i="177"/>
  <c r="F67" i="177"/>
  <c r="E51" i="177"/>
  <c r="A35" i="177"/>
  <c r="J115" i="177"/>
  <c r="H99" i="177"/>
  <c r="F83" i="177"/>
  <c r="E67" i="177"/>
  <c r="L67" i="177" l="1"/>
  <c r="L51" i="177"/>
  <c r="L19" i="177"/>
  <c r="L147" i="177"/>
  <c r="L131" i="177"/>
  <c r="L35" i="177"/>
  <c r="L3" i="177"/>
  <c r="L115" i="177"/>
  <c r="L99" i="177"/>
  <c r="L83" i="177"/>
  <c r="I194" i="176" l="1"/>
  <c r="I178" i="176"/>
  <c r="I162" i="176"/>
  <c r="I146" i="176"/>
  <c r="I130" i="176"/>
  <c r="I114" i="176"/>
  <c r="I98" i="176"/>
  <c r="I82" i="176"/>
  <c r="I66" i="176"/>
  <c r="I50" i="176"/>
  <c r="I34" i="176"/>
  <c r="I18" i="176"/>
  <c r="I2" i="176"/>
  <c r="J179" i="176"/>
  <c r="H163" i="176"/>
  <c r="F147" i="176"/>
  <c r="E131" i="176"/>
  <c r="A115" i="176"/>
  <c r="J51" i="176"/>
  <c r="H35" i="176"/>
  <c r="F19" i="176"/>
  <c r="E3" i="176"/>
  <c r="E19" i="176"/>
  <c r="J195" i="176"/>
  <c r="H179" i="176"/>
  <c r="F163" i="176"/>
  <c r="E147" i="176"/>
  <c r="A131" i="176"/>
  <c r="J67" i="176"/>
  <c r="H51" i="176"/>
  <c r="F35" i="176"/>
  <c r="A3" i="176"/>
  <c r="H195" i="176"/>
  <c r="F179" i="176"/>
  <c r="E163" i="176"/>
  <c r="A147" i="176"/>
  <c r="J83" i="176"/>
  <c r="H67" i="176"/>
  <c r="F51" i="176"/>
  <c r="E35" i="176"/>
  <c r="A19" i="176"/>
  <c r="F195" i="176"/>
  <c r="E179" i="176"/>
  <c r="A163" i="176"/>
  <c r="J99" i="176"/>
  <c r="H83" i="176"/>
  <c r="F67" i="176"/>
  <c r="E51" i="176"/>
  <c r="A35" i="176"/>
  <c r="H147" i="176"/>
  <c r="F3" i="176"/>
  <c r="E195" i="176"/>
  <c r="A179" i="176"/>
  <c r="J115" i="176"/>
  <c r="H99" i="176"/>
  <c r="F83" i="176"/>
  <c r="E67" i="176"/>
  <c r="A51" i="176"/>
  <c r="F131" i="176"/>
  <c r="H19" i="176"/>
  <c r="A195" i="176"/>
  <c r="J131" i="176"/>
  <c r="H115" i="176"/>
  <c r="F99" i="176"/>
  <c r="E83" i="176"/>
  <c r="A67" i="176"/>
  <c r="J3" i="176"/>
  <c r="J163" i="176"/>
  <c r="A99" i="176"/>
  <c r="J147" i="176"/>
  <c r="H131" i="176"/>
  <c r="F115" i="176"/>
  <c r="E99" i="176"/>
  <c r="A83" i="176"/>
  <c r="J19" i="176"/>
  <c r="H3" i="176"/>
  <c r="E115" i="176"/>
  <c r="J35" i="176"/>
  <c r="L115" i="176" l="1"/>
  <c r="L99" i="176"/>
  <c r="L83" i="176"/>
  <c r="L67" i="176"/>
  <c r="L195" i="176"/>
  <c r="L51" i="176"/>
  <c r="L179" i="176"/>
  <c r="L35" i="176"/>
  <c r="L163" i="176"/>
  <c r="L147" i="176"/>
  <c r="L19" i="176"/>
  <c r="L3" i="176"/>
  <c r="L131" i="176"/>
  <c r="I130" i="168" l="1"/>
  <c r="I114" i="168"/>
  <c r="I98" i="168"/>
  <c r="I82" i="168"/>
  <c r="I66" i="168"/>
  <c r="I50" i="168"/>
  <c r="I34" i="168"/>
  <c r="I18" i="168"/>
  <c r="I2" i="168"/>
  <c r="H35" i="168"/>
  <c r="E67" i="168"/>
  <c r="F19" i="168"/>
  <c r="A99" i="168"/>
  <c r="J131" i="168"/>
  <c r="E115" i="168"/>
  <c r="H99" i="168"/>
  <c r="H19" i="168"/>
  <c r="H115" i="168"/>
  <c r="F83" i="168"/>
  <c r="J67" i="168"/>
  <c r="F35" i="168"/>
  <c r="H83" i="168"/>
  <c r="H131" i="168"/>
  <c r="F99" i="168"/>
  <c r="F51" i="168"/>
  <c r="J3" i="168"/>
  <c r="A131" i="168"/>
  <c r="H3" i="168"/>
  <c r="E131" i="168"/>
  <c r="J115" i="168"/>
  <c r="A83" i="168"/>
  <c r="J35" i="168"/>
  <c r="E19" i="168"/>
  <c r="E3" i="168"/>
  <c r="F131" i="168"/>
  <c r="E99" i="168"/>
  <c r="E35" i="168"/>
  <c r="A19" i="168"/>
  <c r="A115" i="168"/>
  <c r="A51" i="168"/>
  <c r="J99" i="168"/>
  <c r="H67" i="168"/>
  <c r="J51" i="168"/>
  <c r="F3" i="168"/>
  <c r="E51" i="168"/>
  <c r="A67" i="168"/>
  <c r="J83" i="168"/>
  <c r="F67" i="168"/>
  <c r="A3" i="168"/>
  <c r="F115" i="168"/>
  <c r="E83" i="168"/>
  <c r="H51" i="168"/>
  <c r="A35" i="168"/>
  <c r="J19" i="168"/>
  <c r="L51" i="168" l="1"/>
  <c r="L83" i="168"/>
  <c r="L99" i="168"/>
  <c r="L131" i="168"/>
  <c r="L3" i="168"/>
  <c r="L67" i="168"/>
  <c r="L115" i="168" l="1"/>
  <c r="L35" i="168"/>
  <c r="L19" i="168"/>
</calcChain>
</file>

<file path=xl/sharedStrings.xml><?xml version="1.0" encoding="utf-8"?>
<sst xmlns="http://schemas.openxmlformats.org/spreadsheetml/2006/main" count="1428" uniqueCount="116">
  <si>
    <t>4P</t>
    <phoneticPr fontId="8" type="noConversion"/>
  </si>
  <si>
    <t>7A</t>
    <phoneticPr fontId="8" type="noConversion"/>
  </si>
  <si>
    <t>1A</t>
    <phoneticPr fontId="8" type="noConversion"/>
  </si>
  <si>
    <t>2A</t>
    <phoneticPr fontId="8" type="noConversion"/>
  </si>
  <si>
    <t>5P</t>
    <phoneticPr fontId="8" type="noConversion"/>
  </si>
  <si>
    <t>6P</t>
    <phoneticPr fontId="8" type="noConversion"/>
  </si>
  <si>
    <t>7P</t>
    <phoneticPr fontId="8" type="noConversion"/>
  </si>
  <si>
    <t>8P</t>
    <phoneticPr fontId="8" type="noConversion"/>
  </si>
  <si>
    <t>4A</t>
    <phoneticPr fontId="8" type="noConversion"/>
  </si>
  <si>
    <t>6A</t>
    <phoneticPr fontId="8" type="noConversion"/>
  </si>
  <si>
    <t>8A</t>
    <phoneticPr fontId="8" type="noConversion"/>
  </si>
  <si>
    <t>1P</t>
    <phoneticPr fontId="8" type="noConversion"/>
  </si>
  <si>
    <t>2P</t>
    <phoneticPr fontId="8" type="noConversion"/>
  </si>
  <si>
    <t>5A</t>
    <phoneticPr fontId="8" type="noConversion"/>
  </si>
  <si>
    <t>11P</t>
  </si>
  <si>
    <t>3P</t>
  </si>
  <si>
    <t>9A</t>
    <phoneticPr fontId="8" type="noConversion"/>
  </si>
  <si>
    <t>3A</t>
  </si>
  <si>
    <t>11A</t>
  </si>
  <si>
    <t>12P</t>
  </si>
  <si>
    <t>12A</t>
  </si>
  <si>
    <t>9P</t>
    <phoneticPr fontId="8" type="noConversion"/>
  </si>
  <si>
    <t>13P</t>
  </si>
  <si>
    <t>10A</t>
  </si>
  <si>
    <t>13A</t>
  </si>
  <si>
    <t>10P</t>
  </si>
  <si>
    <t>교대시간</t>
    <phoneticPr fontId="11" type="noConversion"/>
  </si>
  <si>
    <t>회수</t>
    <phoneticPr fontId="11" type="noConversion"/>
  </si>
  <si>
    <t>서창동</t>
    <phoneticPr fontId="11" type="noConversion"/>
  </si>
  <si>
    <t>소래포구역</t>
    <phoneticPr fontId="11" type="noConversion"/>
  </si>
  <si>
    <r>
      <rPr>
        <sz val="12"/>
        <color theme="1"/>
        <rFont val="돋움"/>
        <family val="3"/>
        <charset val="129"/>
      </rPr>
      <t>롯데</t>
    </r>
    <r>
      <rPr>
        <sz val="8"/>
        <color theme="1"/>
        <rFont val="Tahoma"/>
        <family val="2"/>
      </rPr>
      <t/>
    </r>
    <phoneticPr fontId="11" type="noConversion"/>
  </si>
  <si>
    <r>
      <rPr>
        <sz val="12"/>
        <color theme="1"/>
        <rFont val="돋움"/>
        <family val="3"/>
        <charset val="129"/>
      </rPr>
      <t>신기</t>
    </r>
    <r>
      <rPr>
        <sz val="12"/>
        <color theme="1"/>
        <rFont val="Tahoma"/>
        <family val="2"/>
      </rPr>
      <t>4</t>
    </r>
    <r>
      <rPr>
        <sz val="12"/>
        <color theme="1"/>
        <rFont val="돋움"/>
        <family val="3"/>
        <charset val="129"/>
      </rPr>
      <t>거리</t>
    </r>
    <phoneticPr fontId="11" type="noConversion"/>
  </si>
  <si>
    <t>용현2동</t>
    <phoneticPr fontId="11" type="noConversion"/>
  </si>
  <si>
    <t>건강보험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</si>
  <si>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</si>
  <si>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</si>
  <si>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</si>
  <si>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</si>
  <si>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</si>
  <si>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</si>
  <si>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운행시 특이사항(차량고장, 대체 운행, 미운행사항 등…) 기재해주시기 바랍니다.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</si>
  <si>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</si>
  <si>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</si>
  <si>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</si>
  <si>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>미전송건수:                              건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</si>
  <si>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</si>
  <si>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</si>
  <si>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단말기장애(이비): 1833-8500 / 앞·뒷차 간격불량 070-4216-4836</t>
    <phoneticPr fontId="11" type="noConversion"/>
  </si>
  <si>
    <t>배     차 :</t>
    <phoneticPr fontId="11" type="noConversion"/>
  </si>
  <si>
    <t>김건화 차장</t>
  </si>
  <si>
    <t>010-3704-0118</t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</si>
  <si>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</si>
  <si>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</si>
  <si>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</si>
  <si>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</si>
  <si>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</si>
  <si>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</si>
  <si>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인천가정법원 5:30</t>
    <phoneticPr fontId="11" type="noConversion"/>
  </si>
  <si>
    <t>막차: 운행시작 미리 누르지 말것</t>
  </si>
  <si>
    <t>방죽골 5:30</t>
    <phoneticPr fontId="11" type="noConversion"/>
  </si>
  <si>
    <t>38번선   ( 9-01 ) 운 행 시 간 표</t>
    <phoneticPr fontId="8" type="noConversion"/>
  </si>
  <si>
    <t>도림주공 5:30</t>
    <phoneticPr fontId="11" type="noConversion"/>
  </si>
  <si>
    <t>38번선   ( 9-02 ) 운 행 시 간 표</t>
    <phoneticPr fontId="11" type="noConversion"/>
  </si>
  <si>
    <t>롯데 5:30</t>
    <phoneticPr fontId="11" type="noConversion"/>
  </si>
  <si>
    <t>38번선   ( 9-03 ) 운 행 시 간 표</t>
    <phoneticPr fontId="8" type="noConversion"/>
  </si>
  <si>
    <t>38번선   ( 9-04 ) 운 행 시 간 표</t>
    <phoneticPr fontId="8" type="noConversion"/>
  </si>
  <si>
    <t>38번선   ( 9-05 ) 운 행 시 간 표</t>
    <phoneticPr fontId="8" type="noConversion"/>
  </si>
  <si>
    <t>38번선   ( 9-06 ) 운 행 시 간 표</t>
    <phoneticPr fontId="8" type="noConversion"/>
  </si>
  <si>
    <t>38번선   ( 9-07 ) 운 행 시 간 표</t>
    <phoneticPr fontId="8" type="noConversion"/>
  </si>
  <si>
    <t>건강보험 5:30</t>
    <phoneticPr fontId="11" type="noConversion"/>
  </si>
  <si>
    <t>38번선   ( 9-08 ) 운 행 시 간 표</t>
    <phoneticPr fontId="8" type="noConversion"/>
  </si>
  <si>
    <t>소래포구역 앞 5:30</t>
    <phoneticPr fontId="11" type="noConversion"/>
  </si>
  <si>
    <t>38번선   ( 9-09 ) 운 행 시 간 표</t>
    <phoneticPr fontId="8" type="noConversion"/>
  </si>
  <si>
    <t>차량번호:</t>
    <phoneticPr fontId="11" type="noConversion"/>
  </si>
  <si>
    <t>오 전:</t>
    <phoneticPr fontId="11" type="noConversion"/>
  </si>
  <si>
    <t>오 후:</t>
    <phoneticPr fontId="11" type="noConversion"/>
  </si>
  <si>
    <t>38번선   ( 13-01 ) 운 행 시 간 표</t>
    <phoneticPr fontId="11" type="noConversion"/>
  </si>
  <si>
    <t>4/11일 배차 순번 조정</t>
    <phoneticPr fontId="8" type="noConversion"/>
  </si>
  <si>
    <t>38번선   ( 13-02 ) 운 행 시 간 표</t>
    <phoneticPr fontId="11" type="noConversion"/>
  </si>
  <si>
    <t>2A</t>
  </si>
  <si>
    <t>2P</t>
  </si>
  <si>
    <t>38번선   ( 13-03 ) 운 행 시 간 표</t>
    <phoneticPr fontId="11" type="noConversion"/>
  </si>
  <si>
    <t>3A</t>
    <phoneticPr fontId="8" type="noConversion"/>
  </si>
  <si>
    <t>3P</t>
    <phoneticPr fontId="8" type="noConversion"/>
  </si>
  <si>
    <t>38번선   ( 13-04 ) 운 행 시 간 표</t>
    <phoneticPr fontId="11" type="noConversion"/>
  </si>
  <si>
    <t>38번선   ( 13-05 ) 운 행 시 간 표</t>
    <phoneticPr fontId="11" type="noConversion"/>
  </si>
  <si>
    <t>38번선   ( 13-06) 운 행 시 간 표</t>
    <phoneticPr fontId="11" type="noConversion"/>
  </si>
  <si>
    <t>38번선   ( 13-07 ) 운 행 시 간 표</t>
    <phoneticPr fontId="11" type="noConversion"/>
  </si>
  <si>
    <t>38번선   ( 13-08 ) 운 행 시 간 표</t>
    <phoneticPr fontId="11" type="noConversion"/>
  </si>
  <si>
    <t>소래포구역 앞</t>
    <phoneticPr fontId="11" type="noConversion"/>
  </si>
  <si>
    <t>38번선   ( 13-09 ) 운 행 시 간 표</t>
    <phoneticPr fontId="11" type="noConversion"/>
  </si>
  <si>
    <t>38번선   ( 13-10 ) 운 행 시 간 표</t>
    <phoneticPr fontId="11" type="noConversion"/>
  </si>
  <si>
    <t>10A</t>
    <phoneticPr fontId="8" type="noConversion"/>
  </si>
  <si>
    <t>10P</t>
    <phoneticPr fontId="8" type="noConversion"/>
  </si>
  <si>
    <t>롯데</t>
    <phoneticPr fontId="11" type="noConversion"/>
  </si>
  <si>
    <t>38번선   ( 13-11 ) 운 행 시 간 표</t>
    <phoneticPr fontId="11" type="noConversion"/>
  </si>
  <si>
    <t>11A</t>
    <phoneticPr fontId="8" type="noConversion"/>
  </si>
  <si>
    <t>11P</t>
    <phoneticPr fontId="8" type="noConversion"/>
  </si>
  <si>
    <t>도림주공1단지 5:30</t>
    <phoneticPr fontId="11" type="noConversion"/>
  </si>
  <si>
    <t>38번선   ( 13-12 ) 운 행 시 간 표</t>
    <phoneticPr fontId="11" type="noConversion"/>
  </si>
  <si>
    <t>38번선   ( 13-13 ) 운 행 시 간 표</t>
    <phoneticPr fontId="11" type="noConversion"/>
  </si>
  <si>
    <t>13A</t>
    <phoneticPr fontId="8" type="noConversion"/>
  </si>
  <si>
    <t>13P</t>
    <phoneticPr fontId="8" type="noConversion"/>
  </si>
  <si>
    <t>38번선   ( 10-01 ) 운 행 시 간 표</t>
    <phoneticPr fontId="8" type="noConversion"/>
  </si>
  <si>
    <t>38번선   ( 10-02 ) 운 행 시 간 표</t>
    <phoneticPr fontId="8" type="noConversion"/>
  </si>
  <si>
    <t>38번선   ( 10-03 ) 운 행 시 간 표</t>
    <phoneticPr fontId="8" type="noConversion"/>
  </si>
  <si>
    <t>방죽골 05:30</t>
    <phoneticPr fontId="11" type="noConversion"/>
  </si>
  <si>
    <t>38번선   ( 10-04 ) 운 행 시 간 표</t>
    <phoneticPr fontId="8" type="noConversion"/>
  </si>
  <si>
    <t>38번선   ( 10-05 ) 운 행 시 간 표</t>
    <phoneticPr fontId="8" type="noConversion"/>
  </si>
  <si>
    <t>인천가정법원 05:30</t>
    <phoneticPr fontId="11" type="noConversion"/>
  </si>
  <si>
    <t>38번선   ( 10-06 ) 운 행 시 간 표</t>
    <phoneticPr fontId="8" type="noConversion"/>
  </si>
  <si>
    <t>38번선   ( 10-07 ) 운 행 시 간 표</t>
    <phoneticPr fontId="8" type="noConversion"/>
  </si>
  <si>
    <t>38번선   ( 10-08 ) 운 행 시 간 표</t>
    <phoneticPr fontId="8" type="noConversion"/>
  </si>
  <si>
    <t>도림주공1단지 05:30</t>
    <phoneticPr fontId="11" type="noConversion"/>
  </si>
  <si>
    <t>38번선   ( 10-09 ) 운 행 시 간 표</t>
    <phoneticPr fontId="8" type="noConversion"/>
  </si>
  <si>
    <t>38번선   ( 10-10 ) 운 행 시 간 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</si>
</sst>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39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2"/>
      <color theme="1"/>
      <name val="굴림"/>
      <family val="3"/>
      <charset val="129"/>
    </font>
    <font>
      <sz val="12"/>
      <color theme="1"/>
      <name val="Tahoma"/>
      <family val="2"/>
    </font>
    <font>
      <sz val="12"/>
      <color theme="1"/>
      <name val="돋움"/>
      <family val="3"/>
      <charset val="129"/>
    </font>
    <font>
      <sz val="8"/>
      <color theme="1"/>
      <name val="Tahoma"/>
      <family val="2"/>
    </font>
    <font>
      <b/>
      <sz val="14"/>
      <color theme="1"/>
      <name val="맑은 고딕"/>
      <family val="3"/>
      <charset val="129"/>
      <scheme val="minor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sz val="14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8">
    <xf numFmtId="0" fontId="0" fillId="0" borderId="0" xfId="0">
      <alignment vertical="center"/>
    </xf>
    <xf numFmtId="0" fontId="14" fillId="0" borderId="0" xfId="9" applyFont="1">
      <alignment vertical="center"/>
    </xf>
    <xf numFmtId="0" fontId="14" fillId="0" borderId="0" xfId="0" applyFont="1">
      <alignment vertical="center"/>
    </xf>
    <xf numFmtId="0" fontId="21" fillId="0" borderId="22" xfId="0" applyFont="1" applyBorder="1" applyAlignment="1">
      <alignment horizontal="center" vertical="center"/>
    </xf>
    <xf numFmtId="0" fontId="15" fillId="3" borderId="48" xfId="0" applyFont="1" applyFill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 shrinkToFit="1"/>
    </xf>
    <xf numFmtId="0" fontId="30" fillId="0" borderId="50" xfId="0" applyFont="1" applyBorder="1" applyAlignment="1">
      <alignment horizontal="center" vertical="center" wrapText="1" shrinkToFit="1"/>
    </xf>
    <xf numFmtId="0" fontId="15" fillId="3" borderId="49" xfId="0" applyFont="1" applyFill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 shrinkToFit="1"/>
    </xf>
    <xf numFmtId="0" fontId="15" fillId="3" borderId="52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vertical="center" wrapText="1"/>
    </xf>
    <xf numFmtId="0" fontId="21" fillId="0" borderId="24" xfId="0" applyFont="1" applyBorder="1" applyAlignment="1">
      <alignment horizontal="center" vertical="center"/>
    </xf>
    <xf numFmtId="177" fontId="33" fillId="0" borderId="53" xfId="0" applyNumberFormat="1" applyFont="1" applyBorder="1" applyAlignment="1">
      <alignment horizontal="center" vertical="center"/>
    </xf>
    <xf numFmtId="177" fontId="33" fillId="0" borderId="54" xfId="0" applyNumberFormat="1" applyFont="1" applyBorder="1" applyAlignment="1">
      <alignment horizontal="center" vertical="center"/>
    </xf>
    <xf numFmtId="177" fontId="33" fillId="0" borderId="57" xfId="0" applyNumberFormat="1" applyFont="1" applyBorder="1" applyAlignment="1">
      <alignment horizontal="center" vertical="center"/>
    </xf>
    <xf numFmtId="20" fontId="18" fillId="0" borderId="25" xfId="0" applyNumberFormat="1" applyFont="1" applyBorder="1" applyAlignment="1">
      <alignment horizontal="right" vertical="center" wrapText="1"/>
    </xf>
    <xf numFmtId="0" fontId="21" fillId="0" borderId="26" xfId="0" applyFont="1" applyBorder="1" applyAlignment="1">
      <alignment horizontal="center" vertical="center"/>
    </xf>
    <xf numFmtId="177" fontId="33" fillId="0" borderId="58" xfId="0" applyNumberFormat="1" applyFont="1" applyBorder="1" applyAlignment="1">
      <alignment horizontal="center" vertical="center"/>
    </xf>
    <xf numFmtId="177" fontId="33" fillId="0" borderId="1" xfId="0" applyNumberFormat="1" applyFont="1" applyBorder="1" applyAlignment="1">
      <alignment horizontal="center" vertical="center"/>
    </xf>
    <xf numFmtId="177" fontId="33" fillId="0" borderId="4" xfId="0" applyNumberFormat="1" applyFont="1" applyBorder="1" applyAlignment="1">
      <alignment horizontal="center" vertical="center"/>
    </xf>
    <xf numFmtId="177" fontId="33" fillId="4" borderId="12" xfId="0" applyNumberFormat="1" applyFont="1" applyFill="1" applyBorder="1" applyAlignment="1">
      <alignment horizontal="center" vertical="center"/>
    </xf>
    <xf numFmtId="20" fontId="18" fillId="0" borderId="17" xfId="0" applyNumberFormat="1" applyFont="1" applyBorder="1" applyAlignment="1">
      <alignment horizontal="right" vertical="center" wrapText="1"/>
    </xf>
    <xf numFmtId="177" fontId="33" fillId="0" borderId="12" xfId="0" applyNumberFormat="1" applyFont="1" applyBorder="1" applyAlignment="1">
      <alignment horizontal="center" vertical="center"/>
    </xf>
    <xf numFmtId="177" fontId="33" fillId="0" borderId="59" xfId="0" applyNumberFormat="1" applyFont="1" applyBorder="1" applyAlignment="1">
      <alignment horizontal="center" vertical="center"/>
    </xf>
    <xf numFmtId="177" fontId="33" fillId="0" borderId="19" xfId="0" applyNumberFormat="1" applyFont="1" applyBorder="1" applyAlignment="1">
      <alignment horizontal="center" vertical="center"/>
    </xf>
    <xf numFmtId="177" fontId="33" fillId="0" borderId="60" xfId="0" applyNumberFormat="1" applyFont="1" applyBorder="1" applyAlignment="1">
      <alignment horizontal="center" vertical="center"/>
    </xf>
    <xf numFmtId="177" fontId="33" fillId="0" borderId="21" xfId="0" applyNumberFormat="1" applyFont="1" applyBorder="1" applyAlignment="1">
      <alignment horizontal="center" vertical="center"/>
    </xf>
    <xf numFmtId="177" fontId="23" fillId="0" borderId="1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right" vertical="center" wrapText="1"/>
    </xf>
    <xf numFmtId="177" fontId="24" fillId="0" borderId="13" xfId="0" applyNumberFormat="1" applyFont="1" applyBorder="1" applyAlignment="1">
      <alignment horizontal="center" vertical="center"/>
    </xf>
    <xf numFmtId="49" fontId="25" fillId="0" borderId="1" xfId="0" applyNumberFormat="1" applyFont="1" applyBorder="1">
      <alignment vertical="center"/>
    </xf>
    <xf numFmtId="177" fontId="24" fillId="0" borderId="14" xfId="0" applyNumberFormat="1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177" fontId="24" fillId="0" borderId="15" xfId="0" applyNumberFormat="1" applyFont="1" applyBorder="1" applyAlignment="1">
      <alignment horizontal="center" vertical="center"/>
    </xf>
    <xf numFmtId="177" fontId="24" fillId="0" borderId="16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177" fontId="33" fillId="0" borderId="61" xfId="0" applyNumberFormat="1" applyFont="1" applyBorder="1" applyAlignment="1">
      <alignment horizontal="center" vertical="center"/>
    </xf>
    <xf numFmtId="177" fontId="33" fillId="0" borderId="62" xfId="0" applyNumberFormat="1" applyFont="1" applyBorder="1" applyAlignment="1">
      <alignment horizontal="center" vertical="center"/>
    </xf>
    <xf numFmtId="177" fontId="33" fillId="0" borderId="63" xfId="0" applyNumberFormat="1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177" fontId="33" fillId="0" borderId="64" xfId="0" applyNumberFormat="1" applyFont="1" applyBorder="1" applyAlignment="1">
      <alignment horizontal="center" vertical="center"/>
    </xf>
    <xf numFmtId="177" fontId="33" fillId="0" borderId="20" xfId="0" applyNumberFormat="1" applyFont="1" applyBorder="1" applyAlignment="1">
      <alignment horizontal="center" vertical="center"/>
    </xf>
    <xf numFmtId="177" fontId="33" fillId="0" borderId="65" xfId="0" applyNumberFormat="1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177" fontId="33" fillId="2" borderId="59" xfId="0" applyNumberFormat="1" applyFont="1" applyFill="1" applyBorder="1" applyAlignment="1">
      <alignment horizontal="center" vertical="center"/>
    </xf>
    <xf numFmtId="177" fontId="33" fillId="2" borderId="19" xfId="0" applyNumberFormat="1" applyFont="1" applyFill="1" applyBorder="1" applyAlignment="1">
      <alignment horizontal="center" vertical="center"/>
    </xf>
    <xf numFmtId="177" fontId="24" fillId="0" borderId="66" xfId="0" applyNumberFormat="1" applyFont="1" applyBorder="1" applyAlignment="1">
      <alignment horizontal="center" vertical="center"/>
    </xf>
    <xf numFmtId="49" fontId="25" fillId="0" borderId="54" xfId="0" applyNumberFormat="1" applyFont="1" applyBorder="1">
      <alignment vertical="center"/>
    </xf>
    <xf numFmtId="49" fontId="25" fillId="0" borderId="55" xfId="0" applyNumberFormat="1" applyFont="1" applyBorder="1">
      <alignment vertical="center"/>
    </xf>
    <xf numFmtId="49" fontId="25" fillId="0" borderId="8" xfId="0" applyNumberFormat="1" applyFont="1" applyBorder="1">
      <alignment vertical="center"/>
    </xf>
    <xf numFmtId="49" fontId="25" fillId="0" borderId="56" xfId="0" applyNumberFormat="1" applyFont="1" applyBorder="1">
      <alignment vertical="center"/>
    </xf>
    <xf numFmtId="177" fontId="24" fillId="0" borderId="67" xfId="0" applyNumberFormat="1" applyFont="1" applyBorder="1" applyAlignment="1">
      <alignment horizontal="center" vertical="center"/>
    </xf>
    <xf numFmtId="0" fontId="17" fillId="0" borderId="43" xfId="0" applyFont="1" applyBorder="1" applyAlignment="1">
      <alignment vertical="center" wrapText="1"/>
    </xf>
    <xf numFmtId="0" fontId="16" fillId="0" borderId="44" xfId="0" applyFont="1" applyBorder="1" applyAlignment="1">
      <alignment horizontal="center" vertical="center"/>
    </xf>
    <xf numFmtId="177" fontId="33" fillId="4" borderId="58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4" fillId="0" borderId="14" xfId="0" applyFont="1" applyBorder="1" applyAlignment="1">
      <alignment horizontal="center" vertical="center"/>
    </xf>
    <xf numFmtId="0" fontId="20" fillId="0" borderId="18" xfId="0" applyFont="1" applyBorder="1" applyAlignment="1">
      <alignment horizontal="left" vertical="center"/>
    </xf>
    <xf numFmtId="49" fontId="24" fillId="0" borderId="1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25" xfId="0" applyFont="1" applyBorder="1" applyAlignment="1">
      <alignment horizontal="right" vertical="center" wrapText="1"/>
    </xf>
    <xf numFmtId="177" fontId="23" fillId="0" borderId="54" xfId="0" applyNumberFormat="1" applyFont="1" applyBorder="1" applyAlignment="1">
      <alignment horizontal="center" vertical="center"/>
    </xf>
    <xf numFmtId="177" fontId="33" fillId="0" borderId="45" xfId="0" applyNumberFormat="1" applyFont="1" applyBorder="1">
      <alignment vertical="center"/>
    </xf>
    <xf numFmtId="177" fontId="33" fillId="0" borderId="46" xfId="0" applyNumberFormat="1" applyFont="1" applyBorder="1">
      <alignment vertical="center"/>
    </xf>
    <xf numFmtId="177" fontId="33" fillId="2" borderId="64" xfId="0" applyNumberFormat="1" applyFont="1" applyFill="1" applyBorder="1" applyAlignment="1">
      <alignment horizontal="center" vertical="center"/>
    </xf>
    <xf numFmtId="177" fontId="33" fillId="2" borderId="20" xfId="0" applyNumberFormat="1" applyFont="1" applyFill="1" applyBorder="1" applyAlignment="1">
      <alignment horizontal="center" vertical="center"/>
    </xf>
    <xf numFmtId="177" fontId="33" fillId="2" borderId="1" xfId="0" applyNumberFormat="1" applyFont="1" applyFill="1" applyBorder="1" applyAlignment="1">
      <alignment horizontal="center" vertical="center"/>
    </xf>
    <xf numFmtId="177" fontId="33" fillId="2" borderId="65" xfId="0" applyNumberFormat="1" applyFont="1" applyFill="1" applyBorder="1" applyAlignment="1">
      <alignment horizontal="center" vertical="center"/>
    </xf>
    <xf numFmtId="0" fontId="29" fillId="0" borderId="11" xfId="3" applyFont="1" applyBorder="1">
      <alignment vertical="center"/>
    </xf>
    <xf numFmtId="0" fontId="29" fillId="0" borderId="37" xfId="3" applyFont="1" applyBorder="1">
      <alignment vertical="center"/>
    </xf>
    <xf numFmtId="0" fontId="14" fillId="0" borderId="0" xfId="3" applyFont="1">
      <alignment vertical="center"/>
    </xf>
    <xf numFmtId="0" fontId="37" fillId="0" borderId="0" xfId="3" applyFont="1" applyAlignment="1">
      <alignment horizontal="center" vertical="center"/>
    </xf>
    <xf numFmtId="0" fontId="16" fillId="0" borderId="9" xfId="3" applyFont="1" applyBorder="1">
      <alignment vertical="center"/>
    </xf>
    <xf numFmtId="0" fontId="34" fillId="0" borderId="9" xfId="3" applyFont="1" applyBorder="1">
      <alignment vertical="center"/>
    </xf>
    <xf numFmtId="0" fontId="16" fillId="0" borderId="0" xfId="3" applyFont="1" applyAlignment="1">
      <alignment horizontal="center" vertical="center"/>
    </xf>
    <xf numFmtId="0" fontId="16" fillId="0" borderId="7" xfId="3" applyFont="1" applyBorder="1" applyAlignment="1">
      <alignment horizontal="center" vertical="center"/>
    </xf>
    <xf numFmtId="177" fontId="33" fillId="0" borderId="46" xfId="0" applyNumberFormat="1" applyFont="1" applyBorder="1" applyAlignment="1">
      <alignment horizontal="center" vertical="center"/>
    </xf>
    <xf numFmtId="177" fontId="33" fillId="0" borderId="45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20" fontId="13" fillId="0" borderId="3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76" fontId="15" fillId="0" borderId="9" xfId="3" applyNumberFormat="1" applyFont="1" applyBorder="1" applyAlignment="1">
      <alignment horizontal="center" vertical="center"/>
    </xf>
    <xf numFmtId="0" fontId="19" fillId="0" borderId="69" xfId="3" applyFont="1" applyBorder="1" applyAlignment="1">
      <alignment horizontal="center" vertical="center"/>
    </xf>
    <xf numFmtId="0" fontId="19" fillId="0" borderId="70" xfId="3" applyFont="1" applyBorder="1" applyAlignment="1">
      <alignment horizontal="center" vertical="center"/>
    </xf>
    <xf numFmtId="0" fontId="17" fillId="0" borderId="27" xfId="9" applyFont="1" applyBorder="1" applyAlignment="1">
      <alignment horizontal="center" vertical="center" wrapText="1"/>
    </xf>
    <xf numFmtId="0" fontId="17" fillId="0" borderId="31" xfId="9" applyFont="1" applyBorder="1" applyAlignment="1">
      <alignment horizontal="center" vertical="center" wrapText="1"/>
    </xf>
    <xf numFmtId="0" fontId="17" fillId="0" borderId="41" xfId="9" applyFont="1" applyBorder="1" applyAlignment="1">
      <alignment horizontal="center" vertical="center" wrapText="1"/>
    </xf>
    <xf numFmtId="0" fontId="29" fillId="0" borderId="28" xfId="3" applyFont="1" applyBorder="1" applyAlignment="1">
      <alignment horizontal="center" vertical="center"/>
    </xf>
    <xf numFmtId="0" fontId="29" fillId="0" borderId="29" xfId="3" applyFont="1" applyBorder="1" applyAlignment="1">
      <alignment horizontal="center" vertical="center"/>
    </xf>
    <xf numFmtId="0" fontId="29" fillId="0" borderId="10" xfId="3" applyFont="1" applyBorder="1" applyAlignment="1">
      <alignment horizontal="center" vertical="center"/>
    </xf>
    <xf numFmtId="0" fontId="29" fillId="0" borderId="10" xfId="3" applyFont="1" applyBorder="1" applyAlignment="1">
      <alignment horizontal="left" vertical="center"/>
    </xf>
    <xf numFmtId="0" fontId="29" fillId="0" borderId="30" xfId="3" applyFont="1" applyBorder="1" applyAlignment="1">
      <alignment horizontal="left" vertical="center"/>
    </xf>
    <xf numFmtId="0" fontId="29" fillId="0" borderId="29" xfId="3" applyFont="1" applyBorder="1" applyAlignment="1">
      <alignment horizontal="left" vertical="center"/>
    </xf>
    <xf numFmtId="0" fontId="29" fillId="0" borderId="35" xfId="3" applyFont="1" applyBorder="1" applyAlignment="1">
      <alignment horizontal="center" vertical="center"/>
    </xf>
    <xf numFmtId="0" fontId="29" fillId="0" borderId="36" xfId="3" applyFont="1" applyBorder="1" applyAlignment="1">
      <alignment horizontal="center" vertical="center"/>
    </xf>
    <xf numFmtId="0" fontId="29" fillId="0" borderId="38" xfId="3" applyFont="1" applyBorder="1" applyAlignment="1">
      <alignment horizontal="left" vertical="center"/>
    </xf>
    <xf numFmtId="0" fontId="29" fillId="0" borderId="39" xfId="3" applyFont="1" applyBorder="1" applyAlignment="1">
      <alignment horizontal="left" vertical="center"/>
    </xf>
    <xf numFmtId="0" fontId="29" fillId="0" borderId="40" xfId="3" applyFont="1" applyBorder="1" applyAlignment="1">
      <alignment horizontal="left" vertical="center"/>
    </xf>
    <xf numFmtId="0" fontId="29" fillId="0" borderId="71" xfId="3" applyFont="1" applyBorder="1" applyAlignment="1">
      <alignment horizontal="left" vertical="center"/>
    </xf>
    <xf numFmtId="0" fontId="29" fillId="0" borderId="32" xfId="3" applyFont="1" applyBorder="1" applyAlignment="1">
      <alignment horizontal="center" vertical="center"/>
    </xf>
    <xf numFmtId="0" fontId="29" fillId="0" borderId="33" xfId="3" applyFont="1" applyBorder="1" applyAlignment="1">
      <alignment horizontal="center" vertical="center"/>
    </xf>
    <xf numFmtId="0" fontId="29" fillId="0" borderId="33" xfId="3" applyFont="1" applyBorder="1" applyAlignment="1">
      <alignment horizontal="left" vertical="center"/>
    </xf>
    <xf numFmtId="0" fontId="29" fillId="0" borderId="2" xfId="3" applyFont="1" applyBorder="1" applyAlignment="1">
      <alignment horizontal="left" vertical="center"/>
    </xf>
    <xf numFmtId="0" fontId="29" fillId="0" borderId="11" xfId="3" applyFont="1" applyBorder="1" applyAlignment="1">
      <alignment horizontal="left" vertical="center"/>
    </xf>
    <xf numFmtId="0" fontId="29" fillId="0" borderId="34" xfId="3" applyFont="1" applyBorder="1" applyAlignment="1">
      <alignment horizontal="center" vertical="center"/>
    </xf>
    <xf numFmtId="0" fontId="29" fillId="0" borderId="6" xfId="3" applyFont="1" applyBorder="1" applyAlignment="1">
      <alignment horizontal="center" vertical="center"/>
    </xf>
    <xf numFmtId="177" fontId="33" fillId="0" borderId="45" xfId="0" applyNumberFormat="1" applyFont="1" applyBorder="1" applyAlignment="1">
      <alignment horizontal="center" vertical="center"/>
    </xf>
    <xf numFmtId="177" fontId="33" fillId="0" borderId="46" xfId="0" applyNumberFormat="1" applyFont="1" applyBorder="1" applyAlignment="1">
      <alignment horizontal="center" vertical="center"/>
    </xf>
    <xf numFmtId="177" fontId="33" fillId="0" borderId="68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14" fillId="0" borderId="0" xfId="10" applyFont="1">
      <alignment vertical="center"/>
    </xf>
    <xf numFmtId="176" fontId="15" fillId="0" borderId="9" xfId="11" applyNumberFormat="1" applyFont="1" applyBorder="1" applyAlignment="1">
      <alignment horizontal="center" vertical="center"/>
    </xf>
    <xf numFmtId="0" fontId="37" fillId="0" borderId="0" xfId="11" applyFont="1" applyAlignment="1">
      <alignment horizontal="center" vertical="center"/>
    </xf>
    <xf numFmtId="0" fontId="16" fillId="0" borderId="9" xfId="11" applyFont="1" applyBorder="1">
      <alignment vertical="center"/>
    </xf>
    <xf numFmtId="0" fontId="34" fillId="0" borderId="9" xfId="11" applyFont="1" applyBorder="1">
      <alignment vertical="center"/>
    </xf>
    <xf numFmtId="0" fontId="16" fillId="0" borderId="0" xfId="11" applyFont="1" applyAlignment="1">
      <alignment horizontal="center" vertical="center"/>
    </xf>
    <xf numFmtId="0" fontId="16" fillId="0" borderId="7" xfId="11" applyFont="1" applyBorder="1" applyAlignment="1">
      <alignment horizontal="center" vertical="center"/>
    </xf>
    <xf numFmtId="0" fontId="14" fillId="0" borderId="0" xfId="11" applyFont="1">
      <alignment vertical="center"/>
    </xf>
    <xf numFmtId="177" fontId="33" fillId="0" borderId="55" xfId="0" applyNumberFormat="1" applyFont="1" applyBorder="1" applyAlignment="1">
      <alignment horizontal="center" vertical="center"/>
    </xf>
    <xf numFmtId="177" fontId="33" fillId="0" borderId="56" xfId="0" applyNumberFormat="1" applyFont="1" applyBorder="1" applyAlignment="1">
      <alignment horizontal="center" vertical="center"/>
    </xf>
    <xf numFmtId="177" fontId="33" fillId="0" borderId="3" xfId="0" applyNumberFormat="1" applyFont="1" applyBorder="1" applyAlignment="1">
      <alignment horizontal="center" vertical="center"/>
    </xf>
    <xf numFmtId="177" fontId="33" fillId="0" borderId="72" xfId="0" applyNumberFormat="1" applyFont="1" applyBorder="1" applyAlignment="1">
      <alignment horizontal="center" vertical="center"/>
    </xf>
    <xf numFmtId="0" fontId="19" fillId="0" borderId="69" xfId="11" applyFont="1" applyBorder="1" applyAlignment="1">
      <alignment horizontal="center" vertical="center"/>
    </xf>
    <xf numFmtId="0" fontId="19" fillId="0" borderId="70" xfId="11" applyFont="1" applyBorder="1" applyAlignment="1">
      <alignment horizontal="center" vertical="center"/>
    </xf>
    <xf numFmtId="0" fontId="17" fillId="0" borderId="27" xfId="10" applyFont="1" applyBorder="1" applyAlignment="1">
      <alignment horizontal="center" vertical="center" wrapText="1"/>
    </xf>
    <xf numFmtId="0" fontId="38" fillId="0" borderId="0" xfId="10" applyFont="1">
      <alignment vertical="center"/>
    </xf>
    <xf numFmtId="0" fontId="29" fillId="0" borderId="28" xfId="11" applyFont="1" applyBorder="1" applyAlignment="1">
      <alignment horizontal="center" vertical="center"/>
    </xf>
    <xf numFmtId="0" fontId="29" fillId="0" borderId="29" xfId="11" applyFont="1" applyBorder="1" applyAlignment="1">
      <alignment horizontal="center" vertical="center"/>
    </xf>
    <xf numFmtId="0" fontId="29" fillId="0" borderId="10" xfId="11" applyFont="1" applyBorder="1" applyAlignment="1">
      <alignment horizontal="center" vertical="center"/>
    </xf>
    <xf numFmtId="0" fontId="29" fillId="0" borderId="10" xfId="11" applyFont="1" applyBorder="1" applyAlignment="1">
      <alignment horizontal="left" vertical="center"/>
    </xf>
    <xf numFmtId="0" fontId="29" fillId="0" borderId="30" xfId="11" applyFont="1" applyBorder="1" applyAlignment="1">
      <alignment horizontal="left" vertical="center"/>
    </xf>
    <xf numFmtId="0" fontId="29" fillId="0" borderId="29" xfId="11" applyFont="1" applyBorder="1" applyAlignment="1">
      <alignment horizontal="left" vertical="center"/>
    </xf>
    <xf numFmtId="0" fontId="17" fillId="0" borderId="31" xfId="10" applyFont="1" applyBorder="1" applyAlignment="1">
      <alignment horizontal="center" vertical="center" wrapText="1"/>
    </xf>
    <xf numFmtId="0" fontId="29" fillId="0" borderId="32" xfId="11" applyFont="1" applyBorder="1" applyAlignment="1">
      <alignment horizontal="center" vertical="center"/>
    </xf>
    <xf numFmtId="0" fontId="29" fillId="0" borderId="33" xfId="11" applyFont="1" applyBorder="1" applyAlignment="1">
      <alignment horizontal="center" vertical="center"/>
    </xf>
    <xf numFmtId="0" fontId="29" fillId="0" borderId="33" xfId="11" applyFont="1" applyBorder="1" applyAlignment="1">
      <alignment horizontal="left" vertical="center"/>
    </xf>
    <xf numFmtId="0" fontId="29" fillId="0" borderId="2" xfId="11" applyFont="1" applyBorder="1" applyAlignment="1">
      <alignment horizontal="left" vertical="center"/>
    </xf>
    <xf numFmtId="0" fontId="29" fillId="0" borderId="11" xfId="11" applyFont="1" applyBorder="1" applyAlignment="1">
      <alignment horizontal="left" vertical="center"/>
    </xf>
    <xf numFmtId="0" fontId="29" fillId="0" borderId="34" xfId="11" applyFont="1" applyBorder="1" applyAlignment="1">
      <alignment horizontal="center" vertical="center"/>
    </xf>
    <xf numFmtId="0" fontId="29" fillId="0" borderId="6" xfId="11" applyFont="1" applyBorder="1" applyAlignment="1">
      <alignment horizontal="center" vertical="center"/>
    </xf>
    <xf numFmtId="0" fontId="29" fillId="0" borderId="11" xfId="11" applyFont="1" applyBorder="1">
      <alignment vertical="center"/>
    </xf>
    <xf numFmtId="0" fontId="29" fillId="0" borderId="35" xfId="11" applyFont="1" applyBorder="1" applyAlignment="1">
      <alignment horizontal="center" vertical="center"/>
    </xf>
    <xf numFmtId="0" fontId="29" fillId="0" borderId="36" xfId="11" applyFont="1" applyBorder="1" applyAlignment="1">
      <alignment horizontal="center" vertical="center"/>
    </xf>
    <xf numFmtId="0" fontId="29" fillId="0" borderId="37" xfId="11" applyFont="1" applyBorder="1">
      <alignment vertical="center"/>
    </xf>
    <xf numFmtId="0" fontId="29" fillId="0" borderId="38" xfId="11" applyFont="1" applyBorder="1" applyAlignment="1">
      <alignment horizontal="left" vertical="center"/>
    </xf>
    <xf numFmtId="0" fontId="29" fillId="0" borderId="39" xfId="11" applyFont="1" applyBorder="1" applyAlignment="1">
      <alignment horizontal="left" vertical="center"/>
    </xf>
    <xf numFmtId="0" fontId="29" fillId="0" borderId="40" xfId="11" applyFont="1" applyBorder="1" applyAlignment="1">
      <alignment horizontal="left" vertical="center"/>
    </xf>
    <xf numFmtId="0" fontId="29" fillId="0" borderId="71" xfId="11" applyFont="1" applyBorder="1" applyAlignment="1">
      <alignment horizontal="left" vertical="center"/>
    </xf>
    <xf numFmtId="0" fontId="17" fillId="0" borderId="41" xfId="10" applyFont="1" applyBorder="1" applyAlignment="1">
      <alignment horizontal="center" vertical="center" wrapText="1"/>
    </xf>
    <xf numFmtId="177" fontId="33" fillId="0" borderId="73" xfId="0" applyNumberFormat="1" applyFont="1" applyBorder="1" applyAlignment="1">
      <alignment horizontal="center" vertical="center"/>
    </xf>
    <xf numFmtId="177" fontId="33" fillId="0" borderId="54" xfId="0" applyNumberFormat="1" applyFont="1" applyBorder="1" applyAlignment="1">
      <alignment horizontal="right" vertical="center"/>
    </xf>
    <xf numFmtId="49" fontId="24" fillId="0" borderId="67" xfId="0" applyNumberFormat="1" applyFont="1" applyBorder="1" applyAlignment="1">
      <alignment horizontal="center" vertical="center"/>
    </xf>
    <xf numFmtId="177" fontId="33" fillId="2" borderId="21" xfId="0" applyNumberFormat="1" applyFont="1" applyFill="1" applyBorder="1" applyAlignment="1">
      <alignment horizontal="center" vertical="center"/>
    </xf>
    <xf numFmtId="0" fontId="17" fillId="0" borderId="74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49" fontId="25" fillId="0" borderId="4" xfId="0" applyNumberFormat="1" applyFont="1" applyBorder="1">
      <alignment vertical="center"/>
    </xf>
    <xf numFmtId="49" fontId="24" fillId="0" borderId="13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77" fontId="33" fillId="4" borderId="1" xfId="0" applyNumberFormat="1" applyFont="1" applyFill="1" applyBorder="1" applyAlignment="1">
      <alignment horizontal="center" vertical="center"/>
    </xf>
    <xf numFmtId="177" fontId="33" fillId="0" borderId="13" xfId="0" applyNumberFormat="1" applyFont="1" applyBorder="1" applyAlignment="1">
      <alignment horizontal="center" vertical="center"/>
    </xf>
    <xf numFmtId="177" fontId="33" fillId="0" borderId="75" xfId="0" applyNumberFormat="1" applyFont="1" applyBorder="1" applyAlignment="1">
      <alignment horizontal="center" vertical="center"/>
    </xf>
    <xf numFmtId="177" fontId="33" fillId="0" borderId="76" xfId="0" applyNumberFormat="1" applyFont="1" applyBorder="1" applyAlignment="1">
      <alignment horizontal="center" vertical="center"/>
    </xf>
    <xf numFmtId="177" fontId="33" fillId="0" borderId="77" xfId="0" applyNumberFormat="1" applyFont="1" applyBorder="1" applyAlignment="1">
      <alignment horizontal="center" vertical="center"/>
    </xf>
    <xf numFmtId="177" fontId="33" fillId="0" borderId="62" xfId="0" applyNumberFormat="1" applyFont="1" applyBorder="1" applyAlignment="1">
      <alignment horizontal="right" vertical="center"/>
    </xf>
  </cellXfs>
  <cellStyles count="12">
    <cellStyle name="쉼표 [0] 2" xfId="5" xr:uid="{00000000-0005-0000-0000-000000000000}"/>
    <cellStyle name="표준" xfId="0" builtinId="0"/>
    <cellStyle name="표준 2" xfId="1" xr:uid="{00000000-0005-0000-0000-000002000000}"/>
    <cellStyle name="표준 3" xfId="2" xr:uid="{00000000-0005-0000-0000-000003000000}"/>
    <cellStyle name="표준 4" xfId="3" xr:uid="{00000000-0005-0000-0000-000004000000}"/>
    <cellStyle name="표준 4 2" xfId="11" xr:uid="{8E2365D9-D719-4AB9-993E-A68DA204FE41}"/>
    <cellStyle name="표준 5" xfId="4" xr:uid="{00000000-0005-0000-0000-000005000000}"/>
    <cellStyle name="표준 6" xfId="6" xr:uid="{00000000-0005-0000-0000-000006000000}"/>
    <cellStyle name="표준 7" xfId="7" xr:uid="{00000000-0005-0000-0000-000007000000}"/>
    <cellStyle name="표준 8" xfId="8" xr:uid="{00000000-0005-0000-0000-000008000000}"/>
    <cellStyle name="표준 9" xfId="9" xr:uid="{00000000-0005-0000-0000-000009000000}"/>
    <cellStyle name="표준 9 2" xfId="10" xr:uid="{8FF22EC9-8165-4E93-B974-F40BCF49544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TableStyle="TableStyleMedium2" defaultPivotStyle="PivotStyleLight16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31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CD0D-2EFE-4EAE-8C76-A607056F99B0}">
  <sheetPr>
    <tabColor rgb="FF92D050"/>
  </sheetPr>
  <dimension ref="A1:O209"/>
  <sheetViews>
    <sheetView tabSelected="1" view="pageBreakPreview" zoomScale="70" zoomScaleNormal="70" zoomScaleSheetLayoutView="70" workbookViewId="0">
      <selection activeCell="A3" sqref="A3:C3"/>
    </sheetView>
  </sheetViews>
  <sheetFormatPr defaultColWidth="8.90625" defaultRowHeight="14.4" x14ac:dyDescent="0.25"/>
  <cols>
    <col min="1" max="1" width="7.6328125" style="2" customWidth="1"/>
    <col min="2" max="10" width="12.08984375" style="2" customWidth="1"/>
    <col min="11" max="11" width="8.90625" style="66"/>
    <col min="12" max="12" width="8.90625" style="123"/>
    <col min="13" max="14" width="3.81640625" style="123" bestFit="1" customWidth="1"/>
    <col min="15" max="16384" width="8.90625" style="123"/>
  </cols>
  <sheetData>
    <row r="1" spans="1:15" ht="30" customHeight="1" x14ac:dyDescent="0.25">
      <c r="A1" s="87" t="s">
        <v>76</v>
      </c>
      <c r="B1" s="87"/>
      <c r="C1" s="87"/>
      <c r="D1" s="87"/>
      <c r="E1" s="87"/>
      <c r="F1" s="87"/>
      <c r="G1" s="87"/>
      <c r="H1" s="88"/>
      <c r="I1" s="121" t="s">
        <v>26</v>
      </c>
      <c r="J1" s="92"/>
      <c r="K1" s="2">
        <v>1</v>
      </c>
      <c r="O1" s="123" t="s">
        <v>77</v>
      </c>
    </row>
    <row r="2" spans="1:15" ht="30" customHeight="1" x14ac:dyDescent="0.25">
      <c r="A2" s="87"/>
      <c r="B2" s="87"/>
      <c r="C2" s="87"/>
      <c r="D2" s="87"/>
      <c r="E2" s="87"/>
      <c r="F2" s="87"/>
      <c r="G2" s="87"/>
      <c r="H2" s="88"/>
      <c r="I2" s="91">
        <f>B7</f>
        <v>0.1013888888888889</v>
      </c>
      <c r="J2" s="92"/>
      <c r="K2" s="2"/>
    </row>
    <row r="3" spans="1:15" ht="30" customHeight="1" thickBot="1" x14ac:dyDescent="0.3">
      <c r="A3" s="124">
        <f ca="1">INDIRECT("rawdata!A" &amp; $K1)</f>
        <v>0</v>
      </c>
      <c r="B3" s="124"/>
      <c r="C3" s="124"/>
      <c r="D3" s="125" t="s">
        <v>73</v>
      </c>
      <c r="E3" s="126">
        <f ca="1">INDIRECT("rawdata!B" &amp; $K1)</f>
        <v>0</v>
      </c>
      <c r="F3" s="127">
        <f ca="1">INDIRECT("rawdata!B" &amp; $K1)</f>
        <v>0</v>
      </c>
      <c r="G3" s="128" t="s">
        <v>74</v>
      </c>
      <c r="H3" s="128">
        <f ca="1">INDIRECT("rawdata!C" &amp; $K1)</f>
        <v>0</v>
      </c>
      <c r="I3" s="128" t="s">
        <v>75</v>
      </c>
      <c r="J3" s="129">
        <f ca="1">INDIRECT("rawdata!D" &amp; $K1)</f>
        <v>0</v>
      </c>
      <c r="K3" s="2"/>
      <c r="L3" s="130" t="str">
        <f ca="1">IF(E3=F3,"ok","확인")</f>
        <v>ok</v>
      </c>
      <c r="M3" s="123" t="s">
        <v>2</v>
      </c>
      <c r="N3" s="123" t="s">
        <v>11</v>
      </c>
    </row>
    <row r="4" spans="1:15" ht="30" customHeight="1" thickTop="1" thickBot="1" x14ac:dyDescent="0.3">
      <c r="A4" s="3" t="s">
        <v>27</v>
      </c>
      <c r="B4" s="4" t="s">
        <v>28</v>
      </c>
      <c r="C4" s="5" t="s">
        <v>29</v>
      </c>
      <c r="D4" s="6" t="s">
        <v>30</v>
      </c>
      <c r="E4" s="7" t="s">
        <v>31</v>
      </c>
      <c r="F4" s="8" t="s">
        <v>32</v>
      </c>
      <c r="G4" s="9" t="s">
        <v>33</v>
      </c>
      <c r="H4" s="6" t="s">
        <v>30</v>
      </c>
      <c r="I4" s="5" t="s">
        <v>29</v>
      </c>
      <c r="J4" s="10" t="s">
        <v>28</v>
      </c>
      <c r="K4" s="11" t="s">
        <v>34</v>
      </c>
    </row>
    <row r="5" spans="1:15" ht="30" customHeight="1" thickTop="1" x14ac:dyDescent="0.25">
      <c r="A5" s="12" t="s">
        <v>35</v>
      </c>
      <c r="B5" s="13">
        <v>0.22916666666666666</v>
      </c>
      <c r="C5" s="14">
        <v>0.25138888888888888</v>
      </c>
      <c r="D5" s="14">
        <v>0.27152777777777776</v>
      </c>
      <c r="E5" s="131">
        <v>0.2902777777777778</v>
      </c>
      <c r="F5" s="14">
        <v>0.30694444444444441</v>
      </c>
      <c r="G5" s="132">
        <v>0.3263888888888889</v>
      </c>
      <c r="H5" s="14">
        <v>0.34583333333333338</v>
      </c>
      <c r="I5" s="14">
        <v>0.36736111111111108</v>
      </c>
      <c r="J5" s="15">
        <v>0.39027777777777778</v>
      </c>
      <c r="K5" s="16" t="s">
        <v>36</v>
      </c>
    </row>
    <row r="6" spans="1:15" ht="30" customHeight="1" x14ac:dyDescent="0.25">
      <c r="A6" s="17" t="s">
        <v>37</v>
      </c>
      <c r="B6" s="18">
        <v>0.41180555555555554</v>
      </c>
      <c r="C6" s="19">
        <v>0.43611111111111112</v>
      </c>
      <c r="D6" s="19">
        <v>0.45694444444444443</v>
      </c>
      <c r="E6" s="133">
        <v>0.47638888888888892</v>
      </c>
      <c r="F6" s="19">
        <v>0.49583333333333335</v>
      </c>
      <c r="G6" s="20">
        <v>0.51527777777777783</v>
      </c>
      <c r="H6" s="19">
        <v>0.53472222222222221</v>
      </c>
      <c r="I6" s="20">
        <v>5.6250000000000001E-2</v>
      </c>
      <c r="J6" s="23">
        <v>8.0555555555555561E-2</v>
      </c>
      <c r="K6" s="22" t="s">
        <v>36</v>
      </c>
    </row>
    <row r="7" spans="1:15" ht="30" customHeight="1" x14ac:dyDescent="0.25">
      <c r="A7" s="17" t="s">
        <v>38</v>
      </c>
      <c r="B7" s="21">
        <v>0.1013888888888889</v>
      </c>
      <c r="C7" s="19">
        <v>0.12569444444444444</v>
      </c>
      <c r="D7" s="19">
        <v>0.14652777777777778</v>
      </c>
      <c r="E7" s="133">
        <v>0.16597222222222222</v>
      </c>
      <c r="F7" s="19">
        <v>0.18541666666666667</v>
      </c>
      <c r="G7" s="20">
        <v>0.20486111111111113</v>
      </c>
      <c r="H7" s="20">
        <v>0.22430555555555556</v>
      </c>
      <c r="I7" s="19">
        <v>0.24583333333333335</v>
      </c>
      <c r="J7" s="23">
        <v>0.27013888888888887</v>
      </c>
      <c r="K7" s="22" t="s">
        <v>36</v>
      </c>
    </row>
    <row r="8" spans="1:15" ht="30" customHeight="1" thickBot="1" x14ac:dyDescent="0.3">
      <c r="A8" s="17" t="s">
        <v>39</v>
      </c>
      <c r="B8" s="24">
        <v>0.29097222222222224</v>
      </c>
      <c r="C8" s="25">
        <v>0.31527777777777777</v>
      </c>
      <c r="D8" s="25">
        <v>0.33611111111111108</v>
      </c>
      <c r="E8" s="134">
        <v>0.35555555555555557</v>
      </c>
      <c r="F8" s="25">
        <v>0.375</v>
      </c>
      <c r="G8" s="26">
        <v>0.39444444444444443</v>
      </c>
      <c r="H8" s="25">
        <v>0.41388888888888892</v>
      </c>
      <c r="I8" s="25">
        <v>0.43541666666666662</v>
      </c>
      <c r="J8" s="27">
        <v>0.4597222222222222</v>
      </c>
      <c r="K8" s="22" t="s">
        <v>36</v>
      </c>
    </row>
    <row r="9" spans="1:15" ht="30" customHeight="1" x14ac:dyDescent="0.25">
      <c r="A9" s="17"/>
      <c r="B9" s="28"/>
      <c r="C9" s="28"/>
      <c r="D9" s="28"/>
      <c r="E9" s="28"/>
      <c r="F9" s="28"/>
      <c r="G9" s="28"/>
      <c r="H9" s="28"/>
      <c r="I9" s="28"/>
      <c r="J9" s="28"/>
      <c r="K9" s="29"/>
    </row>
    <row r="10" spans="1:15" ht="30" customHeight="1" x14ac:dyDescent="0.25">
      <c r="A10" s="17"/>
      <c r="B10" s="30"/>
      <c r="C10" s="31"/>
      <c r="D10" s="31"/>
      <c r="E10" s="31"/>
      <c r="F10" s="31"/>
      <c r="G10" s="31"/>
      <c r="H10" s="31"/>
      <c r="I10" s="31"/>
      <c r="J10" s="32"/>
      <c r="K10" s="29"/>
    </row>
    <row r="11" spans="1:15" ht="30" customHeight="1" thickBot="1" x14ac:dyDescent="0.3">
      <c r="A11" s="33">
        <v>1</v>
      </c>
      <c r="B11" s="34"/>
      <c r="C11" s="35"/>
      <c r="D11" s="35"/>
      <c r="E11" s="35"/>
      <c r="F11" s="35"/>
      <c r="G11" s="35"/>
      <c r="H11" s="35"/>
      <c r="I11" s="35"/>
      <c r="J11" s="36"/>
      <c r="K11" s="29"/>
    </row>
    <row r="12" spans="1:15" ht="30" customHeight="1" thickTop="1" thickBot="1" x14ac:dyDescent="0.3">
      <c r="A12" s="135" t="s">
        <v>40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7" t="s">
        <v>41</v>
      </c>
      <c r="O12" s="138"/>
    </row>
    <row r="13" spans="1:15" ht="30" customHeight="1" thickTop="1" x14ac:dyDescent="0.25">
      <c r="A13" s="139" t="s">
        <v>42</v>
      </c>
      <c r="B13" s="140"/>
      <c r="C13" s="141"/>
      <c r="D13" s="140"/>
      <c r="E13" s="142" t="s">
        <v>43</v>
      </c>
      <c r="F13" s="143"/>
      <c r="G13" s="144"/>
      <c r="H13" s="142" t="s">
        <v>44</v>
      </c>
      <c r="I13" s="143"/>
      <c r="J13" s="143"/>
      <c r="K13" s="145"/>
      <c r="O13" s="138"/>
    </row>
    <row r="14" spans="1:15" ht="30" customHeight="1" x14ac:dyDescent="0.25">
      <c r="A14" s="146" t="s">
        <v>45</v>
      </c>
      <c r="B14" s="147"/>
      <c r="C14" s="148" t="s">
        <v>46</v>
      </c>
      <c r="D14" s="148"/>
      <c r="E14" s="149"/>
      <c r="F14" s="150" t="s">
        <v>47</v>
      </c>
      <c r="G14" s="148"/>
      <c r="H14" s="148"/>
      <c r="I14" s="148"/>
      <c r="J14" s="148"/>
      <c r="K14" s="145"/>
      <c r="O14" s="138"/>
    </row>
    <row r="15" spans="1:15" ht="30" customHeight="1" x14ac:dyDescent="0.25">
      <c r="A15" s="151" t="s">
        <v>48</v>
      </c>
      <c r="B15" s="152"/>
      <c r="C15" s="153" t="s">
        <v>49</v>
      </c>
      <c r="D15" s="148" t="s">
        <v>50</v>
      </c>
      <c r="E15" s="149"/>
      <c r="F15" s="150" t="s">
        <v>51</v>
      </c>
      <c r="G15" s="148"/>
      <c r="H15" s="148"/>
      <c r="I15" s="148"/>
      <c r="J15" s="148"/>
      <c r="K15" s="145"/>
      <c r="O15" s="138"/>
    </row>
    <row r="16" spans="1:15" ht="30" customHeight="1" thickBot="1" x14ac:dyDescent="0.3">
      <c r="A16" s="154" t="s">
        <v>52</v>
      </c>
      <c r="B16" s="155"/>
      <c r="C16" s="156" t="s">
        <v>53</v>
      </c>
      <c r="D16" s="157" t="s">
        <v>54</v>
      </c>
      <c r="E16" s="158"/>
      <c r="F16" s="159" t="s">
        <v>55</v>
      </c>
      <c r="G16" s="159"/>
      <c r="H16" s="159"/>
      <c r="I16" s="159"/>
      <c r="J16" s="160"/>
      <c r="K16" s="161"/>
    </row>
    <row r="17" spans="1:14" ht="30" customHeight="1" thickTop="1" x14ac:dyDescent="0.25">
      <c r="A17" s="87" t="s">
        <v>78</v>
      </c>
      <c r="B17" s="87"/>
      <c r="C17" s="87"/>
      <c r="D17" s="87"/>
      <c r="E17" s="87"/>
      <c r="F17" s="87"/>
      <c r="G17" s="87"/>
      <c r="H17" s="88"/>
      <c r="I17" s="89" t="s">
        <v>26</v>
      </c>
      <c r="J17" s="90"/>
      <c r="K17" s="2">
        <v>2</v>
      </c>
    </row>
    <row r="18" spans="1:14" ht="30" customHeight="1" x14ac:dyDescent="0.25">
      <c r="A18" s="87"/>
      <c r="B18" s="87"/>
      <c r="C18" s="87"/>
      <c r="D18" s="87"/>
      <c r="E18" s="87"/>
      <c r="F18" s="87"/>
      <c r="G18" s="87"/>
      <c r="H18" s="88"/>
      <c r="I18" s="91">
        <f>B23</f>
        <v>0.11597222222222221</v>
      </c>
      <c r="J18" s="92"/>
      <c r="K18" s="2"/>
    </row>
    <row r="19" spans="1:14" ht="30" customHeight="1" thickBot="1" x14ac:dyDescent="0.3">
      <c r="A19" s="124" t="e">
        <f ca="1">DATEVALUE(INDIRECT("rawdata!A" &amp; $K17))</f>
        <v>#VALUE!</v>
      </c>
      <c r="B19" s="124"/>
      <c r="C19" s="124"/>
      <c r="D19" s="125" t="s">
        <v>73</v>
      </c>
      <c r="E19" s="126">
        <f ca="1">INDIRECT("rawdata!B" &amp; $K17)</f>
        <v>0</v>
      </c>
      <c r="F19" s="127">
        <f ca="1">INDIRECT("rawdata!B" &amp; $K17)</f>
        <v>0</v>
      </c>
      <c r="G19" s="128" t="s">
        <v>74</v>
      </c>
      <c r="H19" s="128">
        <f ca="1">INDIRECT("rawdata!C" &amp; $K17)</f>
        <v>0</v>
      </c>
      <c r="I19" s="128" t="s">
        <v>75</v>
      </c>
      <c r="J19" s="129">
        <f ca="1">INDIRECT("rawdata!D" &amp; $K17)</f>
        <v>0</v>
      </c>
      <c r="K19" s="2"/>
      <c r="L19" s="130" t="str">
        <f ca="1">IF(E19=F19,"ok","확인")</f>
        <v>ok</v>
      </c>
      <c r="M19" s="123" t="s">
        <v>79</v>
      </c>
      <c r="N19" s="123" t="s">
        <v>80</v>
      </c>
    </row>
    <row r="20" spans="1:14" ht="30" customHeight="1" thickTop="1" thickBot="1" x14ac:dyDescent="0.3">
      <c r="A20" s="37" t="s">
        <v>27</v>
      </c>
      <c r="B20" s="4" t="s">
        <v>28</v>
      </c>
      <c r="C20" s="5" t="s">
        <v>29</v>
      </c>
      <c r="D20" s="6" t="s">
        <v>30</v>
      </c>
      <c r="E20" s="7" t="s">
        <v>31</v>
      </c>
      <c r="F20" s="8" t="s">
        <v>32</v>
      </c>
      <c r="G20" s="9" t="s">
        <v>33</v>
      </c>
      <c r="H20" s="6" t="s">
        <v>30</v>
      </c>
      <c r="I20" s="5" t="s">
        <v>29</v>
      </c>
      <c r="J20" s="10" t="s">
        <v>28</v>
      </c>
      <c r="K20" s="11" t="s">
        <v>34</v>
      </c>
    </row>
    <row r="21" spans="1:14" ht="30" customHeight="1" thickTop="1" x14ac:dyDescent="0.25">
      <c r="A21" s="38" t="s">
        <v>35</v>
      </c>
      <c r="B21" s="39">
        <v>0.24166666666666667</v>
      </c>
      <c r="C21" s="40">
        <v>0.2638888888888889</v>
      </c>
      <c r="D21" s="40">
        <v>0.28402777777777777</v>
      </c>
      <c r="E21" s="84">
        <v>0.30277777777777776</v>
      </c>
      <c r="F21" s="40">
        <v>0.3215277777777778</v>
      </c>
      <c r="G21" s="83">
        <v>0.34097222222222223</v>
      </c>
      <c r="H21" s="40">
        <v>0.36041666666666666</v>
      </c>
      <c r="I21" s="40">
        <v>0.38194444444444442</v>
      </c>
      <c r="J21" s="41">
        <v>0.4055555555555555</v>
      </c>
      <c r="K21" s="16" t="s">
        <v>36</v>
      </c>
    </row>
    <row r="22" spans="1:14" ht="30" customHeight="1" x14ac:dyDescent="0.25">
      <c r="A22" s="42" t="s">
        <v>37</v>
      </c>
      <c r="B22" s="18">
        <v>0.42638888888888887</v>
      </c>
      <c r="C22" s="19">
        <v>0.45069444444444445</v>
      </c>
      <c r="D22" s="19">
        <v>0.47152777777777777</v>
      </c>
      <c r="E22" s="162">
        <v>0.4909722222222222</v>
      </c>
      <c r="F22" s="19">
        <v>0.51041666666666663</v>
      </c>
      <c r="G22" s="20">
        <v>0.52986111111111112</v>
      </c>
      <c r="H22" s="19">
        <v>4.9305555555555554E-2</v>
      </c>
      <c r="I22" s="19">
        <v>7.0833333333333331E-2</v>
      </c>
      <c r="J22" s="23">
        <v>9.5138888888888884E-2</v>
      </c>
      <c r="K22" s="22" t="s">
        <v>36</v>
      </c>
    </row>
    <row r="23" spans="1:14" ht="30" customHeight="1" x14ac:dyDescent="0.25">
      <c r="A23" s="42" t="s">
        <v>38</v>
      </c>
      <c r="B23" s="21">
        <v>0.11597222222222221</v>
      </c>
      <c r="C23" s="19">
        <v>0.14027777777777778</v>
      </c>
      <c r="D23" s="19">
        <v>0.16111111111111112</v>
      </c>
      <c r="E23" s="20">
        <v>0.18055555555555555</v>
      </c>
      <c r="F23" s="19">
        <v>0.19999999999999998</v>
      </c>
      <c r="G23" s="19">
        <v>0.21944444444444444</v>
      </c>
      <c r="H23" s="19">
        <v>0.2388888888888889</v>
      </c>
      <c r="I23" s="19">
        <v>0.26041666666666669</v>
      </c>
      <c r="J23" s="23">
        <v>0.28472222222222221</v>
      </c>
      <c r="K23" s="22" t="s">
        <v>36</v>
      </c>
    </row>
    <row r="24" spans="1:14" ht="30" customHeight="1" thickBot="1" x14ac:dyDescent="0.3">
      <c r="A24" s="42" t="s">
        <v>39</v>
      </c>
      <c r="B24" s="24">
        <v>0.30555555555555552</v>
      </c>
      <c r="C24" s="25">
        <v>0.3298611111111111</v>
      </c>
      <c r="D24" s="25">
        <v>0.35069444444444442</v>
      </c>
      <c r="E24" s="26">
        <v>0.37013888888888885</v>
      </c>
      <c r="F24" s="25">
        <v>0.38958333333333334</v>
      </c>
      <c r="G24" s="25">
        <v>0.40902777777777777</v>
      </c>
      <c r="H24" s="25">
        <v>0.4284722222222222</v>
      </c>
      <c r="I24" s="25">
        <v>0.45</v>
      </c>
      <c r="J24" s="27">
        <v>0.47430555555555554</v>
      </c>
      <c r="K24" s="22" t="s">
        <v>36</v>
      </c>
    </row>
    <row r="25" spans="1:14" ht="30" customHeight="1" x14ac:dyDescent="0.25">
      <c r="A25" s="42"/>
      <c r="B25" s="28"/>
      <c r="C25" s="28"/>
      <c r="D25" s="28"/>
      <c r="E25" s="28"/>
      <c r="F25" s="28"/>
      <c r="G25" s="28"/>
      <c r="H25" s="28"/>
      <c r="I25" s="28"/>
      <c r="J25" s="28"/>
      <c r="K25" s="29"/>
    </row>
    <row r="26" spans="1:14" ht="30" customHeight="1" x14ac:dyDescent="0.25">
      <c r="A26" s="42"/>
      <c r="B26" s="30"/>
      <c r="C26" s="31"/>
      <c r="D26" s="31"/>
      <c r="E26" s="31"/>
      <c r="F26" s="31"/>
      <c r="G26" s="31"/>
      <c r="H26" s="31"/>
      <c r="I26" s="31"/>
      <c r="J26" s="32"/>
      <c r="K26" s="29"/>
    </row>
    <row r="27" spans="1:14" ht="30" customHeight="1" thickBot="1" x14ac:dyDescent="0.3">
      <c r="A27" s="43">
        <v>2</v>
      </c>
      <c r="B27" s="34"/>
      <c r="C27" s="35"/>
      <c r="D27" s="35"/>
      <c r="E27" s="35"/>
      <c r="F27" s="35"/>
      <c r="G27" s="35"/>
      <c r="H27" s="35"/>
      <c r="I27" s="35"/>
      <c r="J27" s="36"/>
      <c r="K27" s="29"/>
    </row>
    <row r="28" spans="1:14" ht="30" customHeight="1" thickTop="1" thickBot="1" x14ac:dyDescent="0.3">
      <c r="A28" s="135" t="s">
        <v>40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7" t="s">
        <v>41</v>
      </c>
    </row>
    <row r="29" spans="1:14" ht="30" customHeight="1" thickTop="1" x14ac:dyDescent="0.25">
      <c r="A29" s="139" t="s">
        <v>42</v>
      </c>
      <c r="B29" s="140"/>
      <c r="C29" s="141"/>
      <c r="D29" s="140"/>
      <c r="E29" s="142" t="s">
        <v>43</v>
      </c>
      <c r="F29" s="143"/>
      <c r="G29" s="144"/>
      <c r="H29" s="142" t="s">
        <v>44</v>
      </c>
      <c r="I29" s="143"/>
      <c r="J29" s="143"/>
      <c r="K29" s="145"/>
    </row>
    <row r="30" spans="1:14" ht="30" customHeight="1" x14ac:dyDescent="0.25">
      <c r="A30" s="146" t="s">
        <v>45</v>
      </c>
      <c r="B30" s="147"/>
      <c r="C30" s="148" t="s">
        <v>46</v>
      </c>
      <c r="D30" s="148"/>
      <c r="E30" s="149"/>
      <c r="F30" s="150" t="s">
        <v>47</v>
      </c>
      <c r="G30" s="148"/>
      <c r="H30" s="148"/>
      <c r="I30" s="148"/>
      <c r="J30" s="148"/>
      <c r="K30" s="145"/>
    </row>
    <row r="31" spans="1:14" ht="30" customHeight="1" x14ac:dyDescent="0.25">
      <c r="A31" s="151" t="s">
        <v>48</v>
      </c>
      <c r="B31" s="152"/>
      <c r="C31" s="153" t="s">
        <v>49</v>
      </c>
      <c r="D31" s="148" t="s">
        <v>50</v>
      </c>
      <c r="E31" s="149"/>
      <c r="F31" s="150" t="s">
        <v>51</v>
      </c>
      <c r="G31" s="148"/>
      <c r="H31" s="148"/>
      <c r="I31" s="148"/>
      <c r="J31" s="148"/>
      <c r="K31" s="145"/>
    </row>
    <row r="32" spans="1:14" ht="30" customHeight="1" thickBot="1" x14ac:dyDescent="0.3">
      <c r="A32" s="154" t="s">
        <v>52</v>
      </c>
      <c r="B32" s="155"/>
      <c r="C32" s="156" t="s">
        <v>53</v>
      </c>
      <c r="D32" s="157" t="s">
        <v>54</v>
      </c>
      <c r="E32" s="158"/>
      <c r="F32" s="159" t="s">
        <v>55</v>
      </c>
      <c r="G32" s="159"/>
      <c r="H32" s="159"/>
      <c r="I32" s="159"/>
      <c r="J32" s="160"/>
      <c r="K32" s="161"/>
    </row>
    <row r="33" spans="1:14" ht="30" customHeight="1" thickTop="1" x14ac:dyDescent="0.25">
      <c r="A33" s="87" t="s">
        <v>81</v>
      </c>
      <c r="B33" s="87"/>
      <c r="C33" s="87"/>
      <c r="D33" s="87"/>
      <c r="E33" s="87"/>
      <c r="F33" s="87"/>
      <c r="G33" s="87"/>
      <c r="H33" s="88"/>
      <c r="I33" s="89" t="s">
        <v>26</v>
      </c>
      <c r="J33" s="90"/>
      <c r="K33" s="2">
        <v>3</v>
      </c>
    </row>
    <row r="34" spans="1:14" ht="30" customHeight="1" x14ac:dyDescent="0.25">
      <c r="A34" s="87"/>
      <c r="B34" s="87"/>
      <c r="C34" s="87"/>
      <c r="D34" s="87"/>
      <c r="E34" s="87"/>
      <c r="F34" s="87"/>
      <c r="G34" s="87"/>
      <c r="H34" s="88"/>
      <c r="I34" s="91">
        <f>B39</f>
        <v>0.4993055555555555</v>
      </c>
      <c r="J34" s="92"/>
      <c r="K34" s="2"/>
    </row>
    <row r="35" spans="1:14" ht="30" customHeight="1" thickBot="1" x14ac:dyDescent="0.3">
      <c r="A35" s="124">
        <f ca="1">INDIRECT("rawdata!A" &amp; $K33)</f>
        <v>0</v>
      </c>
      <c r="B35" s="124"/>
      <c r="C35" s="124"/>
      <c r="D35" s="125" t="s">
        <v>73</v>
      </c>
      <c r="E35" s="126">
        <f ca="1">INDIRECT("rawdata!B" &amp; $K33)</f>
        <v>0</v>
      </c>
      <c r="F35" s="127">
        <f ca="1">INDIRECT("rawdata!B" &amp; $K33)</f>
        <v>0</v>
      </c>
      <c r="G35" s="128" t="s">
        <v>74</v>
      </c>
      <c r="H35" s="128">
        <f ca="1">INDIRECT("rawdata!C" &amp; $K33)</f>
        <v>0</v>
      </c>
      <c r="I35" s="128" t="s">
        <v>75</v>
      </c>
      <c r="J35" s="129">
        <f ca="1">INDIRECT("rawdata!D" &amp; $K33)</f>
        <v>0</v>
      </c>
      <c r="K35" s="2"/>
      <c r="L35" s="130" t="str">
        <f ca="1">IF(E35=F35,"ok","확인")</f>
        <v>ok</v>
      </c>
      <c r="M35" s="123" t="s">
        <v>82</v>
      </c>
      <c r="N35" s="123" t="s">
        <v>83</v>
      </c>
    </row>
    <row r="36" spans="1:14" ht="30" customHeight="1" thickTop="1" thickBot="1" x14ac:dyDescent="0.3">
      <c r="A36" s="37" t="s">
        <v>27</v>
      </c>
      <c r="B36" s="4" t="s">
        <v>28</v>
      </c>
      <c r="C36" s="5" t="s">
        <v>29</v>
      </c>
      <c r="D36" s="6" t="s">
        <v>30</v>
      </c>
      <c r="E36" s="7" t="s">
        <v>31</v>
      </c>
      <c r="F36" s="8" t="s">
        <v>32</v>
      </c>
      <c r="G36" s="9" t="s">
        <v>33</v>
      </c>
      <c r="H36" s="6" t="s">
        <v>30</v>
      </c>
      <c r="I36" s="5" t="s">
        <v>29</v>
      </c>
      <c r="J36" s="10" t="s">
        <v>28</v>
      </c>
      <c r="K36" s="57" t="s">
        <v>34</v>
      </c>
    </row>
    <row r="37" spans="1:14" ht="30" customHeight="1" thickTop="1" x14ac:dyDescent="0.25">
      <c r="A37" s="58" t="s">
        <v>35</v>
      </c>
      <c r="B37" s="13"/>
      <c r="C37" s="14"/>
      <c r="D37" s="14"/>
      <c r="E37" s="14"/>
      <c r="F37" s="163" t="s">
        <v>33</v>
      </c>
      <c r="G37" s="14">
        <v>0.22916666666666666</v>
      </c>
      <c r="H37" s="14">
        <v>0.24722222222222223</v>
      </c>
      <c r="I37" s="14">
        <v>0.2673611111111111</v>
      </c>
      <c r="J37" s="15">
        <v>0.28888888888888892</v>
      </c>
      <c r="K37" s="16" t="s">
        <v>36</v>
      </c>
    </row>
    <row r="38" spans="1:14" ht="30" customHeight="1" x14ac:dyDescent="0.25">
      <c r="A38" s="42" t="s">
        <v>37</v>
      </c>
      <c r="B38" s="18">
        <v>0.30972222222222223</v>
      </c>
      <c r="C38" s="19">
        <v>0.33402777777777781</v>
      </c>
      <c r="D38" s="19">
        <v>0.35486111111111113</v>
      </c>
      <c r="E38" s="19">
        <v>0.3743055555555555</v>
      </c>
      <c r="F38" s="19">
        <v>0.39374999999999999</v>
      </c>
      <c r="G38" s="19">
        <v>0.41319444444444442</v>
      </c>
      <c r="H38" s="19">
        <v>0.43263888888888885</v>
      </c>
      <c r="I38" s="19">
        <v>0.45416666666666666</v>
      </c>
      <c r="J38" s="23">
        <v>0.47847222222222219</v>
      </c>
      <c r="K38" s="22" t="s">
        <v>36</v>
      </c>
    </row>
    <row r="39" spans="1:14" ht="30" customHeight="1" x14ac:dyDescent="0.25">
      <c r="A39" s="42" t="s">
        <v>38</v>
      </c>
      <c r="B39" s="59">
        <v>0.4993055555555555</v>
      </c>
      <c r="C39" s="19">
        <v>0.52361111111111114</v>
      </c>
      <c r="D39" s="19">
        <v>4.4444444444444446E-2</v>
      </c>
      <c r="E39" s="19">
        <v>6.3888888888888884E-2</v>
      </c>
      <c r="F39" s="19">
        <v>8.3333333333333329E-2</v>
      </c>
      <c r="G39" s="19">
        <v>0.10277777777777779</v>
      </c>
      <c r="H39" s="19">
        <v>0.12222222222222223</v>
      </c>
      <c r="I39" s="19">
        <v>0.14375000000000002</v>
      </c>
      <c r="J39" s="23">
        <v>0.16805555555555554</v>
      </c>
      <c r="K39" s="22" t="s">
        <v>36</v>
      </c>
    </row>
    <row r="40" spans="1:14" ht="30" customHeight="1" x14ac:dyDescent="0.25">
      <c r="A40" s="42" t="s">
        <v>39</v>
      </c>
      <c r="B40" s="18">
        <v>0.18888888888888888</v>
      </c>
      <c r="C40" s="19">
        <v>0.21319444444444444</v>
      </c>
      <c r="D40" s="19">
        <v>0.23402777777777781</v>
      </c>
      <c r="E40" s="19">
        <v>0.25347222222222221</v>
      </c>
      <c r="F40" s="19">
        <v>0.27152777777777776</v>
      </c>
      <c r="G40" s="19">
        <v>0.29097222222222224</v>
      </c>
      <c r="H40" s="19">
        <v>0.31041666666666667</v>
      </c>
      <c r="I40" s="19">
        <v>0.33194444444444443</v>
      </c>
      <c r="J40" s="23">
        <v>0.35625000000000001</v>
      </c>
      <c r="K40" s="22" t="s">
        <v>36</v>
      </c>
    </row>
    <row r="41" spans="1:14" ht="30" customHeight="1" x14ac:dyDescent="0.25">
      <c r="A41" s="42" t="s">
        <v>56</v>
      </c>
      <c r="B41" s="44">
        <v>0.37708333333333338</v>
      </c>
      <c r="C41" s="45"/>
      <c r="D41" s="45">
        <v>0.41875000000000001</v>
      </c>
      <c r="E41" s="45"/>
      <c r="F41" s="45">
        <v>0.4513888888888889</v>
      </c>
      <c r="G41" s="45"/>
      <c r="H41" s="45"/>
      <c r="I41" s="45"/>
      <c r="J41" s="46"/>
      <c r="K41" s="29" t="s">
        <v>36</v>
      </c>
    </row>
    <row r="42" spans="1:14" ht="30" customHeight="1" x14ac:dyDescent="0.25">
      <c r="A42" s="42"/>
      <c r="B42" s="60"/>
      <c r="C42" s="61"/>
      <c r="D42" s="61"/>
      <c r="E42" s="61"/>
      <c r="F42" s="62"/>
      <c r="G42" s="62"/>
      <c r="H42" s="62"/>
      <c r="I42" s="62"/>
      <c r="J42" s="63"/>
      <c r="K42" s="29"/>
    </row>
    <row r="43" spans="1:14" ht="30" customHeight="1" thickBot="1" x14ac:dyDescent="0.3">
      <c r="A43" s="43">
        <v>7</v>
      </c>
      <c r="B43" s="34"/>
      <c r="C43" s="35"/>
      <c r="D43" s="35"/>
      <c r="E43" s="35"/>
      <c r="F43" s="35"/>
      <c r="G43" s="35"/>
      <c r="H43" s="35"/>
      <c r="I43" s="35"/>
      <c r="J43" s="36"/>
      <c r="K43" s="29"/>
    </row>
    <row r="44" spans="1:14" ht="30" customHeight="1" thickTop="1" thickBot="1" x14ac:dyDescent="0.3">
      <c r="A44" s="135" t="s">
        <v>40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7" t="s">
        <v>41</v>
      </c>
    </row>
    <row r="45" spans="1:14" ht="30" customHeight="1" thickTop="1" x14ac:dyDescent="0.25">
      <c r="A45" s="139" t="s">
        <v>42</v>
      </c>
      <c r="B45" s="140"/>
      <c r="C45" s="141"/>
      <c r="D45" s="140"/>
      <c r="E45" s="142" t="s">
        <v>43</v>
      </c>
      <c r="F45" s="143"/>
      <c r="G45" s="144"/>
      <c r="H45" s="142" t="s">
        <v>44</v>
      </c>
      <c r="I45" s="143"/>
      <c r="J45" s="143"/>
      <c r="K45" s="145"/>
    </row>
    <row r="46" spans="1:14" ht="30" customHeight="1" x14ac:dyDescent="0.25">
      <c r="A46" s="146" t="s">
        <v>45</v>
      </c>
      <c r="B46" s="147"/>
      <c r="C46" s="148" t="s">
        <v>46</v>
      </c>
      <c r="D46" s="148"/>
      <c r="E46" s="149"/>
      <c r="F46" s="150" t="s">
        <v>47</v>
      </c>
      <c r="G46" s="148"/>
      <c r="H46" s="148"/>
      <c r="I46" s="148"/>
      <c r="J46" s="148"/>
      <c r="K46" s="145"/>
    </row>
    <row r="47" spans="1:14" ht="30" customHeight="1" x14ac:dyDescent="0.25">
      <c r="A47" s="151" t="s">
        <v>48</v>
      </c>
      <c r="B47" s="152"/>
      <c r="C47" s="153" t="s">
        <v>49</v>
      </c>
      <c r="D47" s="148" t="s">
        <v>50</v>
      </c>
      <c r="E47" s="149"/>
      <c r="F47" s="150" t="s">
        <v>51</v>
      </c>
      <c r="G47" s="148"/>
      <c r="H47" s="148"/>
      <c r="I47" s="148"/>
      <c r="J47" s="148"/>
      <c r="K47" s="145"/>
    </row>
    <row r="48" spans="1:14" ht="30" customHeight="1" thickBot="1" x14ac:dyDescent="0.3">
      <c r="A48" s="154" t="s">
        <v>52</v>
      </c>
      <c r="B48" s="155"/>
      <c r="C48" s="156" t="s">
        <v>53</v>
      </c>
      <c r="D48" s="157" t="s">
        <v>54</v>
      </c>
      <c r="E48" s="158"/>
      <c r="F48" s="159" t="s">
        <v>55</v>
      </c>
      <c r="G48" s="159"/>
      <c r="H48" s="159"/>
      <c r="I48" s="159"/>
      <c r="J48" s="160"/>
      <c r="K48" s="161"/>
    </row>
    <row r="49" spans="1:14" ht="30" customHeight="1" thickTop="1" x14ac:dyDescent="0.25">
      <c r="A49" s="87" t="s">
        <v>84</v>
      </c>
      <c r="B49" s="87"/>
      <c r="C49" s="87"/>
      <c r="D49" s="87"/>
      <c r="E49" s="87"/>
      <c r="F49" s="87"/>
      <c r="G49" s="87"/>
      <c r="H49" s="88"/>
      <c r="I49" s="89" t="s">
        <v>26</v>
      </c>
      <c r="J49" s="90"/>
      <c r="K49" s="2">
        <v>4</v>
      </c>
    </row>
    <row r="50" spans="1:14" ht="30" customHeight="1" x14ac:dyDescent="0.25">
      <c r="A50" s="87"/>
      <c r="B50" s="87"/>
      <c r="C50" s="87"/>
      <c r="D50" s="87"/>
      <c r="E50" s="87"/>
      <c r="F50" s="87"/>
      <c r="G50" s="87"/>
      <c r="H50" s="88"/>
      <c r="I50" s="91">
        <f>J54</f>
        <v>0.10972222222222222</v>
      </c>
      <c r="J50" s="92"/>
      <c r="K50" s="2"/>
    </row>
    <row r="51" spans="1:14" ht="30" customHeight="1" thickBot="1" x14ac:dyDescent="0.3">
      <c r="A51" s="124">
        <f ca="1">INDIRECT("rawdata!A" &amp; $K49)</f>
        <v>0</v>
      </c>
      <c r="B51" s="124"/>
      <c r="C51" s="124"/>
      <c r="D51" s="125" t="s">
        <v>73</v>
      </c>
      <c r="E51" s="126">
        <f ca="1">INDIRECT("rawdata!B" &amp; $K49)</f>
        <v>0</v>
      </c>
      <c r="F51" s="127">
        <f ca="1">INDIRECT("rawdata!B" &amp; $K49)</f>
        <v>0</v>
      </c>
      <c r="G51" s="128" t="s">
        <v>74</v>
      </c>
      <c r="H51" s="128">
        <f ca="1">INDIRECT("rawdata!C" &amp; $K49)</f>
        <v>0</v>
      </c>
      <c r="I51" s="128" t="s">
        <v>75</v>
      </c>
      <c r="J51" s="129">
        <f ca="1">INDIRECT("rawdata!D" &amp; $K49)</f>
        <v>0</v>
      </c>
      <c r="K51" s="2"/>
      <c r="L51" s="130" t="str">
        <f ca="1">IF(E51=F51,"ok","확인")</f>
        <v>ok</v>
      </c>
      <c r="M51" s="123" t="s">
        <v>8</v>
      </c>
      <c r="N51" s="123" t="s">
        <v>0</v>
      </c>
    </row>
    <row r="52" spans="1:14" ht="30" customHeight="1" thickTop="1" thickBot="1" x14ac:dyDescent="0.3">
      <c r="A52" s="37" t="s">
        <v>27</v>
      </c>
      <c r="B52" s="4" t="s">
        <v>28</v>
      </c>
      <c r="C52" s="5" t="s">
        <v>29</v>
      </c>
      <c r="D52" s="6" t="s">
        <v>30</v>
      </c>
      <c r="E52" s="7" t="s">
        <v>31</v>
      </c>
      <c r="F52" s="8" t="s">
        <v>32</v>
      </c>
      <c r="G52" s="9" t="s">
        <v>33</v>
      </c>
      <c r="H52" s="6" t="s">
        <v>30</v>
      </c>
      <c r="I52" s="5" t="s">
        <v>29</v>
      </c>
      <c r="J52" s="10" t="s">
        <v>28</v>
      </c>
      <c r="K52" s="11" t="s">
        <v>34</v>
      </c>
    </row>
    <row r="53" spans="1:14" ht="30" customHeight="1" thickTop="1" x14ac:dyDescent="0.25">
      <c r="A53" s="38" t="s">
        <v>35</v>
      </c>
      <c r="B53" s="13">
        <v>0.25416666666666665</v>
      </c>
      <c r="C53" s="14">
        <v>0.27638888888888885</v>
      </c>
      <c r="D53" s="132">
        <v>0.29722222222222222</v>
      </c>
      <c r="E53" s="14">
        <v>0.31666666666666665</v>
      </c>
      <c r="F53" s="14">
        <v>0.33611111111111108</v>
      </c>
      <c r="G53" s="14">
        <v>0.35555555555555557</v>
      </c>
      <c r="H53" s="14">
        <v>0.375</v>
      </c>
      <c r="I53" s="14">
        <v>0.39652777777777781</v>
      </c>
      <c r="J53" s="15">
        <v>0.4201388888888889</v>
      </c>
      <c r="K53" s="16" t="s">
        <v>36</v>
      </c>
    </row>
    <row r="54" spans="1:14" ht="30" customHeight="1" x14ac:dyDescent="0.25">
      <c r="A54" s="42" t="s">
        <v>37</v>
      </c>
      <c r="B54" s="18">
        <v>0.44097222222222227</v>
      </c>
      <c r="C54" s="19">
        <v>0.46527777777777773</v>
      </c>
      <c r="D54" s="19">
        <v>0.4861111111111111</v>
      </c>
      <c r="E54" s="19">
        <v>0.50555555555555554</v>
      </c>
      <c r="F54" s="19">
        <v>0.52500000000000002</v>
      </c>
      <c r="G54" s="19">
        <v>4.4444444444444446E-2</v>
      </c>
      <c r="H54" s="19">
        <v>6.3888888888888884E-2</v>
      </c>
      <c r="I54" s="19">
        <v>8.5416666666666655E-2</v>
      </c>
      <c r="J54" s="21">
        <v>0.10972222222222222</v>
      </c>
      <c r="K54" s="22" t="s">
        <v>36</v>
      </c>
    </row>
    <row r="55" spans="1:14" ht="30" customHeight="1" x14ac:dyDescent="0.25">
      <c r="A55" s="42" t="s">
        <v>38</v>
      </c>
      <c r="B55" s="18">
        <v>0.13055555555555556</v>
      </c>
      <c r="C55" s="19">
        <v>0.15486111111111112</v>
      </c>
      <c r="D55" s="19">
        <v>0.17569444444444446</v>
      </c>
      <c r="E55" s="19">
        <v>0.19513888888888889</v>
      </c>
      <c r="F55" s="19">
        <v>0.21458333333333335</v>
      </c>
      <c r="G55" s="19">
        <v>0.23402777777777781</v>
      </c>
      <c r="H55" s="19">
        <v>0.25347222222222221</v>
      </c>
      <c r="I55" s="19">
        <v>0.27499999999999997</v>
      </c>
      <c r="J55" s="23">
        <v>0.29930555555555555</v>
      </c>
      <c r="K55" s="22" t="s">
        <v>36</v>
      </c>
    </row>
    <row r="56" spans="1:14" ht="30" customHeight="1" x14ac:dyDescent="0.25">
      <c r="A56" s="42" t="s">
        <v>39</v>
      </c>
      <c r="B56" s="44">
        <v>0.32013888888888892</v>
      </c>
      <c r="C56" s="45">
        <v>0.3444444444444445</v>
      </c>
      <c r="D56" s="45">
        <v>0.36527777777777781</v>
      </c>
      <c r="E56" s="45">
        <v>0.38472222222222219</v>
      </c>
      <c r="F56" s="45">
        <v>0.40208333333333335</v>
      </c>
      <c r="G56" s="45"/>
      <c r="H56" s="45">
        <v>0.43958333333333338</v>
      </c>
      <c r="I56" s="45"/>
      <c r="J56" s="46">
        <v>0.48125000000000001</v>
      </c>
      <c r="K56" s="22" t="s">
        <v>36</v>
      </c>
    </row>
    <row r="57" spans="1:14" ht="30" customHeight="1" x14ac:dyDescent="0.25">
      <c r="A57" s="42"/>
      <c r="B57" s="28"/>
      <c r="C57" s="28"/>
      <c r="D57" s="28"/>
      <c r="E57" s="28"/>
      <c r="F57" s="28"/>
      <c r="G57" s="28"/>
      <c r="H57" s="28"/>
      <c r="I57" s="28"/>
      <c r="J57" s="28"/>
      <c r="K57" s="29"/>
    </row>
    <row r="58" spans="1:14" ht="30" customHeight="1" x14ac:dyDescent="0.25">
      <c r="A58" s="42"/>
      <c r="B58" s="30"/>
      <c r="C58" s="31"/>
      <c r="D58" s="31"/>
      <c r="E58" s="31"/>
      <c r="F58" s="31"/>
      <c r="G58" s="31"/>
      <c r="H58" s="31"/>
      <c r="I58" s="31"/>
      <c r="J58" s="32"/>
      <c r="K58" s="29"/>
    </row>
    <row r="59" spans="1:14" ht="30" customHeight="1" thickBot="1" x14ac:dyDescent="0.3">
      <c r="A59" s="43">
        <v>3</v>
      </c>
      <c r="B59" s="34"/>
      <c r="C59" s="35"/>
      <c r="D59" s="35"/>
      <c r="E59" s="35"/>
      <c r="F59" s="35"/>
      <c r="G59" s="35"/>
      <c r="H59" s="35"/>
      <c r="I59" s="35"/>
      <c r="J59" s="36"/>
      <c r="K59" s="29"/>
    </row>
    <row r="60" spans="1:14" ht="30" customHeight="1" thickTop="1" thickBot="1" x14ac:dyDescent="0.3">
      <c r="A60" s="135" t="s">
        <v>40</v>
      </c>
      <c r="B60" s="136"/>
      <c r="C60" s="136"/>
      <c r="D60" s="136"/>
      <c r="E60" s="136"/>
      <c r="F60" s="136"/>
      <c r="G60" s="136"/>
      <c r="H60" s="136"/>
      <c r="I60" s="136"/>
      <c r="J60" s="136"/>
      <c r="K60" s="137" t="s">
        <v>41</v>
      </c>
    </row>
    <row r="61" spans="1:14" ht="30" customHeight="1" thickTop="1" x14ac:dyDescent="0.25">
      <c r="A61" s="139" t="s">
        <v>42</v>
      </c>
      <c r="B61" s="140"/>
      <c r="C61" s="141"/>
      <c r="D61" s="140"/>
      <c r="E61" s="142" t="s">
        <v>43</v>
      </c>
      <c r="F61" s="143"/>
      <c r="G61" s="144"/>
      <c r="H61" s="142" t="s">
        <v>44</v>
      </c>
      <c r="I61" s="143"/>
      <c r="J61" s="143"/>
      <c r="K61" s="145"/>
    </row>
    <row r="62" spans="1:14" ht="30" customHeight="1" x14ac:dyDescent="0.25">
      <c r="A62" s="146" t="s">
        <v>45</v>
      </c>
      <c r="B62" s="147"/>
      <c r="C62" s="148" t="s">
        <v>46</v>
      </c>
      <c r="D62" s="148"/>
      <c r="E62" s="149"/>
      <c r="F62" s="150" t="s">
        <v>47</v>
      </c>
      <c r="G62" s="148"/>
      <c r="H62" s="148"/>
      <c r="I62" s="148"/>
      <c r="J62" s="148"/>
      <c r="K62" s="145"/>
    </row>
    <row r="63" spans="1:14" ht="30" customHeight="1" x14ac:dyDescent="0.25">
      <c r="A63" s="151" t="s">
        <v>48</v>
      </c>
      <c r="B63" s="152"/>
      <c r="C63" s="153" t="s">
        <v>49</v>
      </c>
      <c r="D63" s="148" t="s">
        <v>50</v>
      </c>
      <c r="E63" s="149"/>
      <c r="F63" s="150" t="s">
        <v>51</v>
      </c>
      <c r="G63" s="148"/>
      <c r="H63" s="148"/>
      <c r="I63" s="148"/>
      <c r="J63" s="148"/>
      <c r="K63" s="145"/>
    </row>
    <row r="64" spans="1:14" ht="30" customHeight="1" thickBot="1" x14ac:dyDescent="0.3">
      <c r="A64" s="154" t="s">
        <v>52</v>
      </c>
      <c r="B64" s="155"/>
      <c r="C64" s="156" t="s">
        <v>53</v>
      </c>
      <c r="D64" s="157" t="s">
        <v>54</v>
      </c>
      <c r="E64" s="158"/>
      <c r="F64" s="159" t="s">
        <v>55</v>
      </c>
      <c r="G64" s="159"/>
      <c r="H64" s="159"/>
      <c r="I64" s="159"/>
      <c r="J64" s="160"/>
      <c r="K64" s="161"/>
    </row>
    <row r="65" spans="1:14" ht="30" customHeight="1" thickTop="1" x14ac:dyDescent="0.25">
      <c r="A65" s="87" t="s">
        <v>85</v>
      </c>
      <c r="B65" s="87"/>
      <c r="C65" s="87"/>
      <c r="D65" s="87"/>
      <c r="E65" s="87"/>
      <c r="F65" s="87"/>
      <c r="G65" s="87"/>
      <c r="H65" s="88"/>
      <c r="I65" s="89" t="s">
        <v>26</v>
      </c>
      <c r="J65" s="90"/>
      <c r="K65" s="2">
        <v>5</v>
      </c>
    </row>
    <row r="66" spans="1:14" ht="30" customHeight="1" x14ac:dyDescent="0.25">
      <c r="A66" s="87"/>
      <c r="B66" s="87"/>
      <c r="C66" s="87"/>
      <c r="D66" s="87"/>
      <c r="E66" s="87"/>
      <c r="F66" s="87"/>
      <c r="G66" s="87"/>
      <c r="H66" s="88"/>
      <c r="I66" s="91">
        <f>B71</f>
        <v>0.51388888888888895</v>
      </c>
      <c r="J66" s="92"/>
      <c r="K66" s="2"/>
    </row>
    <row r="67" spans="1:14" ht="30" customHeight="1" thickBot="1" x14ac:dyDescent="0.3">
      <c r="A67" s="124">
        <f ca="1">INDIRECT("rawdata!A" &amp; $K65)</f>
        <v>0</v>
      </c>
      <c r="B67" s="124"/>
      <c r="C67" s="124"/>
      <c r="D67" s="125" t="s">
        <v>73</v>
      </c>
      <c r="E67" s="126">
        <f ca="1">INDIRECT("rawdata!B" &amp; $K65)</f>
        <v>0</v>
      </c>
      <c r="F67" s="127">
        <f ca="1">INDIRECT("rawdata!B" &amp; $K65)</f>
        <v>0</v>
      </c>
      <c r="G67" s="128" t="s">
        <v>74</v>
      </c>
      <c r="H67" s="128">
        <f ca="1">INDIRECT("rawdata!C" &amp; $K65)</f>
        <v>0</v>
      </c>
      <c r="I67" s="128" t="s">
        <v>75</v>
      </c>
      <c r="J67" s="129">
        <f ca="1">INDIRECT("rawdata!D" &amp; $K65)</f>
        <v>0</v>
      </c>
      <c r="K67" s="2"/>
      <c r="L67" s="130" t="str">
        <f ca="1">IF(E67=F67,"ok","확인")</f>
        <v>ok</v>
      </c>
      <c r="M67" s="123" t="s">
        <v>13</v>
      </c>
      <c r="N67" s="123" t="s">
        <v>4</v>
      </c>
    </row>
    <row r="68" spans="1:14" ht="30" customHeight="1" thickTop="1" thickBot="1" x14ac:dyDescent="0.3">
      <c r="A68" s="37" t="s">
        <v>27</v>
      </c>
      <c r="B68" s="4" t="s">
        <v>28</v>
      </c>
      <c r="C68" s="5" t="s">
        <v>29</v>
      </c>
      <c r="D68" s="6" t="s">
        <v>30</v>
      </c>
      <c r="E68" s="7" t="s">
        <v>31</v>
      </c>
      <c r="F68" s="8" t="s">
        <v>32</v>
      </c>
      <c r="G68" s="9" t="s">
        <v>33</v>
      </c>
      <c r="H68" s="6" t="s">
        <v>30</v>
      </c>
      <c r="I68" s="5" t="s">
        <v>29</v>
      </c>
      <c r="J68" s="10" t="s">
        <v>28</v>
      </c>
      <c r="K68" s="11" t="s">
        <v>34</v>
      </c>
    </row>
    <row r="69" spans="1:14" ht="30" customHeight="1" thickTop="1" x14ac:dyDescent="0.25">
      <c r="A69" s="38" t="s">
        <v>35</v>
      </c>
      <c r="B69" s="39"/>
      <c r="C69" s="40"/>
      <c r="D69" s="40"/>
      <c r="E69" s="40"/>
      <c r="F69" s="40">
        <v>0.22916666666666666</v>
      </c>
      <c r="G69" s="40">
        <v>0.24652777777777779</v>
      </c>
      <c r="H69" s="40">
        <v>0.2638888888888889</v>
      </c>
      <c r="I69" s="40">
        <v>0.28402777777777777</v>
      </c>
      <c r="J69" s="41">
        <v>0.30486111111111108</v>
      </c>
      <c r="K69" s="16" t="s">
        <v>36</v>
      </c>
    </row>
    <row r="70" spans="1:14" ht="30" customHeight="1" x14ac:dyDescent="0.25">
      <c r="A70" s="42" t="s">
        <v>37</v>
      </c>
      <c r="B70" s="18">
        <v>0.32430555555555557</v>
      </c>
      <c r="C70" s="19">
        <v>0.34861111111111115</v>
      </c>
      <c r="D70" s="19">
        <v>0.36944444444444446</v>
      </c>
      <c r="E70" s="19">
        <v>0.3888888888888889</v>
      </c>
      <c r="F70" s="19">
        <v>0.40833333333333338</v>
      </c>
      <c r="G70" s="19">
        <v>0.42777777777777781</v>
      </c>
      <c r="H70" s="19">
        <v>0.44722222222222219</v>
      </c>
      <c r="I70" s="19">
        <v>0.46875</v>
      </c>
      <c r="J70" s="23">
        <v>0.49305555555555558</v>
      </c>
      <c r="K70" s="22" t="s">
        <v>36</v>
      </c>
    </row>
    <row r="71" spans="1:14" ht="30" customHeight="1" x14ac:dyDescent="0.25">
      <c r="A71" s="42" t="s">
        <v>38</v>
      </c>
      <c r="B71" s="59">
        <v>0.51388888888888895</v>
      </c>
      <c r="C71" s="19">
        <v>0.53819444444444442</v>
      </c>
      <c r="D71" s="19">
        <v>5.9027777777777783E-2</v>
      </c>
      <c r="E71" s="19">
        <v>7.8472222222222221E-2</v>
      </c>
      <c r="F71" s="19">
        <v>9.7916666666666666E-2</v>
      </c>
      <c r="G71" s="19">
        <v>0.1173611111111111</v>
      </c>
      <c r="H71" s="19">
        <v>0.13680555555555554</v>
      </c>
      <c r="I71" s="19">
        <v>0.15833333333333333</v>
      </c>
      <c r="J71" s="23">
        <v>0.18263888888888891</v>
      </c>
      <c r="K71" s="22" t="s">
        <v>36</v>
      </c>
    </row>
    <row r="72" spans="1:14" ht="30" customHeight="1" x14ac:dyDescent="0.25">
      <c r="A72" s="42" t="s">
        <v>39</v>
      </c>
      <c r="B72" s="18">
        <v>0.20347222222222219</v>
      </c>
      <c r="C72" s="19">
        <v>0.22777777777777777</v>
      </c>
      <c r="D72" s="19">
        <v>0.24861111111111112</v>
      </c>
      <c r="E72" s="19">
        <v>0.26805555555555555</v>
      </c>
      <c r="F72" s="19">
        <v>0.28750000000000003</v>
      </c>
      <c r="G72" s="19">
        <v>0.30694444444444441</v>
      </c>
      <c r="H72" s="19">
        <v>0.3263888888888889</v>
      </c>
      <c r="I72" s="19">
        <v>0.34791666666666665</v>
      </c>
      <c r="J72" s="23">
        <v>0.37222222222222223</v>
      </c>
      <c r="K72" s="22" t="s">
        <v>36</v>
      </c>
    </row>
    <row r="73" spans="1:14" ht="30" customHeight="1" thickBot="1" x14ac:dyDescent="0.3">
      <c r="A73" s="42" t="s">
        <v>56</v>
      </c>
      <c r="B73" s="24">
        <v>0.39305555555555555</v>
      </c>
      <c r="C73" s="25"/>
      <c r="D73" s="25">
        <v>0.43472222222222223</v>
      </c>
      <c r="E73" s="25"/>
      <c r="F73" s="25">
        <v>0.46736111111111112</v>
      </c>
      <c r="G73" s="25"/>
      <c r="H73" s="25"/>
      <c r="I73" s="25"/>
      <c r="J73" s="27"/>
      <c r="K73" s="29" t="s">
        <v>36</v>
      </c>
    </row>
    <row r="74" spans="1:14" ht="30" customHeight="1" x14ac:dyDescent="0.25">
      <c r="A74" s="42"/>
      <c r="B74" s="60"/>
      <c r="C74" s="61"/>
      <c r="D74" s="61"/>
      <c r="E74" s="61"/>
      <c r="F74" s="62"/>
      <c r="G74" s="62"/>
      <c r="H74" s="62"/>
      <c r="I74" s="62"/>
      <c r="J74" s="63"/>
      <c r="K74" s="29"/>
    </row>
    <row r="75" spans="1:14" ht="30" customHeight="1" thickBot="1" x14ac:dyDescent="0.3">
      <c r="A75" s="43">
        <v>8</v>
      </c>
      <c r="B75" s="34"/>
      <c r="C75" s="35"/>
      <c r="D75" s="35"/>
      <c r="E75" s="35"/>
      <c r="F75" s="35"/>
      <c r="G75" s="35"/>
      <c r="H75" s="35"/>
      <c r="I75" s="35"/>
      <c r="J75" s="36"/>
      <c r="K75" s="29"/>
    </row>
    <row r="76" spans="1:14" ht="30" customHeight="1" thickTop="1" thickBot="1" x14ac:dyDescent="0.3">
      <c r="A76" s="135" t="s">
        <v>40</v>
      </c>
      <c r="B76" s="136"/>
      <c r="C76" s="136"/>
      <c r="D76" s="136"/>
      <c r="E76" s="136"/>
      <c r="F76" s="136"/>
      <c r="G76" s="136"/>
      <c r="H76" s="136"/>
      <c r="I76" s="136"/>
      <c r="J76" s="136"/>
      <c r="K76" s="137" t="s">
        <v>41</v>
      </c>
    </row>
    <row r="77" spans="1:14" ht="30" customHeight="1" thickTop="1" x14ac:dyDescent="0.25">
      <c r="A77" s="139" t="s">
        <v>42</v>
      </c>
      <c r="B77" s="140"/>
      <c r="C77" s="141"/>
      <c r="D77" s="140"/>
      <c r="E77" s="142" t="s">
        <v>43</v>
      </c>
      <c r="F77" s="143"/>
      <c r="G77" s="144"/>
      <c r="H77" s="142" t="s">
        <v>44</v>
      </c>
      <c r="I77" s="143"/>
      <c r="J77" s="143"/>
      <c r="K77" s="145"/>
    </row>
    <row r="78" spans="1:14" ht="30" customHeight="1" x14ac:dyDescent="0.25">
      <c r="A78" s="146" t="s">
        <v>45</v>
      </c>
      <c r="B78" s="147"/>
      <c r="C78" s="148" t="s">
        <v>46</v>
      </c>
      <c r="D78" s="148"/>
      <c r="E78" s="149"/>
      <c r="F78" s="150" t="s">
        <v>47</v>
      </c>
      <c r="G78" s="148"/>
      <c r="H78" s="148"/>
      <c r="I78" s="148"/>
      <c r="J78" s="148"/>
      <c r="K78" s="145"/>
    </row>
    <row r="79" spans="1:14" ht="30" customHeight="1" x14ac:dyDescent="0.25">
      <c r="A79" s="151" t="s">
        <v>48</v>
      </c>
      <c r="B79" s="152"/>
      <c r="C79" s="153" t="s">
        <v>49</v>
      </c>
      <c r="D79" s="148" t="s">
        <v>50</v>
      </c>
      <c r="E79" s="149"/>
      <c r="F79" s="150" t="s">
        <v>51</v>
      </c>
      <c r="G79" s="148"/>
      <c r="H79" s="148"/>
      <c r="I79" s="148"/>
      <c r="J79" s="148"/>
      <c r="K79" s="145"/>
    </row>
    <row r="80" spans="1:14" ht="30" customHeight="1" thickBot="1" x14ac:dyDescent="0.3">
      <c r="A80" s="154" t="s">
        <v>52</v>
      </c>
      <c r="B80" s="155"/>
      <c r="C80" s="156" t="s">
        <v>53</v>
      </c>
      <c r="D80" s="157" t="s">
        <v>54</v>
      </c>
      <c r="E80" s="158"/>
      <c r="F80" s="159" t="s">
        <v>55</v>
      </c>
      <c r="G80" s="159"/>
      <c r="H80" s="159"/>
      <c r="I80" s="159"/>
      <c r="J80" s="160"/>
      <c r="K80" s="161"/>
    </row>
    <row r="81" spans="1:14" ht="30" customHeight="1" thickTop="1" x14ac:dyDescent="0.25">
      <c r="A81" s="87" t="s">
        <v>86</v>
      </c>
      <c r="B81" s="87"/>
      <c r="C81" s="87"/>
      <c r="D81" s="87"/>
      <c r="E81" s="87"/>
      <c r="F81" s="87"/>
      <c r="G81" s="87"/>
      <c r="H81" s="88"/>
      <c r="I81" s="89" t="s">
        <v>26</v>
      </c>
      <c r="J81" s="90"/>
      <c r="K81" s="2">
        <v>6</v>
      </c>
    </row>
    <row r="82" spans="1:14" ht="30" customHeight="1" x14ac:dyDescent="0.25">
      <c r="A82" s="87"/>
      <c r="B82" s="87"/>
      <c r="C82" s="87"/>
      <c r="D82" s="87"/>
      <c r="E82" s="87"/>
      <c r="F82" s="87"/>
      <c r="G82" s="87"/>
      <c r="H82" s="88"/>
      <c r="I82" s="91">
        <f>J86</f>
        <v>0.12430555555555556</v>
      </c>
      <c r="J82" s="92"/>
      <c r="K82" s="2"/>
    </row>
    <row r="83" spans="1:14" ht="30" customHeight="1" thickBot="1" x14ac:dyDescent="0.3">
      <c r="A83" s="124">
        <f ca="1">INDIRECT("rawdata!A" &amp; $K81)</f>
        <v>0</v>
      </c>
      <c r="B83" s="124"/>
      <c r="C83" s="124"/>
      <c r="D83" s="125" t="s">
        <v>73</v>
      </c>
      <c r="E83" s="126">
        <f ca="1">INDIRECT("rawdata!B" &amp; $K81)</f>
        <v>0</v>
      </c>
      <c r="F83" s="127">
        <f ca="1">INDIRECT("rawdata!B" &amp; $K81)</f>
        <v>0</v>
      </c>
      <c r="G83" s="128" t="s">
        <v>74</v>
      </c>
      <c r="H83" s="128">
        <f ca="1">INDIRECT("rawdata!C" &amp; $K81)</f>
        <v>0</v>
      </c>
      <c r="I83" s="128" t="s">
        <v>75</v>
      </c>
      <c r="J83" s="129">
        <f ca="1">INDIRECT("rawdata!D" &amp; $K81)</f>
        <v>0</v>
      </c>
      <c r="K83" s="2"/>
      <c r="L83" s="130" t="str">
        <f ca="1">IF(E83=F83,"ok","확인")</f>
        <v>ok</v>
      </c>
      <c r="M83" s="123" t="s">
        <v>9</v>
      </c>
      <c r="N83" s="123" t="s">
        <v>5</v>
      </c>
    </row>
    <row r="84" spans="1:14" ht="30" customHeight="1" thickTop="1" thickBot="1" x14ac:dyDescent="0.3">
      <c r="A84" s="37" t="s">
        <v>27</v>
      </c>
      <c r="B84" s="4" t="s">
        <v>28</v>
      </c>
      <c r="C84" s="5" t="s">
        <v>29</v>
      </c>
      <c r="D84" s="6" t="s">
        <v>30</v>
      </c>
      <c r="E84" s="7" t="s">
        <v>31</v>
      </c>
      <c r="F84" s="8" t="s">
        <v>32</v>
      </c>
      <c r="G84" s="9" t="s">
        <v>33</v>
      </c>
      <c r="H84" s="6" t="s">
        <v>30</v>
      </c>
      <c r="I84" s="5" t="s">
        <v>29</v>
      </c>
      <c r="J84" s="10" t="s">
        <v>28</v>
      </c>
      <c r="K84" s="11" t="s">
        <v>34</v>
      </c>
    </row>
    <row r="85" spans="1:14" ht="30" customHeight="1" thickTop="1" x14ac:dyDescent="0.25">
      <c r="A85" s="38" t="s">
        <v>35</v>
      </c>
      <c r="B85" s="39">
        <v>0.26666666666666666</v>
      </c>
      <c r="C85" s="40">
        <v>0.29097222222222224</v>
      </c>
      <c r="D85" s="40">
        <v>0.31180555555555556</v>
      </c>
      <c r="E85" s="40">
        <v>0.33124999999999999</v>
      </c>
      <c r="F85" s="40">
        <v>0.35069444444444442</v>
      </c>
      <c r="G85" s="40">
        <v>0.37013888888888885</v>
      </c>
      <c r="H85" s="40">
        <v>0.38958333333333334</v>
      </c>
      <c r="I85" s="40">
        <v>0.41111111111111115</v>
      </c>
      <c r="J85" s="41">
        <v>0.43472222222222223</v>
      </c>
      <c r="K85" s="16" t="s">
        <v>36</v>
      </c>
    </row>
    <row r="86" spans="1:14" ht="30" customHeight="1" x14ac:dyDescent="0.25">
      <c r="A86" s="42" t="s">
        <v>37</v>
      </c>
      <c r="B86" s="18">
        <v>0.45555555555555555</v>
      </c>
      <c r="C86" s="19">
        <v>0.47986111111111113</v>
      </c>
      <c r="D86" s="19">
        <v>0.50069444444444444</v>
      </c>
      <c r="E86" s="19">
        <v>0.52013888888888882</v>
      </c>
      <c r="F86" s="19">
        <v>0.5395833333333333</v>
      </c>
      <c r="G86" s="19">
        <v>5.9027777777777783E-2</v>
      </c>
      <c r="H86" s="19">
        <v>7.8472222222222221E-2</v>
      </c>
      <c r="I86" s="19">
        <v>9.9999999999999992E-2</v>
      </c>
      <c r="J86" s="21">
        <v>0.12430555555555556</v>
      </c>
      <c r="K86" s="22" t="s">
        <v>36</v>
      </c>
    </row>
    <row r="87" spans="1:14" ht="30" customHeight="1" x14ac:dyDescent="0.25">
      <c r="A87" s="42" t="s">
        <v>38</v>
      </c>
      <c r="B87" s="18">
        <v>0.1451388888888889</v>
      </c>
      <c r="C87" s="19">
        <v>0.16944444444444443</v>
      </c>
      <c r="D87" s="19">
        <v>0.19027777777777777</v>
      </c>
      <c r="E87" s="19">
        <v>0.20972222222222223</v>
      </c>
      <c r="F87" s="19">
        <v>0.22916666666666666</v>
      </c>
      <c r="G87" s="19">
        <v>0.24861111111111112</v>
      </c>
      <c r="H87" s="19">
        <v>0.26805555555555555</v>
      </c>
      <c r="I87" s="19">
        <v>0.28958333333333336</v>
      </c>
      <c r="J87" s="23">
        <v>0.31388888888888888</v>
      </c>
      <c r="K87" s="22" t="s">
        <v>36</v>
      </c>
    </row>
    <row r="88" spans="1:14" ht="30" customHeight="1" thickBot="1" x14ac:dyDescent="0.3">
      <c r="A88" s="42" t="s">
        <v>39</v>
      </c>
      <c r="B88" s="24">
        <v>0.3347222222222222</v>
      </c>
      <c r="C88" s="25">
        <v>0.35902777777777778</v>
      </c>
      <c r="D88" s="25">
        <v>0.37986111111111115</v>
      </c>
      <c r="E88" s="25">
        <v>0.39930555555555558</v>
      </c>
      <c r="F88" s="25">
        <v>0.41388888888888892</v>
      </c>
      <c r="G88" s="25"/>
      <c r="H88" s="25">
        <v>0.4513888888888889</v>
      </c>
      <c r="I88" s="25"/>
      <c r="J88" s="27">
        <v>0.49305555555555558</v>
      </c>
      <c r="K88" s="22" t="s">
        <v>36</v>
      </c>
    </row>
    <row r="89" spans="1:14" ht="30" customHeight="1" x14ac:dyDescent="0.25">
      <c r="A89" s="42"/>
      <c r="B89" s="28"/>
      <c r="C89" s="28"/>
      <c r="D89" s="28"/>
      <c r="E89" s="28"/>
      <c r="F89" s="28"/>
      <c r="G89" s="28"/>
      <c r="H89" s="28"/>
      <c r="I89" s="28"/>
      <c r="J89" s="28"/>
      <c r="K89" s="29" t="s">
        <v>36</v>
      </c>
    </row>
    <row r="90" spans="1:14" ht="30" customHeight="1" x14ac:dyDescent="0.25">
      <c r="A90" s="42"/>
      <c r="B90" s="30"/>
      <c r="C90" s="31"/>
      <c r="D90" s="31"/>
      <c r="E90" s="31"/>
      <c r="F90" s="31"/>
      <c r="G90" s="31"/>
      <c r="H90" s="31"/>
      <c r="I90" s="31"/>
      <c r="J90" s="32"/>
      <c r="K90" s="29"/>
    </row>
    <row r="91" spans="1:14" ht="30" customHeight="1" thickBot="1" x14ac:dyDescent="0.3">
      <c r="A91" s="43">
        <v>4</v>
      </c>
      <c r="B91" s="34"/>
      <c r="C91" s="35"/>
      <c r="D91" s="35"/>
      <c r="E91" s="35"/>
      <c r="F91" s="35"/>
      <c r="G91" s="35"/>
      <c r="H91" s="35"/>
      <c r="I91" s="35"/>
      <c r="J91" s="36"/>
      <c r="K91" s="29"/>
    </row>
    <row r="92" spans="1:14" ht="30" customHeight="1" thickTop="1" thickBot="1" x14ac:dyDescent="0.3">
      <c r="A92" s="135" t="s">
        <v>40</v>
      </c>
      <c r="B92" s="136"/>
      <c r="C92" s="136"/>
      <c r="D92" s="136"/>
      <c r="E92" s="136"/>
      <c r="F92" s="136"/>
      <c r="G92" s="136"/>
      <c r="H92" s="136"/>
      <c r="I92" s="136"/>
      <c r="J92" s="136"/>
      <c r="K92" s="137" t="s">
        <v>41</v>
      </c>
    </row>
    <row r="93" spans="1:14" ht="30" customHeight="1" thickTop="1" x14ac:dyDescent="0.25">
      <c r="A93" s="139" t="s">
        <v>42</v>
      </c>
      <c r="B93" s="140"/>
      <c r="C93" s="141"/>
      <c r="D93" s="140"/>
      <c r="E93" s="142" t="s">
        <v>43</v>
      </c>
      <c r="F93" s="143"/>
      <c r="G93" s="144"/>
      <c r="H93" s="142" t="s">
        <v>44</v>
      </c>
      <c r="I93" s="143"/>
      <c r="J93" s="143"/>
      <c r="K93" s="145"/>
    </row>
    <row r="94" spans="1:14" ht="30" customHeight="1" x14ac:dyDescent="0.25">
      <c r="A94" s="146" t="s">
        <v>45</v>
      </c>
      <c r="B94" s="147"/>
      <c r="C94" s="148" t="s">
        <v>46</v>
      </c>
      <c r="D94" s="148"/>
      <c r="E94" s="149"/>
      <c r="F94" s="150" t="s">
        <v>47</v>
      </c>
      <c r="G94" s="148"/>
      <c r="H94" s="148"/>
      <c r="I94" s="148"/>
      <c r="J94" s="148"/>
      <c r="K94" s="145"/>
    </row>
    <row r="95" spans="1:14" ht="30" customHeight="1" x14ac:dyDescent="0.25">
      <c r="A95" s="151" t="s">
        <v>48</v>
      </c>
      <c r="B95" s="152"/>
      <c r="C95" s="153" t="s">
        <v>49</v>
      </c>
      <c r="D95" s="148" t="s">
        <v>50</v>
      </c>
      <c r="E95" s="149"/>
      <c r="F95" s="150" t="s">
        <v>51</v>
      </c>
      <c r="G95" s="148"/>
      <c r="H95" s="148"/>
      <c r="I95" s="148"/>
      <c r="J95" s="148"/>
      <c r="K95" s="145"/>
    </row>
    <row r="96" spans="1:14" ht="30" customHeight="1" thickBot="1" x14ac:dyDescent="0.3">
      <c r="A96" s="154" t="s">
        <v>52</v>
      </c>
      <c r="B96" s="155"/>
      <c r="C96" s="156" t="s">
        <v>53</v>
      </c>
      <c r="D96" s="157" t="s">
        <v>54</v>
      </c>
      <c r="E96" s="158"/>
      <c r="F96" s="159" t="s">
        <v>55</v>
      </c>
      <c r="G96" s="159"/>
      <c r="H96" s="159"/>
      <c r="I96" s="159"/>
      <c r="J96" s="160"/>
      <c r="K96" s="161"/>
    </row>
    <row r="97" spans="1:14" ht="30" customHeight="1" thickTop="1" x14ac:dyDescent="0.25">
      <c r="A97" s="87" t="s">
        <v>87</v>
      </c>
      <c r="B97" s="87"/>
      <c r="C97" s="87"/>
      <c r="D97" s="87"/>
      <c r="E97" s="87"/>
      <c r="F97" s="87"/>
      <c r="G97" s="87"/>
      <c r="H97" s="88"/>
      <c r="I97" s="89" t="s">
        <v>26</v>
      </c>
      <c r="J97" s="90"/>
      <c r="K97" s="2">
        <v>7</v>
      </c>
    </row>
    <row r="98" spans="1:14" ht="30" customHeight="1" x14ac:dyDescent="0.25">
      <c r="A98" s="87"/>
      <c r="B98" s="87"/>
      <c r="C98" s="87"/>
      <c r="D98" s="87"/>
      <c r="E98" s="87"/>
      <c r="F98" s="87"/>
      <c r="G98" s="87"/>
      <c r="H98" s="88"/>
      <c r="I98" s="91">
        <f>B103</f>
        <v>0.52847222222222223</v>
      </c>
      <c r="J98" s="92"/>
      <c r="K98" s="2"/>
    </row>
    <row r="99" spans="1:14" ht="30" customHeight="1" thickBot="1" x14ac:dyDescent="0.3">
      <c r="A99" s="124">
        <f ca="1">INDIRECT("rawdata!A" &amp; $K97)</f>
        <v>0</v>
      </c>
      <c r="B99" s="124"/>
      <c r="C99" s="124"/>
      <c r="D99" s="125" t="s">
        <v>73</v>
      </c>
      <c r="E99" s="126">
        <f ca="1">INDIRECT("rawdata!B" &amp; $K97)</f>
        <v>0</v>
      </c>
      <c r="F99" s="127">
        <f ca="1">INDIRECT("rawdata!B" &amp; $K97)</f>
        <v>0</v>
      </c>
      <c r="G99" s="128" t="s">
        <v>74</v>
      </c>
      <c r="H99" s="128">
        <f ca="1">INDIRECT("rawdata!C" &amp; $K97)</f>
        <v>0</v>
      </c>
      <c r="I99" s="128" t="s">
        <v>75</v>
      </c>
      <c r="J99" s="129">
        <f ca="1">INDIRECT("rawdata!D" &amp; $K97)</f>
        <v>0</v>
      </c>
      <c r="K99" s="2"/>
      <c r="L99" s="130" t="str">
        <f ca="1">IF(E99=F99,"ok","확인")</f>
        <v>ok</v>
      </c>
      <c r="M99" s="123" t="s">
        <v>1</v>
      </c>
      <c r="N99" s="123" t="s">
        <v>6</v>
      </c>
    </row>
    <row r="100" spans="1:14" ht="30" customHeight="1" thickTop="1" thickBot="1" x14ac:dyDescent="0.3">
      <c r="A100" s="37" t="s">
        <v>27</v>
      </c>
      <c r="B100" s="4" t="s">
        <v>28</v>
      </c>
      <c r="C100" s="5" t="s">
        <v>29</v>
      </c>
      <c r="D100" s="6" t="s">
        <v>30</v>
      </c>
      <c r="E100" s="7" t="s">
        <v>31</v>
      </c>
      <c r="F100" s="8" t="s">
        <v>32</v>
      </c>
      <c r="G100" s="9" t="s">
        <v>33</v>
      </c>
      <c r="H100" s="6" t="s">
        <v>30</v>
      </c>
      <c r="I100" s="5" t="s">
        <v>29</v>
      </c>
      <c r="J100" s="10" t="s">
        <v>28</v>
      </c>
      <c r="K100" s="11" t="s">
        <v>34</v>
      </c>
    </row>
    <row r="101" spans="1:14" ht="30" customHeight="1" thickTop="1" x14ac:dyDescent="0.25">
      <c r="A101" s="38" t="s">
        <v>35</v>
      </c>
      <c r="B101" s="13"/>
      <c r="C101" s="14"/>
      <c r="D101" s="14"/>
      <c r="E101" s="14"/>
      <c r="F101" s="14">
        <v>0.24097222222222223</v>
      </c>
      <c r="G101" s="14">
        <v>0.25833333333333336</v>
      </c>
      <c r="H101" s="14">
        <v>0.27569444444444446</v>
      </c>
      <c r="I101" s="14">
        <v>0.29583333333333334</v>
      </c>
      <c r="J101" s="15">
        <v>0.31666666666666665</v>
      </c>
      <c r="K101" s="16" t="s">
        <v>36</v>
      </c>
    </row>
    <row r="102" spans="1:14" ht="30" customHeight="1" x14ac:dyDescent="0.25">
      <c r="A102" s="42" t="s">
        <v>37</v>
      </c>
      <c r="B102" s="18">
        <v>0.33888888888888885</v>
      </c>
      <c r="C102" s="19">
        <v>0.36319444444444443</v>
      </c>
      <c r="D102" s="19">
        <v>0.3840277777777778</v>
      </c>
      <c r="E102" s="19">
        <v>0.40347222222222223</v>
      </c>
      <c r="F102" s="19">
        <v>0.42291666666666666</v>
      </c>
      <c r="G102" s="19">
        <v>0.44236111111111115</v>
      </c>
      <c r="H102" s="19">
        <v>0.46180555555555558</v>
      </c>
      <c r="I102" s="19">
        <v>0.48333333333333334</v>
      </c>
      <c r="J102" s="23">
        <v>0.50763888888888886</v>
      </c>
      <c r="K102" s="22" t="s">
        <v>36</v>
      </c>
    </row>
    <row r="103" spans="1:14" ht="30" customHeight="1" x14ac:dyDescent="0.25">
      <c r="A103" s="42" t="s">
        <v>38</v>
      </c>
      <c r="B103" s="59">
        <v>0.52847222222222223</v>
      </c>
      <c r="C103" s="19">
        <v>5.2777777777777778E-2</v>
      </c>
      <c r="D103" s="19">
        <v>7.3611111111111113E-2</v>
      </c>
      <c r="E103" s="19">
        <v>9.3055555555555558E-2</v>
      </c>
      <c r="F103" s="19">
        <v>0.1125</v>
      </c>
      <c r="G103" s="19">
        <v>0.13194444444444445</v>
      </c>
      <c r="H103" s="19">
        <v>0.15138888888888888</v>
      </c>
      <c r="I103" s="19">
        <v>0.17291666666666669</v>
      </c>
      <c r="J103" s="23">
        <v>0.19722222222222222</v>
      </c>
      <c r="K103" s="22" t="s">
        <v>36</v>
      </c>
    </row>
    <row r="104" spans="1:14" ht="30" customHeight="1" x14ac:dyDescent="0.25">
      <c r="A104" s="42" t="s">
        <v>39</v>
      </c>
      <c r="B104" s="18">
        <v>0.21805555555555556</v>
      </c>
      <c r="C104" s="19">
        <v>0.24236111111111111</v>
      </c>
      <c r="D104" s="19">
        <v>0.26319444444444445</v>
      </c>
      <c r="E104" s="19">
        <v>0.28263888888888888</v>
      </c>
      <c r="F104" s="19">
        <v>0.30208333333333331</v>
      </c>
      <c r="G104" s="19">
        <v>0.3215277777777778</v>
      </c>
      <c r="H104" s="19">
        <v>0.34097222222222223</v>
      </c>
      <c r="I104" s="19">
        <v>0.36249999999999999</v>
      </c>
      <c r="J104" s="23">
        <v>0.38680555555555557</v>
      </c>
      <c r="K104" s="22" t="s">
        <v>36</v>
      </c>
    </row>
    <row r="105" spans="1:14" ht="30" customHeight="1" x14ac:dyDescent="0.25">
      <c r="A105" s="42" t="s">
        <v>56</v>
      </c>
      <c r="B105" s="44">
        <v>0.40833333333333338</v>
      </c>
      <c r="C105" s="45"/>
      <c r="D105" s="45">
        <v>0.45</v>
      </c>
      <c r="E105" s="45"/>
      <c r="F105" s="45">
        <v>0.4826388888888889</v>
      </c>
      <c r="G105" s="45"/>
      <c r="H105" s="45"/>
      <c r="I105" s="45"/>
      <c r="J105" s="46"/>
      <c r="K105" s="29" t="s">
        <v>36</v>
      </c>
    </row>
    <row r="106" spans="1:14" ht="30" customHeight="1" x14ac:dyDescent="0.25">
      <c r="A106" s="42"/>
      <c r="B106" s="60"/>
      <c r="C106" s="61"/>
      <c r="D106" s="61"/>
      <c r="E106" s="61"/>
      <c r="F106" s="62"/>
      <c r="G106" s="62"/>
      <c r="H106" s="62"/>
      <c r="I106" s="62"/>
      <c r="J106" s="63"/>
      <c r="K106" s="29"/>
    </row>
    <row r="107" spans="1:14" ht="30" customHeight="1" thickBot="1" x14ac:dyDescent="0.3">
      <c r="A107" s="43">
        <v>9</v>
      </c>
      <c r="B107" s="64"/>
      <c r="C107" s="35"/>
      <c r="D107" s="35"/>
      <c r="E107" s="35"/>
      <c r="F107" s="35"/>
      <c r="G107" s="35"/>
      <c r="H107" s="35"/>
      <c r="I107" s="35"/>
      <c r="J107" s="36"/>
      <c r="K107" s="29"/>
    </row>
    <row r="108" spans="1:14" ht="30" customHeight="1" thickTop="1" thickBot="1" x14ac:dyDescent="0.3">
      <c r="A108" s="135" t="s">
        <v>40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7" t="s">
        <v>41</v>
      </c>
    </row>
    <row r="109" spans="1:14" ht="30" customHeight="1" thickTop="1" x14ac:dyDescent="0.25">
      <c r="A109" s="139" t="s">
        <v>42</v>
      </c>
      <c r="B109" s="140"/>
      <c r="C109" s="141"/>
      <c r="D109" s="140"/>
      <c r="E109" s="142" t="s">
        <v>43</v>
      </c>
      <c r="F109" s="143"/>
      <c r="G109" s="144"/>
      <c r="H109" s="142" t="s">
        <v>44</v>
      </c>
      <c r="I109" s="143"/>
      <c r="J109" s="143"/>
      <c r="K109" s="145"/>
    </row>
    <row r="110" spans="1:14" ht="30" customHeight="1" x14ac:dyDescent="0.25">
      <c r="A110" s="146" t="s">
        <v>45</v>
      </c>
      <c r="B110" s="147"/>
      <c r="C110" s="148" t="s">
        <v>46</v>
      </c>
      <c r="D110" s="148"/>
      <c r="E110" s="149"/>
      <c r="F110" s="150" t="s">
        <v>47</v>
      </c>
      <c r="G110" s="148"/>
      <c r="H110" s="148"/>
      <c r="I110" s="148"/>
      <c r="J110" s="148"/>
      <c r="K110" s="145"/>
    </row>
    <row r="111" spans="1:14" ht="30" customHeight="1" x14ac:dyDescent="0.25">
      <c r="A111" s="151" t="s">
        <v>48</v>
      </c>
      <c r="B111" s="152"/>
      <c r="C111" s="153" t="s">
        <v>49</v>
      </c>
      <c r="D111" s="148" t="s">
        <v>50</v>
      </c>
      <c r="E111" s="149"/>
      <c r="F111" s="150" t="s">
        <v>51</v>
      </c>
      <c r="G111" s="148"/>
      <c r="H111" s="148"/>
      <c r="I111" s="148"/>
      <c r="J111" s="148"/>
      <c r="K111" s="145"/>
    </row>
    <row r="112" spans="1:14" ht="30" customHeight="1" thickBot="1" x14ac:dyDescent="0.3">
      <c r="A112" s="154" t="s">
        <v>52</v>
      </c>
      <c r="B112" s="155"/>
      <c r="C112" s="156" t="s">
        <v>53</v>
      </c>
      <c r="D112" s="157" t="s">
        <v>54</v>
      </c>
      <c r="E112" s="158"/>
      <c r="F112" s="159" t="s">
        <v>55</v>
      </c>
      <c r="G112" s="159"/>
      <c r="H112" s="159"/>
      <c r="I112" s="159"/>
      <c r="J112" s="160"/>
      <c r="K112" s="161"/>
    </row>
    <row r="113" spans="1:14" ht="30" customHeight="1" thickTop="1" x14ac:dyDescent="0.25">
      <c r="A113" s="87" t="s">
        <v>88</v>
      </c>
      <c r="B113" s="87"/>
      <c r="C113" s="87"/>
      <c r="D113" s="87"/>
      <c r="E113" s="87"/>
      <c r="F113" s="87"/>
      <c r="G113" s="87"/>
      <c r="H113" s="88"/>
      <c r="I113" s="89" t="s">
        <v>26</v>
      </c>
      <c r="J113" s="90"/>
      <c r="K113" s="2">
        <v>8</v>
      </c>
    </row>
    <row r="114" spans="1:14" ht="30" customHeight="1" x14ac:dyDescent="0.25">
      <c r="A114" s="87"/>
      <c r="B114" s="87"/>
      <c r="C114" s="87"/>
      <c r="D114" s="87"/>
      <c r="E114" s="87"/>
      <c r="F114" s="87"/>
      <c r="G114" s="87"/>
      <c r="H114" s="88"/>
      <c r="I114" s="91">
        <f>J119</f>
        <v>0.1388888888888889</v>
      </c>
      <c r="J114" s="92"/>
      <c r="K114" s="2"/>
    </row>
    <row r="115" spans="1:14" ht="30" customHeight="1" thickBot="1" x14ac:dyDescent="0.3">
      <c r="A115" s="124">
        <f ca="1">INDIRECT("rawdata!A" &amp; $K113)</f>
        <v>0</v>
      </c>
      <c r="B115" s="124"/>
      <c r="C115" s="124"/>
      <c r="D115" s="125" t="s">
        <v>73</v>
      </c>
      <c r="E115" s="126">
        <f ca="1">INDIRECT("rawdata!B" &amp; $K113)</f>
        <v>0</v>
      </c>
      <c r="F115" s="127">
        <f ca="1">INDIRECT("rawdata!B" &amp; $K113)</f>
        <v>0</v>
      </c>
      <c r="G115" s="128" t="s">
        <v>74</v>
      </c>
      <c r="H115" s="128">
        <f ca="1">INDIRECT("rawdata!C" &amp; $K113)</f>
        <v>0</v>
      </c>
      <c r="I115" s="128" t="s">
        <v>75</v>
      </c>
      <c r="J115" s="129">
        <f ca="1">INDIRECT("rawdata!D" &amp; $K113)</f>
        <v>0</v>
      </c>
      <c r="K115" s="2"/>
      <c r="L115" s="130" t="str">
        <f ca="1">IF(E115=F115,"ok","확인")</f>
        <v>ok</v>
      </c>
      <c r="M115" s="123" t="s">
        <v>10</v>
      </c>
      <c r="N115" s="123" t="s">
        <v>7</v>
      </c>
    </row>
    <row r="116" spans="1:14" ht="30" customHeight="1" thickTop="1" thickBot="1" x14ac:dyDescent="0.3">
      <c r="A116" s="37" t="s">
        <v>27</v>
      </c>
      <c r="B116" s="4" t="s">
        <v>28</v>
      </c>
      <c r="C116" s="5" t="s">
        <v>29</v>
      </c>
      <c r="D116" s="6" t="s">
        <v>30</v>
      </c>
      <c r="E116" s="7" t="s">
        <v>31</v>
      </c>
      <c r="F116" s="8" t="s">
        <v>32</v>
      </c>
      <c r="G116" s="9" t="s">
        <v>33</v>
      </c>
      <c r="H116" s="6" t="s">
        <v>30</v>
      </c>
      <c r="I116" s="5" t="s">
        <v>29</v>
      </c>
      <c r="J116" s="10" t="s">
        <v>28</v>
      </c>
      <c r="K116" s="11" t="s">
        <v>34</v>
      </c>
    </row>
    <row r="117" spans="1:14" ht="30" customHeight="1" thickTop="1" x14ac:dyDescent="0.25">
      <c r="A117" s="38" t="s">
        <v>35</v>
      </c>
      <c r="B117" s="13"/>
      <c r="C117" s="14"/>
      <c r="D117" s="14"/>
      <c r="E117" s="14"/>
      <c r="F117" s="14"/>
      <c r="G117" s="14"/>
      <c r="H117" s="163" t="s">
        <v>89</v>
      </c>
      <c r="I117" s="14">
        <v>0.22916666666666666</v>
      </c>
      <c r="J117" s="15">
        <v>0.25347222222222221</v>
      </c>
      <c r="K117" s="16" t="s">
        <v>36</v>
      </c>
    </row>
    <row r="118" spans="1:14" ht="30" customHeight="1" x14ac:dyDescent="0.25">
      <c r="A118" s="42" t="s">
        <v>37</v>
      </c>
      <c r="B118" s="18">
        <v>0.28055555555555556</v>
      </c>
      <c r="C118" s="19">
        <v>0.30486111111111108</v>
      </c>
      <c r="D118" s="19">
        <v>0.32569444444444445</v>
      </c>
      <c r="E118" s="19">
        <v>0.34513888888888888</v>
      </c>
      <c r="F118" s="19">
        <v>0.36458333333333331</v>
      </c>
      <c r="G118" s="19">
        <v>0.3840277777777778</v>
      </c>
      <c r="H118" s="19">
        <v>0.40347222222222223</v>
      </c>
      <c r="I118" s="19">
        <v>0.42499999999999999</v>
      </c>
      <c r="J118" s="23">
        <v>0.44930555555555557</v>
      </c>
      <c r="K118" s="22" t="s">
        <v>36</v>
      </c>
    </row>
    <row r="119" spans="1:14" ht="30" customHeight="1" x14ac:dyDescent="0.25">
      <c r="A119" s="42" t="s">
        <v>38</v>
      </c>
      <c r="B119" s="18">
        <v>0.47013888888888888</v>
      </c>
      <c r="C119" s="19">
        <v>0.49444444444444446</v>
      </c>
      <c r="D119" s="19">
        <v>0.51527777777777783</v>
      </c>
      <c r="E119" s="19">
        <v>0.53472222222222221</v>
      </c>
      <c r="F119" s="19">
        <v>5.4166666666666669E-2</v>
      </c>
      <c r="G119" s="19">
        <v>7.3611111111111113E-2</v>
      </c>
      <c r="H119" s="19">
        <v>9.3055555555555558E-2</v>
      </c>
      <c r="I119" s="19">
        <v>0.11458333333333333</v>
      </c>
      <c r="J119" s="21">
        <v>0.1388888888888889</v>
      </c>
      <c r="K119" s="22" t="s">
        <v>36</v>
      </c>
    </row>
    <row r="120" spans="1:14" ht="30" customHeight="1" x14ac:dyDescent="0.25">
      <c r="A120" s="42" t="s">
        <v>39</v>
      </c>
      <c r="B120" s="18">
        <v>0.15972222222222224</v>
      </c>
      <c r="C120" s="19">
        <v>0.18402777777777779</v>
      </c>
      <c r="D120" s="19">
        <v>0.20486111111111113</v>
      </c>
      <c r="E120" s="19">
        <v>0.22430555555555556</v>
      </c>
      <c r="F120" s="19">
        <v>0.24374999999999999</v>
      </c>
      <c r="G120" s="19">
        <v>0.26319444444444445</v>
      </c>
      <c r="H120" s="19">
        <v>0.28263888888888888</v>
      </c>
      <c r="I120" s="19">
        <v>0.30416666666666664</v>
      </c>
      <c r="J120" s="23">
        <v>0.32847222222222222</v>
      </c>
      <c r="K120" s="22" t="s">
        <v>36</v>
      </c>
    </row>
    <row r="121" spans="1:14" ht="30" customHeight="1" x14ac:dyDescent="0.25">
      <c r="A121" s="42" t="s">
        <v>56</v>
      </c>
      <c r="B121" s="44">
        <v>0.34930555555555554</v>
      </c>
      <c r="C121" s="45">
        <v>0.37361111111111112</v>
      </c>
      <c r="D121" s="45">
        <v>0.39444444444444443</v>
      </c>
      <c r="E121" s="45">
        <v>0.41388888888888892</v>
      </c>
      <c r="F121" s="45">
        <v>0.42569444444444443</v>
      </c>
      <c r="G121" s="45"/>
      <c r="H121" s="45">
        <v>0.46319444444444446</v>
      </c>
      <c r="I121" s="45"/>
      <c r="J121" s="46">
        <v>0.50486111111111109</v>
      </c>
      <c r="K121" s="29" t="s">
        <v>36</v>
      </c>
    </row>
    <row r="122" spans="1:14" ht="30" customHeight="1" x14ac:dyDescent="0.25">
      <c r="A122" s="47"/>
      <c r="B122" s="28"/>
      <c r="C122" s="28"/>
      <c r="D122" s="28"/>
      <c r="E122" s="28"/>
      <c r="F122" s="28"/>
      <c r="G122" s="28"/>
      <c r="H122" s="28"/>
      <c r="I122" s="28"/>
      <c r="J122" s="28"/>
      <c r="K122" s="29"/>
    </row>
    <row r="123" spans="1:14" ht="30" customHeight="1" thickBot="1" x14ac:dyDescent="0.3">
      <c r="A123" s="43">
        <v>5</v>
      </c>
      <c r="B123" s="30"/>
      <c r="C123" s="31"/>
      <c r="D123" s="31"/>
      <c r="E123" s="31"/>
      <c r="F123" s="31"/>
      <c r="G123" s="31"/>
      <c r="H123" s="31"/>
      <c r="I123" s="31"/>
      <c r="J123" s="32"/>
      <c r="K123" s="29"/>
    </row>
    <row r="124" spans="1:14" ht="30" customHeight="1" thickTop="1" thickBot="1" x14ac:dyDescent="0.3">
      <c r="A124" s="135" t="s">
        <v>40</v>
      </c>
      <c r="B124" s="136"/>
      <c r="C124" s="136"/>
      <c r="D124" s="136"/>
      <c r="E124" s="136"/>
      <c r="F124" s="136"/>
      <c r="G124" s="136"/>
      <c r="H124" s="136"/>
      <c r="I124" s="136"/>
      <c r="J124" s="136"/>
      <c r="K124" s="137" t="s">
        <v>41</v>
      </c>
    </row>
    <row r="125" spans="1:14" ht="30" customHeight="1" thickTop="1" x14ac:dyDescent="0.25">
      <c r="A125" s="139" t="s">
        <v>42</v>
      </c>
      <c r="B125" s="140"/>
      <c r="C125" s="141"/>
      <c r="D125" s="140"/>
      <c r="E125" s="142" t="s">
        <v>43</v>
      </c>
      <c r="F125" s="143"/>
      <c r="G125" s="144"/>
      <c r="H125" s="142" t="s">
        <v>44</v>
      </c>
      <c r="I125" s="143"/>
      <c r="J125" s="143"/>
      <c r="K125" s="145"/>
    </row>
    <row r="126" spans="1:14" ht="30" customHeight="1" x14ac:dyDescent="0.25">
      <c r="A126" s="146" t="s">
        <v>45</v>
      </c>
      <c r="B126" s="147"/>
      <c r="C126" s="148" t="s">
        <v>46</v>
      </c>
      <c r="D126" s="148"/>
      <c r="E126" s="149"/>
      <c r="F126" s="150" t="s">
        <v>47</v>
      </c>
      <c r="G126" s="148"/>
      <c r="H126" s="148"/>
      <c r="I126" s="148"/>
      <c r="J126" s="148"/>
      <c r="K126" s="145"/>
    </row>
    <row r="127" spans="1:14" ht="30" customHeight="1" x14ac:dyDescent="0.25">
      <c r="A127" s="151" t="s">
        <v>48</v>
      </c>
      <c r="B127" s="152"/>
      <c r="C127" s="153" t="s">
        <v>49</v>
      </c>
      <c r="D127" s="148" t="s">
        <v>50</v>
      </c>
      <c r="E127" s="149"/>
      <c r="F127" s="150" t="s">
        <v>51</v>
      </c>
      <c r="G127" s="148"/>
      <c r="H127" s="148"/>
      <c r="I127" s="148"/>
      <c r="J127" s="148"/>
      <c r="K127" s="145"/>
    </row>
    <row r="128" spans="1:14" ht="30" customHeight="1" thickBot="1" x14ac:dyDescent="0.3">
      <c r="A128" s="154" t="s">
        <v>52</v>
      </c>
      <c r="B128" s="155"/>
      <c r="C128" s="156" t="s">
        <v>53</v>
      </c>
      <c r="D128" s="157" t="s">
        <v>54</v>
      </c>
      <c r="E128" s="158"/>
      <c r="F128" s="159" t="s">
        <v>55</v>
      </c>
      <c r="G128" s="159"/>
      <c r="H128" s="159"/>
      <c r="I128" s="159"/>
      <c r="J128" s="160"/>
      <c r="K128" s="161"/>
    </row>
    <row r="129" spans="1:14" ht="30" customHeight="1" thickTop="1" x14ac:dyDescent="0.25">
      <c r="A129" s="87" t="s">
        <v>90</v>
      </c>
      <c r="B129" s="87"/>
      <c r="C129" s="87"/>
      <c r="D129" s="87"/>
      <c r="E129" s="87"/>
      <c r="F129" s="87"/>
      <c r="G129" s="87"/>
      <c r="H129" s="88"/>
      <c r="I129" s="89" t="s">
        <v>26</v>
      </c>
      <c r="J129" s="90"/>
      <c r="K129" s="2">
        <v>9</v>
      </c>
    </row>
    <row r="130" spans="1:14" ht="30" customHeight="1" x14ac:dyDescent="0.25">
      <c r="A130" s="87"/>
      <c r="B130" s="87"/>
      <c r="C130" s="87"/>
      <c r="D130" s="87"/>
      <c r="E130" s="87"/>
      <c r="F130" s="87"/>
      <c r="G130" s="87"/>
      <c r="H130" s="88"/>
      <c r="I130" s="91">
        <f>B135</f>
        <v>5.7638888888888885E-2</v>
      </c>
      <c r="J130" s="92"/>
      <c r="K130" s="2"/>
    </row>
    <row r="131" spans="1:14" ht="30" customHeight="1" thickBot="1" x14ac:dyDescent="0.3">
      <c r="A131" s="124">
        <f ca="1">INDIRECT("rawdata!A" &amp; $K129)</f>
        <v>0</v>
      </c>
      <c r="B131" s="124"/>
      <c r="C131" s="124"/>
      <c r="D131" s="125" t="s">
        <v>73</v>
      </c>
      <c r="E131" s="126">
        <f ca="1">INDIRECT("rawdata!B" &amp; $K129)</f>
        <v>0</v>
      </c>
      <c r="F131" s="127">
        <f ca="1">INDIRECT("rawdata!B" &amp; $K129)</f>
        <v>0</v>
      </c>
      <c r="G131" s="128" t="s">
        <v>74</v>
      </c>
      <c r="H131" s="128">
        <f ca="1">INDIRECT("rawdata!C" &amp; $K129)</f>
        <v>0</v>
      </c>
      <c r="I131" s="128" t="s">
        <v>75</v>
      </c>
      <c r="J131" s="129">
        <f ca="1">INDIRECT("rawdata!D" &amp; $K129)</f>
        <v>0</v>
      </c>
      <c r="K131" s="2"/>
      <c r="L131" s="130" t="str">
        <f ca="1">IF(E131=F131,"ok","확인")</f>
        <v>ok</v>
      </c>
      <c r="M131" s="123" t="s">
        <v>16</v>
      </c>
      <c r="N131" s="123" t="s">
        <v>21</v>
      </c>
    </row>
    <row r="132" spans="1:14" ht="30" customHeight="1" thickTop="1" thickBot="1" x14ac:dyDescent="0.3">
      <c r="A132" s="37" t="s">
        <v>27</v>
      </c>
      <c r="B132" s="4" t="s">
        <v>28</v>
      </c>
      <c r="C132" s="5" t="s">
        <v>29</v>
      </c>
      <c r="D132" s="6" t="s">
        <v>30</v>
      </c>
      <c r="E132" s="7" t="s">
        <v>31</v>
      </c>
      <c r="F132" s="8" t="s">
        <v>32</v>
      </c>
      <c r="G132" s="9" t="s">
        <v>33</v>
      </c>
      <c r="H132" s="6" t="s">
        <v>30</v>
      </c>
      <c r="I132" s="5" t="s">
        <v>29</v>
      </c>
      <c r="J132" s="10" t="s">
        <v>28</v>
      </c>
      <c r="K132" s="11" t="s">
        <v>34</v>
      </c>
    </row>
    <row r="133" spans="1:14" ht="30" customHeight="1" thickTop="1" x14ac:dyDescent="0.25">
      <c r="A133" s="48" t="s">
        <v>35</v>
      </c>
      <c r="B133" s="39"/>
      <c r="C133" s="40"/>
      <c r="D133" s="118" t="s">
        <v>57</v>
      </c>
      <c r="E133" s="119"/>
      <c r="F133" s="40">
        <v>0.26527777777777778</v>
      </c>
      <c r="G133" s="40">
        <v>0.28263888888888888</v>
      </c>
      <c r="H133" s="40">
        <v>0.3</v>
      </c>
      <c r="I133" s="40">
        <v>0.32013888888888892</v>
      </c>
      <c r="J133" s="41">
        <v>0.34166666666666662</v>
      </c>
      <c r="K133" s="16" t="s">
        <v>36</v>
      </c>
    </row>
    <row r="134" spans="1:14" ht="30" customHeight="1" x14ac:dyDescent="0.25">
      <c r="A134" s="47" t="s">
        <v>37</v>
      </c>
      <c r="B134" s="18">
        <v>0.36805555555555558</v>
      </c>
      <c r="C134" s="19">
        <v>0.3923611111111111</v>
      </c>
      <c r="D134" s="19">
        <v>0.41319444444444442</v>
      </c>
      <c r="E134" s="19">
        <v>0.43263888888888885</v>
      </c>
      <c r="F134" s="19">
        <v>0.45208333333333334</v>
      </c>
      <c r="G134" s="19">
        <v>0.47152777777777777</v>
      </c>
      <c r="H134" s="19">
        <v>0.4909722222222222</v>
      </c>
      <c r="I134" s="19">
        <v>0.51250000000000007</v>
      </c>
      <c r="J134" s="23">
        <v>0.53680555555555554</v>
      </c>
      <c r="K134" s="22" t="s">
        <v>36</v>
      </c>
    </row>
    <row r="135" spans="1:14" ht="30" customHeight="1" x14ac:dyDescent="0.25">
      <c r="A135" s="47" t="s">
        <v>38</v>
      </c>
      <c r="B135" s="59">
        <v>5.7638888888888885E-2</v>
      </c>
      <c r="C135" s="19">
        <v>8.1944444444444445E-2</v>
      </c>
      <c r="D135" s="19">
        <v>0.10277777777777779</v>
      </c>
      <c r="E135" s="19">
        <v>0.12222222222222223</v>
      </c>
      <c r="F135" s="19">
        <v>0.14166666666666666</v>
      </c>
      <c r="G135" s="19">
        <v>0.16111111111111112</v>
      </c>
      <c r="H135" s="19">
        <v>0.18055555555555555</v>
      </c>
      <c r="I135" s="19">
        <v>0.20208333333333331</v>
      </c>
      <c r="J135" s="23">
        <v>0.22638888888888889</v>
      </c>
      <c r="K135" s="22" t="s">
        <v>36</v>
      </c>
    </row>
    <row r="136" spans="1:14" ht="30" customHeight="1" x14ac:dyDescent="0.25">
      <c r="A136" s="47" t="s">
        <v>39</v>
      </c>
      <c r="B136" s="18">
        <v>0.24722222222222223</v>
      </c>
      <c r="C136" s="19">
        <v>0.27152777777777776</v>
      </c>
      <c r="D136" s="19">
        <v>0.29236111111111113</v>
      </c>
      <c r="E136" s="19">
        <v>0.31180555555555556</v>
      </c>
      <c r="F136" s="19">
        <v>0.33124999999999999</v>
      </c>
      <c r="G136" s="19">
        <v>0.35069444444444442</v>
      </c>
      <c r="H136" s="19">
        <v>0.37013888888888885</v>
      </c>
      <c r="I136" s="19">
        <v>0.39166666666666666</v>
      </c>
      <c r="J136" s="23">
        <v>0.41597222222222219</v>
      </c>
      <c r="K136" s="22" t="s">
        <v>36</v>
      </c>
    </row>
    <row r="137" spans="1:14" ht="30" customHeight="1" thickBot="1" x14ac:dyDescent="0.3">
      <c r="A137" s="47" t="s">
        <v>56</v>
      </c>
      <c r="B137" s="49">
        <v>0.4375</v>
      </c>
      <c r="C137" s="50"/>
      <c r="D137" s="50">
        <v>0.47916666666666669</v>
      </c>
      <c r="E137" s="50"/>
      <c r="F137" s="50">
        <v>0.51180555555555551</v>
      </c>
      <c r="G137" s="25"/>
      <c r="H137" s="25"/>
      <c r="I137" s="25"/>
      <c r="J137" s="27"/>
      <c r="K137" s="29" t="s">
        <v>36</v>
      </c>
    </row>
    <row r="138" spans="1:14" ht="30" customHeight="1" x14ac:dyDescent="0.25">
      <c r="A138" s="42"/>
      <c r="B138" s="53" t="s">
        <v>58</v>
      </c>
      <c r="C138" s="53"/>
      <c r="D138" s="54"/>
      <c r="E138" s="54"/>
      <c r="F138" s="54"/>
      <c r="G138" s="54"/>
      <c r="H138" s="54"/>
      <c r="I138" s="55"/>
      <c r="J138" s="164"/>
      <c r="K138" s="29"/>
    </row>
    <row r="139" spans="1:14" ht="30" customHeight="1" thickBot="1" x14ac:dyDescent="0.3">
      <c r="A139" s="43">
        <v>11</v>
      </c>
      <c r="B139" s="34"/>
      <c r="C139" s="35"/>
      <c r="D139" s="35"/>
      <c r="E139" s="35"/>
      <c r="F139" s="35"/>
      <c r="G139" s="35"/>
      <c r="H139" s="35"/>
      <c r="I139" s="35"/>
      <c r="J139" s="36"/>
      <c r="K139" s="29"/>
    </row>
    <row r="140" spans="1:14" ht="30" customHeight="1" thickTop="1" thickBot="1" x14ac:dyDescent="0.3">
      <c r="A140" s="135" t="s">
        <v>40</v>
      </c>
      <c r="B140" s="136"/>
      <c r="C140" s="136"/>
      <c r="D140" s="136"/>
      <c r="E140" s="136"/>
      <c r="F140" s="136"/>
      <c r="G140" s="136"/>
      <c r="H140" s="136"/>
      <c r="I140" s="136"/>
      <c r="J140" s="136"/>
      <c r="K140" s="137" t="s">
        <v>41</v>
      </c>
    </row>
    <row r="141" spans="1:14" ht="30" customHeight="1" thickTop="1" x14ac:dyDescent="0.25">
      <c r="A141" s="139" t="s">
        <v>42</v>
      </c>
      <c r="B141" s="140"/>
      <c r="C141" s="141"/>
      <c r="D141" s="140"/>
      <c r="E141" s="142" t="s">
        <v>43</v>
      </c>
      <c r="F141" s="143"/>
      <c r="G141" s="144"/>
      <c r="H141" s="142" t="s">
        <v>44</v>
      </c>
      <c r="I141" s="143"/>
      <c r="J141" s="143"/>
      <c r="K141" s="145"/>
    </row>
    <row r="142" spans="1:14" ht="30" customHeight="1" x14ac:dyDescent="0.25">
      <c r="A142" s="146" t="s">
        <v>45</v>
      </c>
      <c r="B142" s="147"/>
      <c r="C142" s="148" t="s">
        <v>46</v>
      </c>
      <c r="D142" s="148"/>
      <c r="E142" s="149"/>
      <c r="F142" s="150" t="s">
        <v>47</v>
      </c>
      <c r="G142" s="148"/>
      <c r="H142" s="148"/>
      <c r="I142" s="148"/>
      <c r="J142" s="148"/>
      <c r="K142" s="145"/>
    </row>
    <row r="143" spans="1:14" ht="30" customHeight="1" x14ac:dyDescent="0.25">
      <c r="A143" s="151" t="s">
        <v>48</v>
      </c>
      <c r="B143" s="152"/>
      <c r="C143" s="153" t="s">
        <v>49</v>
      </c>
      <c r="D143" s="148" t="s">
        <v>50</v>
      </c>
      <c r="E143" s="149"/>
      <c r="F143" s="150" t="s">
        <v>51</v>
      </c>
      <c r="G143" s="148"/>
      <c r="H143" s="148"/>
      <c r="I143" s="148"/>
      <c r="J143" s="148"/>
      <c r="K143" s="145"/>
    </row>
    <row r="144" spans="1:14" ht="30" customHeight="1" thickBot="1" x14ac:dyDescent="0.3">
      <c r="A144" s="154" t="s">
        <v>52</v>
      </c>
      <c r="B144" s="155"/>
      <c r="C144" s="156" t="s">
        <v>53</v>
      </c>
      <c r="D144" s="157" t="s">
        <v>54</v>
      </c>
      <c r="E144" s="158"/>
      <c r="F144" s="159" t="s">
        <v>55</v>
      </c>
      <c r="G144" s="159"/>
      <c r="H144" s="159"/>
      <c r="I144" s="159"/>
      <c r="J144" s="160"/>
      <c r="K144" s="161"/>
    </row>
    <row r="145" spans="1:14" ht="30" customHeight="1" thickTop="1" x14ac:dyDescent="0.25">
      <c r="A145" s="87" t="s">
        <v>91</v>
      </c>
      <c r="B145" s="87"/>
      <c r="C145" s="87"/>
      <c r="D145" s="87"/>
      <c r="E145" s="87"/>
      <c r="F145" s="87"/>
      <c r="G145" s="87"/>
      <c r="H145" s="88"/>
      <c r="I145" s="89" t="s">
        <v>26</v>
      </c>
      <c r="J145" s="90"/>
      <c r="K145" s="2">
        <v>10</v>
      </c>
    </row>
    <row r="146" spans="1:14" ht="30" customHeight="1" x14ac:dyDescent="0.25">
      <c r="A146" s="87"/>
      <c r="B146" s="87"/>
      <c r="C146" s="87"/>
      <c r="D146" s="87"/>
      <c r="E146" s="87"/>
      <c r="F146" s="87"/>
      <c r="G146" s="87"/>
      <c r="H146" s="88"/>
      <c r="I146" s="91">
        <f>J151</f>
        <v>0.15347222222222223</v>
      </c>
      <c r="J146" s="92"/>
      <c r="K146" s="2"/>
    </row>
    <row r="147" spans="1:14" ht="30" customHeight="1" thickBot="1" x14ac:dyDescent="0.3">
      <c r="A147" s="124">
        <f ca="1">INDIRECT("rawdata!A" &amp; $K145)</f>
        <v>0</v>
      </c>
      <c r="B147" s="124"/>
      <c r="C147" s="124"/>
      <c r="D147" s="125" t="s">
        <v>73</v>
      </c>
      <c r="E147" s="126">
        <f ca="1">INDIRECT("rawdata!B" &amp; $K145)</f>
        <v>0</v>
      </c>
      <c r="F147" s="127">
        <f ca="1">INDIRECT("rawdata!B" &amp; $K145)</f>
        <v>0</v>
      </c>
      <c r="G147" s="128" t="s">
        <v>74</v>
      </c>
      <c r="H147" s="128">
        <f ca="1">INDIRECT("rawdata!C" &amp; $K145)</f>
        <v>0</v>
      </c>
      <c r="I147" s="128" t="s">
        <v>75</v>
      </c>
      <c r="J147" s="129">
        <f ca="1">INDIRECT("rawdata!D" &amp; $K145)</f>
        <v>0</v>
      </c>
      <c r="K147" s="2"/>
      <c r="L147" s="130" t="str">
        <f ca="1">IF(E147=F147,"ok","확인")</f>
        <v>ok</v>
      </c>
      <c r="M147" s="123" t="s">
        <v>92</v>
      </c>
      <c r="N147" s="123" t="s">
        <v>93</v>
      </c>
    </row>
    <row r="148" spans="1:14" ht="30" customHeight="1" thickTop="1" thickBot="1" x14ac:dyDescent="0.3">
      <c r="A148" s="37" t="s">
        <v>27</v>
      </c>
      <c r="B148" s="4" t="s">
        <v>28</v>
      </c>
      <c r="C148" s="5" t="s">
        <v>29</v>
      </c>
      <c r="D148" s="6" t="s">
        <v>30</v>
      </c>
      <c r="E148" s="7" t="s">
        <v>31</v>
      </c>
      <c r="F148" s="8" t="s">
        <v>32</v>
      </c>
      <c r="G148" s="9" t="s">
        <v>33</v>
      </c>
      <c r="H148" s="6" t="s">
        <v>30</v>
      </c>
      <c r="I148" s="5" t="s">
        <v>29</v>
      </c>
      <c r="J148" s="10" t="s">
        <v>28</v>
      </c>
      <c r="K148" s="11" t="s">
        <v>34</v>
      </c>
    </row>
    <row r="149" spans="1:14" ht="30" customHeight="1" thickTop="1" x14ac:dyDescent="0.25">
      <c r="A149" s="48" t="s">
        <v>35</v>
      </c>
      <c r="B149" s="39"/>
      <c r="C149" s="40"/>
      <c r="D149" s="40"/>
      <c r="E149" s="40"/>
      <c r="F149" s="40"/>
      <c r="G149" s="40" t="s">
        <v>94</v>
      </c>
      <c r="H149" s="40">
        <v>0.22916666666666666</v>
      </c>
      <c r="I149" s="40">
        <v>0.25069444444444444</v>
      </c>
      <c r="J149" s="41">
        <v>0.27430555555555552</v>
      </c>
      <c r="K149" s="16" t="s">
        <v>36</v>
      </c>
    </row>
    <row r="150" spans="1:14" ht="30" customHeight="1" x14ac:dyDescent="0.25">
      <c r="A150" s="47" t="s">
        <v>37</v>
      </c>
      <c r="B150" s="18">
        <v>0.2951388888888889</v>
      </c>
      <c r="C150" s="19">
        <v>0.31944444444444448</v>
      </c>
      <c r="D150" s="19">
        <v>0.34027777777777773</v>
      </c>
      <c r="E150" s="19">
        <v>0.35972222222222222</v>
      </c>
      <c r="F150" s="19">
        <v>0.37916666666666665</v>
      </c>
      <c r="G150" s="19">
        <v>0.39861111111111108</v>
      </c>
      <c r="H150" s="19">
        <v>0.41805555555555557</v>
      </c>
      <c r="I150" s="19">
        <v>0.43958333333333338</v>
      </c>
      <c r="J150" s="23">
        <v>0.46388888888888885</v>
      </c>
      <c r="K150" s="22" t="s">
        <v>36</v>
      </c>
    </row>
    <row r="151" spans="1:14" ht="30" customHeight="1" x14ac:dyDescent="0.25">
      <c r="A151" s="47" t="s">
        <v>38</v>
      </c>
      <c r="B151" s="18">
        <v>0.48472222222222222</v>
      </c>
      <c r="C151" s="19">
        <v>0.50902777777777775</v>
      </c>
      <c r="D151" s="19">
        <v>0.52986111111111112</v>
      </c>
      <c r="E151" s="19">
        <v>4.9305555555555554E-2</v>
      </c>
      <c r="F151" s="19">
        <v>6.8749999999999992E-2</v>
      </c>
      <c r="G151" s="19">
        <v>8.819444444444445E-2</v>
      </c>
      <c r="H151" s="19">
        <v>0.1076388888888889</v>
      </c>
      <c r="I151" s="19">
        <v>0.12916666666666668</v>
      </c>
      <c r="J151" s="21">
        <v>0.15347222222222223</v>
      </c>
      <c r="K151" s="22" t="s">
        <v>36</v>
      </c>
    </row>
    <row r="152" spans="1:14" ht="30" customHeight="1" x14ac:dyDescent="0.25">
      <c r="A152" s="47" t="s">
        <v>39</v>
      </c>
      <c r="B152" s="18">
        <v>0.17430555555555557</v>
      </c>
      <c r="C152" s="19">
        <v>0.1986111111111111</v>
      </c>
      <c r="D152" s="19">
        <v>0.21944444444444444</v>
      </c>
      <c r="E152" s="19">
        <v>0.2388888888888889</v>
      </c>
      <c r="F152" s="19">
        <v>0.25694444444444448</v>
      </c>
      <c r="G152" s="19">
        <v>0.27638888888888885</v>
      </c>
      <c r="H152" s="19">
        <v>0.29583333333333334</v>
      </c>
      <c r="I152" s="19">
        <v>0.31736111111111115</v>
      </c>
      <c r="J152" s="23">
        <v>0.34027777777777773</v>
      </c>
      <c r="K152" s="22" t="s">
        <v>36</v>
      </c>
    </row>
    <row r="153" spans="1:14" ht="30" customHeight="1" thickBot="1" x14ac:dyDescent="0.3">
      <c r="A153" s="47" t="s">
        <v>56</v>
      </c>
      <c r="B153" s="49">
        <v>0.3611111111111111</v>
      </c>
      <c r="C153" s="50">
        <v>0.38541666666666669</v>
      </c>
      <c r="D153" s="50">
        <v>0.40625</v>
      </c>
      <c r="E153" s="50">
        <v>0.42569444444444443</v>
      </c>
      <c r="F153" s="50">
        <v>0.4375</v>
      </c>
      <c r="G153" s="50"/>
      <c r="H153" s="50">
        <v>0.47500000000000003</v>
      </c>
      <c r="I153" s="50"/>
      <c r="J153" s="165">
        <v>0.51666666666666672</v>
      </c>
      <c r="K153" s="29" t="s">
        <v>36</v>
      </c>
    </row>
    <row r="154" spans="1:14" ht="30" customHeight="1" x14ac:dyDescent="0.25">
      <c r="A154" s="42"/>
      <c r="B154" s="51"/>
      <c r="C154" s="52"/>
      <c r="D154" s="52"/>
      <c r="E154" s="52"/>
      <c r="F154" s="53" t="s">
        <v>58</v>
      </c>
      <c r="G154" s="54"/>
      <c r="H154" s="54"/>
      <c r="I154" s="55"/>
      <c r="J154" s="56"/>
      <c r="K154" s="29"/>
    </row>
    <row r="155" spans="1:14" ht="30" customHeight="1" thickBot="1" x14ac:dyDescent="0.3">
      <c r="A155" s="43">
        <v>6</v>
      </c>
      <c r="B155" s="34"/>
      <c r="C155" s="35"/>
      <c r="D155" s="35"/>
      <c r="E155" s="35"/>
      <c r="F155" s="35"/>
      <c r="G155" s="35"/>
      <c r="H155" s="35"/>
      <c r="I155" s="35"/>
      <c r="J155" s="36"/>
      <c r="K155" s="29"/>
    </row>
    <row r="156" spans="1:14" ht="30" customHeight="1" thickTop="1" thickBot="1" x14ac:dyDescent="0.3">
      <c r="A156" s="135" t="s">
        <v>40</v>
      </c>
      <c r="B156" s="136"/>
      <c r="C156" s="136"/>
      <c r="D156" s="136"/>
      <c r="E156" s="136"/>
      <c r="F156" s="136"/>
      <c r="G156" s="136"/>
      <c r="H156" s="136"/>
      <c r="I156" s="136"/>
      <c r="J156" s="136"/>
      <c r="K156" s="137" t="s">
        <v>41</v>
      </c>
    </row>
    <row r="157" spans="1:14" ht="30" customHeight="1" thickTop="1" x14ac:dyDescent="0.25">
      <c r="A157" s="139" t="s">
        <v>42</v>
      </c>
      <c r="B157" s="140"/>
      <c r="C157" s="141"/>
      <c r="D157" s="140"/>
      <c r="E157" s="142" t="s">
        <v>43</v>
      </c>
      <c r="F157" s="143"/>
      <c r="G157" s="144"/>
      <c r="H157" s="142" t="s">
        <v>44</v>
      </c>
      <c r="I157" s="143"/>
      <c r="J157" s="143"/>
      <c r="K157" s="145"/>
    </row>
    <row r="158" spans="1:14" ht="30" customHeight="1" x14ac:dyDescent="0.25">
      <c r="A158" s="146" t="s">
        <v>45</v>
      </c>
      <c r="B158" s="147"/>
      <c r="C158" s="148" t="s">
        <v>46</v>
      </c>
      <c r="D158" s="148"/>
      <c r="E158" s="149"/>
      <c r="F158" s="150" t="s">
        <v>47</v>
      </c>
      <c r="G158" s="148"/>
      <c r="H158" s="148"/>
      <c r="I158" s="148"/>
      <c r="J158" s="148"/>
      <c r="K158" s="145"/>
    </row>
    <row r="159" spans="1:14" ht="30" customHeight="1" x14ac:dyDescent="0.25">
      <c r="A159" s="151" t="s">
        <v>48</v>
      </c>
      <c r="B159" s="152"/>
      <c r="C159" s="153" t="s">
        <v>49</v>
      </c>
      <c r="D159" s="148" t="s">
        <v>50</v>
      </c>
      <c r="E159" s="149"/>
      <c r="F159" s="150" t="s">
        <v>51</v>
      </c>
      <c r="G159" s="148"/>
      <c r="H159" s="148"/>
      <c r="I159" s="148"/>
      <c r="J159" s="148"/>
      <c r="K159" s="145"/>
    </row>
    <row r="160" spans="1:14" ht="30" customHeight="1" thickBot="1" x14ac:dyDescent="0.3">
      <c r="A160" s="154" t="s">
        <v>52</v>
      </c>
      <c r="B160" s="155"/>
      <c r="C160" s="156" t="s">
        <v>53</v>
      </c>
      <c r="D160" s="157" t="s">
        <v>54</v>
      </c>
      <c r="E160" s="158"/>
      <c r="F160" s="159" t="s">
        <v>55</v>
      </c>
      <c r="G160" s="159"/>
      <c r="H160" s="159"/>
      <c r="I160" s="159"/>
      <c r="J160" s="160"/>
      <c r="K160" s="161"/>
    </row>
    <row r="161" spans="1:14" ht="30" customHeight="1" thickTop="1" x14ac:dyDescent="0.25">
      <c r="A161" s="87" t="s">
        <v>95</v>
      </c>
      <c r="B161" s="87"/>
      <c r="C161" s="87"/>
      <c r="D161" s="87"/>
      <c r="E161" s="87"/>
      <c r="F161" s="87"/>
      <c r="G161" s="87"/>
      <c r="H161" s="88"/>
      <c r="I161" s="89" t="s">
        <v>26</v>
      </c>
      <c r="J161" s="90"/>
      <c r="K161" s="2">
        <v>11</v>
      </c>
    </row>
    <row r="162" spans="1:14" ht="30" customHeight="1" x14ac:dyDescent="0.25">
      <c r="A162" s="87"/>
      <c r="B162" s="87"/>
      <c r="C162" s="87"/>
      <c r="D162" s="87"/>
      <c r="E162" s="87"/>
      <c r="F162" s="87"/>
      <c r="G162" s="87"/>
      <c r="H162" s="88"/>
      <c r="I162" s="91">
        <f>J166</f>
        <v>6.5972222222222224E-2</v>
      </c>
      <c r="J162" s="92"/>
      <c r="K162" s="2"/>
    </row>
    <row r="163" spans="1:14" ht="30" customHeight="1" thickBot="1" x14ac:dyDescent="0.3">
      <c r="A163" s="124">
        <f ca="1">INDIRECT("rawdata!A" &amp; $K161)</f>
        <v>0</v>
      </c>
      <c r="B163" s="124"/>
      <c r="C163" s="124"/>
      <c r="D163" s="125" t="s">
        <v>73</v>
      </c>
      <c r="E163" s="126">
        <f ca="1">INDIRECT("rawdata!B" &amp; $K161)</f>
        <v>0</v>
      </c>
      <c r="F163" s="127">
        <f ca="1">INDIRECT("rawdata!B" &amp; $K161)</f>
        <v>0</v>
      </c>
      <c r="G163" s="128" t="s">
        <v>74</v>
      </c>
      <c r="H163" s="128">
        <f ca="1">INDIRECT("rawdata!C" &amp; $K161)</f>
        <v>0</v>
      </c>
      <c r="I163" s="128" t="s">
        <v>75</v>
      </c>
      <c r="J163" s="129">
        <f ca="1">INDIRECT("rawdata!D" &amp; $K161)</f>
        <v>0</v>
      </c>
      <c r="K163" s="2"/>
      <c r="L163" s="130" t="str">
        <f ca="1">IF(E163=F163,"ok","확인")</f>
        <v>ok</v>
      </c>
      <c r="M163" s="123" t="s">
        <v>96</v>
      </c>
      <c r="N163" s="123" t="s">
        <v>97</v>
      </c>
    </row>
    <row r="164" spans="1:14" ht="30" customHeight="1" thickTop="1" thickBot="1" x14ac:dyDescent="0.3">
      <c r="A164" s="37" t="s">
        <v>27</v>
      </c>
      <c r="B164" s="4" t="s">
        <v>28</v>
      </c>
      <c r="C164" s="5" t="s">
        <v>29</v>
      </c>
      <c r="D164" s="6" t="s">
        <v>30</v>
      </c>
      <c r="E164" s="7" t="s">
        <v>31</v>
      </c>
      <c r="F164" s="8" t="s">
        <v>32</v>
      </c>
      <c r="G164" s="9" t="s">
        <v>33</v>
      </c>
      <c r="H164" s="6" t="s">
        <v>30</v>
      </c>
      <c r="I164" s="5" t="s">
        <v>29</v>
      </c>
      <c r="J164" s="10" t="s">
        <v>28</v>
      </c>
      <c r="K164" s="166" t="s">
        <v>34</v>
      </c>
    </row>
    <row r="165" spans="1:14" ht="30" customHeight="1" thickTop="1" x14ac:dyDescent="0.25">
      <c r="A165" s="38" t="s">
        <v>35</v>
      </c>
      <c r="B165" s="120" t="s">
        <v>98</v>
      </c>
      <c r="C165" s="119"/>
      <c r="D165" s="40">
        <v>0.24861111111111112</v>
      </c>
      <c r="E165" s="40">
        <v>0.2673611111111111</v>
      </c>
      <c r="F165" s="40">
        <v>0.29236111111111113</v>
      </c>
      <c r="G165" s="40">
        <v>0.31180555555555556</v>
      </c>
      <c r="H165" s="40">
        <v>0.33124999999999999</v>
      </c>
      <c r="I165" s="40">
        <v>0.3527777777777778</v>
      </c>
      <c r="J165" s="41">
        <v>0.37638888888888888</v>
      </c>
      <c r="K165" s="167"/>
    </row>
    <row r="166" spans="1:14" ht="30" customHeight="1" x14ac:dyDescent="0.25">
      <c r="A166" s="42" t="s">
        <v>37</v>
      </c>
      <c r="B166" s="18">
        <v>0.3972222222222222</v>
      </c>
      <c r="C166" s="19">
        <v>0.42152777777777778</v>
      </c>
      <c r="D166" s="19">
        <v>0.44236111111111115</v>
      </c>
      <c r="E166" s="19">
        <v>0.46180555555555558</v>
      </c>
      <c r="F166" s="19">
        <v>0.48125000000000001</v>
      </c>
      <c r="G166" s="19">
        <v>0.50069444444444444</v>
      </c>
      <c r="H166" s="19">
        <v>0.52013888888888882</v>
      </c>
      <c r="I166" s="19">
        <v>4.1666666666666664E-2</v>
      </c>
      <c r="J166" s="21">
        <v>6.5972222222222224E-2</v>
      </c>
      <c r="K166" s="22" t="s">
        <v>36</v>
      </c>
    </row>
    <row r="167" spans="1:14" ht="30" customHeight="1" x14ac:dyDescent="0.25">
      <c r="A167" s="42" t="s">
        <v>38</v>
      </c>
      <c r="B167" s="18">
        <v>8.6805555555555566E-2</v>
      </c>
      <c r="C167" s="19">
        <v>0.1111111111111111</v>
      </c>
      <c r="D167" s="19">
        <v>0.13194444444444445</v>
      </c>
      <c r="E167" s="19">
        <v>0.15138888888888888</v>
      </c>
      <c r="F167" s="19">
        <v>0.17083333333333331</v>
      </c>
      <c r="G167" s="19">
        <v>0.19027777777777777</v>
      </c>
      <c r="H167" s="19">
        <v>0.20972222222222223</v>
      </c>
      <c r="I167" s="19">
        <v>0.23124999999999998</v>
      </c>
      <c r="J167" s="23">
        <v>0.25555555555555559</v>
      </c>
      <c r="K167" s="22" t="s">
        <v>36</v>
      </c>
    </row>
    <row r="168" spans="1:14" ht="30" customHeight="1" thickBot="1" x14ac:dyDescent="0.3">
      <c r="A168" s="42" t="s">
        <v>39</v>
      </c>
      <c r="B168" s="24">
        <v>0.27638888888888885</v>
      </c>
      <c r="C168" s="25">
        <v>0.30069444444444443</v>
      </c>
      <c r="D168" s="25">
        <v>0.3215277777777778</v>
      </c>
      <c r="E168" s="25">
        <v>0.34097222222222223</v>
      </c>
      <c r="F168" s="25">
        <v>0.36041666666666666</v>
      </c>
      <c r="G168" s="25">
        <v>0.37986111111111115</v>
      </c>
      <c r="H168" s="25">
        <v>0.39930555555555558</v>
      </c>
      <c r="I168" s="25">
        <v>0.42083333333333334</v>
      </c>
      <c r="J168" s="27">
        <v>0.44513888888888892</v>
      </c>
      <c r="K168" s="22" t="s">
        <v>36</v>
      </c>
    </row>
    <row r="169" spans="1:14" ht="30" customHeight="1" x14ac:dyDescent="0.25">
      <c r="A169" s="42"/>
      <c r="B169" s="28"/>
      <c r="C169" s="28"/>
      <c r="D169" s="28"/>
      <c r="E169" s="28"/>
      <c r="F169" s="28"/>
      <c r="G169" s="28"/>
      <c r="H169" s="28"/>
      <c r="I169" s="28"/>
      <c r="J169" s="28"/>
      <c r="K169" s="29"/>
    </row>
    <row r="170" spans="1:14" ht="30" customHeight="1" x14ac:dyDescent="0.25">
      <c r="A170" s="42"/>
      <c r="B170" s="168"/>
      <c r="C170" s="31"/>
      <c r="D170" s="31"/>
      <c r="E170" s="31"/>
      <c r="F170" s="31"/>
      <c r="G170" s="31"/>
      <c r="H170" s="31"/>
      <c r="I170" s="169"/>
      <c r="J170" s="65"/>
      <c r="K170" s="29"/>
    </row>
    <row r="171" spans="1:14" ht="30" customHeight="1" thickBot="1" x14ac:dyDescent="0.3">
      <c r="A171" s="43">
        <v>13</v>
      </c>
      <c r="B171" s="34"/>
      <c r="C171" s="35"/>
      <c r="D171" s="35"/>
      <c r="E171" s="35"/>
      <c r="F171" s="35"/>
      <c r="G171" s="35"/>
      <c r="H171" s="35"/>
      <c r="I171" s="35"/>
      <c r="J171" s="36"/>
      <c r="K171" s="29"/>
    </row>
    <row r="172" spans="1:14" ht="30" customHeight="1" thickTop="1" thickBot="1" x14ac:dyDescent="0.3">
      <c r="A172" s="135" t="s">
        <v>40</v>
      </c>
      <c r="B172" s="136"/>
      <c r="C172" s="136"/>
      <c r="D172" s="136"/>
      <c r="E172" s="136"/>
      <c r="F172" s="136"/>
      <c r="G172" s="136"/>
      <c r="H172" s="136"/>
      <c r="I172" s="136"/>
      <c r="J172" s="136"/>
      <c r="K172" s="137" t="s">
        <v>41</v>
      </c>
    </row>
    <row r="173" spans="1:14" ht="30" customHeight="1" thickTop="1" x14ac:dyDescent="0.25">
      <c r="A173" s="139" t="s">
        <v>42</v>
      </c>
      <c r="B173" s="140"/>
      <c r="C173" s="141"/>
      <c r="D173" s="140"/>
      <c r="E173" s="142" t="s">
        <v>43</v>
      </c>
      <c r="F173" s="143"/>
      <c r="G173" s="144"/>
      <c r="H173" s="142" t="s">
        <v>44</v>
      </c>
      <c r="I173" s="143"/>
      <c r="J173" s="143"/>
      <c r="K173" s="145"/>
    </row>
    <row r="174" spans="1:14" ht="30" customHeight="1" x14ac:dyDescent="0.25">
      <c r="A174" s="146" t="s">
        <v>45</v>
      </c>
      <c r="B174" s="147"/>
      <c r="C174" s="148" t="s">
        <v>46</v>
      </c>
      <c r="D174" s="148"/>
      <c r="E174" s="149"/>
      <c r="F174" s="150" t="s">
        <v>47</v>
      </c>
      <c r="G174" s="148"/>
      <c r="H174" s="148"/>
      <c r="I174" s="148"/>
      <c r="J174" s="148"/>
      <c r="K174" s="145"/>
    </row>
    <row r="175" spans="1:14" ht="30" customHeight="1" x14ac:dyDescent="0.25">
      <c r="A175" s="151" t="s">
        <v>48</v>
      </c>
      <c r="B175" s="152"/>
      <c r="C175" s="153" t="s">
        <v>49</v>
      </c>
      <c r="D175" s="148" t="s">
        <v>50</v>
      </c>
      <c r="E175" s="149"/>
      <c r="F175" s="150" t="s">
        <v>51</v>
      </c>
      <c r="G175" s="148"/>
      <c r="H175" s="148"/>
      <c r="I175" s="148"/>
      <c r="J175" s="148"/>
      <c r="K175" s="145"/>
    </row>
    <row r="176" spans="1:14" ht="30" customHeight="1" thickBot="1" x14ac:dyDescent="0.3">
      <c r="A176" s="154" t="s">
        <v>52</v>
      </c>
      <c r="B176" s="155"/>
      <c r="C176" s="156" t="s">
        <v>53</v>
      </c>
      <c r="D176" s="157" t="s">
        <v>54</v>
      </c>
      <c r="E176" s="158"/>
      <c r="F176" s="159" t="s">
        <v>55</v>
      </c>
      <c r="G176" s="159"/>
      <c r="H176" s="159"/>
      <c r="I176" s="159"/>
      <c r="J176" s="160"/>
      <c r="K176" s="161"/>
    </row>
    <row r="177" spans="1:14" ht="30" customHeight="1" thickTop="1" x14ac:dyDescent="0.25">
      <c r="A177" s="87" t="s">
        <v>99</v>
      </c>
      <c r="B177" s="87"/>
      <c r="C177" s="87"/>
      <c r="D177" s="87"/>
      <c r="E177" s="87"/>
      <c r="F177" s="87"/>
      <c r="G177" s="87"/>
      <c r="H177" s="88"/>
      <c r="I177" s="89" t="s">
        <v>26</v>
      </c>
      <c r="J177" s="90"/>
      <c r="K177" s="2">
        <v>12</v>
      </c>
    </row>
    <row r="178" spans="1:14" ht="30" customHeight="1" x14ac:dyDescent="0.25">
      <c r="A178" s="87"/>
      <c r="B178" s="87"/>
      <c r="C178" s="87"/>
      <c r="D178" s="87"/>
      <c r="E178" s="87"/>
      <c r="F178" s="87"/>
      <c r="G178" s="87"/>
      <c r="H178" s="88"/>
      <c r="I178" s="91">
        <f>J182</f>
        <v>5.1388888888888894E-2</v>
      </c>
      <c r="J178" s="92"/>
      <c r="K178" s="2"/>
    </row>
    <row r="179" spans="1:14" ht="30" customHeight="1" thickBot="1" x14ac:dyDescent="0.3">
      <c r="A179" s="124">
        <f ca="1">INDIRECT("rawdata!A" &amp; $K177)</f>
        <v>0</v>
      </c>
      <c r="B179" s="124"/>
      <c r="C179" s="124"/>
      <c r="D179" s="125" t="s">
        <v>73</v>
      </c>
      <c r="E179" s="126">
        <f ca="1">INDIRECT("rawdata!B" &amp; $K177)</f>
        <v>0</v>
      </c>
      <c r="F179" s="127">
        <f ca="1">INDIRECT("rawdata!B" &amp; $K177)</f>
        <v>0</v>
      </c>
      <c r="G179" s="128" t="s">
        <v>74</v>
      </c>
      <c r="H179" s="128">
        <f ca="1">INDIRECT("rawdata!C" &amp; $K177)</f>
        <v>0</v>
      </c>
      <c r="I179" s="128" t="s">
        <v>75</v>
      </c>
      <c r="J179" s="129">
        <f ca="1">INDIRECT("rawdata!D" &amp; $K177)</f>
        <v>0</v>
      </c>
      <c r="K179" s="2"/>
      <c r="L179" s="130" t="str">
        <f ca="1">IF(E179=F179,"ok","확인")</f>
        <v>ok</v>
      </c>
      <c r="M179" s="123" t="s">
        <v>20</v>
      </c>
      <c r="N179" s="123" t="s">
        <v>19</v>
      </c>
    </row>
    <row r="180" spans="1:14" ht="30" customHeight="1" thickTop="1" thickBot="1" x14ac:dyDescent="0.3">
      <c r="A180" s="37" t="s">
        <v>27</v>
      </c>
      <c r="B180" s="4" t="s">
        <v>28</v>
      </c>
      <c r="C180" s="5" t="s">
        <v>29</v>
      </c>
      <c r="D180" s="6" t="s">
        <v>30</v>
      </c>
      <c r="E180" s="7" t="s">
        <v>31</v>
      </c>
      <c r="F180" s="8" t="s">
        <v>32</v>
      </c>
      <c r="G180" s="9" t="s">
        <v>33</v>
      </c>
      <c r="H180" s="6" t="s">
        <v>30</v>
      </c>
      <c r="I180" s="5" t="s">
        <v>29</v>
      </c>
      <c r="J180" s="10" t="s">
        <v>28</v>
      </c>
      <c r="K180" s="11" t="s">
        <v>34</v>
      </c>
    </row>
    <row r="181" spans="1:14" ht="30" customHeight="1" thickTop="1" x14ac:dyDescent="0.25">
      <c r="A181" s="38" t="s">
        <v>35</v>
      </c>
      <c r="B181" s="39"/>
      <c r="C181" s="118" t="s">
        <v>59</v>
      </c>
      <c r="D181" s="119"/>
      <c r="E181" s="40">
        <v>0.24861111111111112</v>
      </c>
      <c r="F181" s="40">
        <v>0.27777777777777779</v>
      </c>
      <c r="G181" s="40">
        <v>0.29722222222222222</v>
      </c>
      <c r="H181" s="40">
        <v>0.31666666666666665</v>
      </c>
      <c r="I181" s="40">
        <v>0.33819444444444446</v>
      </c>
      <c r="J181" s="41">
        <v>0.36180555555555555</v>
      </c>
      <c r="K181" s="16" t="s">
        <v>36</v>
      </c>
    </row>
    <row r="182" spans="1:14" ht="30" customHeight="1" x14ac:dyDescent="0.25">
      <c r="A182" s="42" t="s">
        <v>37</v>
      </c>
      <c r="B182" s="18">
        <v>0.38263888888888892</v>
      </c>
      <c r="C182" s="19">
        <v>0.4069444444444445</v>
      </c>
      <c r="D182" s="19">
        <v>0.42777777777777781</v>
      </c>
      <c r="E182" s="19">
        <v>0.44722222222222219</v>
      </c>
      <c r="F182" s="19">
        <v>0.46666666666666662</v>
      </c>
      <c r="G182" s="19">
        <v>0.4861111111111111</v>
      </c>
      <c r="H182" s="19">
        <v>0.50555555555555554</v>
      </c>
      <c r="I182" s="19">
        <v>0.52708333333333335</v>
      </c>
      <c r="J182" s="21">
        <v>5.1388888888888894E-2</v>
      </c>
      <c r="K182" s="22" t="s">
        <v>36</v>
      </c>
    </row>
    <row r="183" spans="1:14" ht="30" customHeight="1" x14ac:dyDescent="0.25">
      <c r="A183" s="42" t="s">
        <v>38</v>
      </c>
      <c r="B183" s="18">
        <v>7.2222222222222229E-2</v>
      </c>
      <c r="C183" s="19">
        <v>9.6527777777777768E-2</v>
      </c>
      <c r="D183" s="19">
        <v>0.1173611111111111</v>
      </c>
      <c r="E183" s="19">
        <v>0.13680555555555554</v>
      </c>
      <c r="F183" s="19">
        <v>0.15625</v>
      </c>
      <c r="G183" s="19">
        <v>0.17569444444444446</v>
      </c>
      <c r="H183" s="19">
        <v>0.19513888888888889</v>
      </c>
      <c r="I183" s="19">
        <v>0.21666666666666667</v>
      </c>
      <c r="J183" s="23">
        <v>0.24097222222222223</v>
      </c>
      <c r="K183" s="22" t="s">
        <v>36</v>
      </c>
    </row>
    <row r="184" spans="1:14" ht="30" customHeight="1" thickBot="1" x14ac:dyDescent="0.3">
      <c r="A184" s="42" t="s">
        <v>39</v>
      </c>
      <c r="B184" s="24">
        <v>0.26180555555555557</v>
      </c>
      <c r="C184" s="25">
        <v>0.28611111111111115</v>
      </c>
      <c r="D184" s="25">
        <v>0.30694444444444441</v>
      </c>
      <c r="E184" s="25">
        <v>0.3263888888888889</v>
      </c>
      <c r="F184" s="25">
        <v>0.34583333333333338</v>
      </c>
      <c r="G184" s="25">
        <v>0.36527777777777781</v>
      </c>
      <c r="H184" s="25">
        <v>0.38472222222222219</v>
      </c>
      <c r="I184" s="25">
        <v>0.40625</v>
      </c>
      <c r="J184" s="27">
        <v>0.43055555555555558</v>
      </c>
      <c r="K184" s="22" t="s">
        <v>36</v>
      </c>
    </row>
    <row r="185" spans="1:14" ht="30" customHeight="1" x14ac:dyDescent="0.25">
      <c r="A185" s="42"/>
      <c r="B185" s="28"/>
      <c r="C185" s="28"/>
      <c r="D185" s="28"/>
      <c r="E185" s="28"/>
      <c r="F185" s="28"/>
      <c r="G185" s="28"/>
      <c r="H185" s="28"/>
      <c r="I185" s="28"/>
      <c r="J185" s="28"/>
      <c r="K185" s="29" t="s">
        <v>36</v>
      </c>
    </row>
    <row r="186" spans="1:14" ht="30" customHeight="1" x14ac:dyDescent="0.25">
      <c r="A186" s="42"/>
      <c r="B186" s="170"/>
      <c r="C186" s="171"/>
      <c r="D186" s="171"/>
      <c r="E186" s="171"/>
      <c r="F186" s="168"/>
      <c r="G186" s="171"/>
      <c r="H186" s="171"/>
      <c r="I186" s="171"/>
      <c r="J186" s="65"/>
      <c r="K186" s="29"/>
    </row>
    <row r="187" spans="1:14" ht="30" customHeight="1" thickBot="1" x14ac:dyDescent="0.3">
      <c r="A187" s="43">
        <v>12</v>
      </c>
      <c r="B187" s="168"/>
      <c r="C187" s="31"/>
      <c r="D187" s="31"/>
      <c r="E187" s="31"/>
      <c r="F187" s="31"/>
      <c r="G187" s="31"/>
      <c r="H187" s="31"/>
      <c r="I187" s="169"/>
      <c r="J187" s="65"/>
      <c r="K187" s="29"/>
    </row>
    <row r="188" spans="1:14" ht="30" customHeight="1" thickTop="1" thickBot="1" x14ac:dyDescent="0.3">
      <c r="A188" s="135" t="s">
        <v>40</v>
      </c>
      <c r="B188" s="136"/>
      <c r="C188" s="136"/>
      <c r="D188" s="136"/>
      <c r="E188" s="136"/>
      <c r="F188" s="136"/>
      <c r="G188" s="136"/>
      <c r="H188" s="136"/>
      <c r="I188" s="136"/>
      <c r="J188" s="136"/>
      <c r="K188" s="137" t="s">
        <v>41</v>
      </c>
    </row>
    <row r="189" spans="1:14" ht="30" customHeight="1" thickTop="1" x14ac:dyDescent="0.25">
      <c r="A189" s="139" t="s">
        <v>42</v>
      </c>
      <c r="B189" s="140"/>
      <c r="C189" s="141"/>
      <c r="D189" s="140"/>
      <c r="E189" s="142" t="s">
        <v>43</v>
      </c>
      <c r="F189" s="143"/>
      <c r="G189" s="144"/>
      <c r="H189" s="142" t="s">
        <v>44</v>
      </c>
      <c r="I189" s="143"/>
      <c r="J189" s="143"/>
      <c r="K189" s="145"/>
    </row>
    <row r="190" spans="1:14" ht="30" customHeight="1" x14ac:dyDescent="0.25">
      <c r="A190" s="146" t="s">
        <v>45</v>
      </c>
      <c r="B190" s="147"/>
      <c r="C190" s="148" t="s">
        <v>46</v>
      </c>
      <c r="D190" s="148"/>
      <c r="E190" s="149"/>
      <c r="F190" s="150" t="s">
        <v>47</v>
      </c>
      <c r="G190" s="148"/>
      <c r="H190" s="148"/>
      <c r="I190" s="148"/>
      <c r="J190" s="148"/>
      <c r="K190" s="145"/>
    </row>
    <row r="191" spans="1:14" ht="30" customHeight="1" x14ac:dyDescent="0.25">
      <c r="A191" s="151" t="s">
        <v>48</v>
      </c>
      <c r="B191" s="152"/>
      <c r="C191" s="153" t="s">
        <v>49</v>
      </c>
      <c r="D191" s="148" t="s">
        <v>50</v>
      </c>
      <c r="E191" s="149"/>
      <c r="F191" s="150" t="s">
        <v>51</v>
      </c>
      <c r="G191" s="148"/>
      <c r="H191" s="148"/>
      <c r="I191" s="148"/>
      <c r="J191" s="148"/>
      <c r="K191" s="145"/>
    </row>
    <row r="192" spans="1:14" ht="30" customHeight="1" thickBot="1" x14ac:dyDescent="0.3">
      <c r="A192" s="154" t="s">
        <v>52</v>
      </c>
      <c r="B192" s="155"/>
      <c r="C192" s="156" t="s">
        <v>53</v>
      </c>
      <c r="D192" s="157" t="s">
        <v>54</v>
      </c>
      <c r="E192" s="158"/>
      <c r="F192" s="159" t="s">
        <v>55</v>
      </c>
      <c r="G192" s="159"/>
      <c r="H192" s="159"/>
      <c r="I192" s="159"/>
      <c r="J192" s="160"/>
      <c r="K192" s="161"/>
    </row>
    <row r="193" spans="1:14" ht="30" customHeight="1" thickTop="1" x14ac:dyDescent="0.25">
      <c r="A193" s="87" t="s">
        <v>100</v>
      </c>
      <c r="B193" s="87"/>
      <c r="C193" s="87"/>
      <c r="D193" s="87"/>
      <c r="E193" s="87"/>
      <c r="F193" s="87"/>
      <c r="G193" s="87"/>
      <c r="H193" s="88"/>
      <c r="I193" s="89" t="s">
        <v>26</v>
      </c>
      <c r="J193" s="90"/>
      <c r="K193" s="2">
        <v>13</v>
      </c>
    </row>
    <row r="194" spans="1:14" ht="30" customHeight="1" x14ac:dyDescent="0.25">
      <c r="A194" s="87"/>
      <c r="B194" s="87"/>
      <c r="C194" s="87"/>
      <c r="D194" s="87"/>
      <c r="E194" s="87"/>
      <c r="F194" s="87"/>
      <c r="G194" s="87"/>
      <c r="H194" s="88"/>
      <c r="I194" s="91">
        <f>B199</f>
        <v>4.3055555555555562E-2</v>
      </c>
      <c r="J194" s="92"/>
      <c r="K194" s="2"/>
    </row>
    <row r="195" spans="1:14" ht="30" customHeight="1" thickBot="1" x14ac:dyDescent="0.3">
      <c r="A195" s="124">
        <f ca="1">INDIRECT("rawdata!A" &amp; $K193)</f>
        <v>0</v>
      </c>
      <c r="B195" s="124"/>
      <c r="C195" s="124"/>
      <c r="D195" s="125" t="s">
        <v>73</v>
      </c>
      <c r="E195" s="126">
        <f ca="1">INDIRECT("rawdata!B" &amp; $K193)</f>
        <v>0</v>
      </c>
      <c r="F195" s="127">
        <f ca="1">INDIRECT("rawdata!B" &amp; $K193)</f>
        <v>0</v>
      </c>
      <c r="G195" s="128" t="s">
        <v>74</v>
      </c>
      <c r="H195" s="128">
        <f ca="1">INDIRECT("rawdata!C" &amp; $K193)</f>
        <v>0</v>
      </c>
      <c r="I195" s="128" t="s">
        <v>75</v>
      </c>
      <c r="J195" s="129">
        <f ca="1">INDIRECT("rawdata!D" &amp; $K193)</f>
        <v>0</v>
      </c>
      <c r="K195" s="2"/>
      <c r="L195" s="130" t="str">
        <f ca="1">IF(E195=F195,"ok","확인")</f>
        <v>ok</v>
      </c>
      <c r="M195" s="123" t="s">
        <v>101</v>
      </c>
      <c r="N195" s="123" t="s">
        <v>102</v>
      </c>
    </row>
    <row r="196" spans="1:14" ht="30" customHeight="1" thickTop="1" thickBot="1" x14ac:dyDescent="0.3">
      <c r="A196" s="37" t="s">
        <v>27</v>
      </c>
      <c r="B196" s="4" t="s">
        <v>28</v>
      </c>
      <c r="C196" s="5" t="s">
        <v>29</v>
      </c>
      <c r="D196" s="6" t="s">
        <v>30</v>
      </c>
      <c r="E196" s="7" t="s">
        <v>31</v>
      </c>
      <c r="F196" s="8" t="s">
        <v>32</v>
      </c>
      <c r="G196" s="9" t="s">
        <v>33</v>
      </c>
      <c r="H196" s="6" t="s">
        <v>30</v>
      </c>
      <c r="I196" s="5" t="s">
        <v>29</v>
      </c>
      <c r="J196" s="10" t="s">
        <v>28</v>
      </c>
      <c r="K196" s="11" t="s">
        <v>34</v>
      </c>
    </row>
    <row r="197" spans="1:14" ht="30" customHeight="1" thickTop="1" x14ac:dyDescent="0.25">
      <c r="A197" s="38" t="s">
        <v>35</v>
      </c>
      <c r="B197" s="39"/>
      <c r="C197" s="40"/>
      <c r="D197" s="40"/>
      <c r="E197" s="40"/>
      <c r="F197" s="40">
        <v>0.25277777777777777</v>
      </c>
      <c r="G197" s="40">
        <v>0.27013888888888887</v>
      </c>
      <c r="H197" s="40">
        <v>0.28750000000000003</v>
      </c>
      <c r="I197" s="40">
        <v>0.30763888888888891</v>
      </c>
      <c r="J197" s="41">
        <v>0.32847222222222222</v>
      </c>
      <c r="K197" s="16" t="s">
        <v>36</v>
      </c>
    </row>
    <row r="198" spans="1:14" ht="30" customHeight="1" x14ac:dyDescent="0.25">
      <c r="A198" s="42" t="s">
        <v>37</v>
      </c>
      <c r="B198" s="18">
        <v>0.35347222222222219</v>
      </c>
      <c r="C198" s="19">
        <v>0.37777777777777777</v>
      </c>
      <c r="D198" s="19">
        <v>0.39861111111111108</v>
      </c>
      <c r="E198" s="19">
        <v>0.41805555555555557</v>
      </c>
      <c r="F198" s="19">
        <v>0.4375</v>
      </c>
      <c r="G198" s="19">
        <v>0.45694444444444443</v>
      </c>
      <c r="H198" s="19">
        <v>0.47638888888888892</v>
      </c>
      <c r="I198" s="19">
        <v>0.49791666666666662</v>
      </c>
      <c r="J198" s="23">
        <v>0.52222222222222225</v>
      </c>
      <c r="K198" s="22" t="s">
        <v>36</v>
      </c>
    </row>
    <row r="199" spans="1:14" ht="30" customHeight="1" x14ac:dyDescent="0.25">
      <c r="A199" s="42" t="s">
        <v>38</v>
      </c>
      <c r="B199" s="59">
        <v>4.3055555555555562E-2</v>
      </c>
      <c r="C199" s="19">
        <v>6.7361111111111108E-2</v>
      </c>
      <c r="D199" s="19">
        <v>8.819444444444445E-2</v>
      </c>
      <c r="E199" s="19">
        <v>0.1076388888888889</v>
      </c>
      <c r="F199" s="19">
        <v>0.12708333333333333</v>
      </c>
      <c r="G199" s="19">
        <v>0.14652777777777778</v>
      </c>
      <c r="H199" s="19">
        <v>0.16597222222222222</v>
      </c>
      <c r="I199" s="19">
        <v>0.1875</v>
      </c>
      <c r="J199" s="23">
        <v>0.21180555555555555</v>
      </c>
      <c r="K199" s="22" t="s">
        <v>36</v>
      </c>
    </row>
    <row r="200" spans="1:14" ht="30" customHeight="1" x14ac:dyDescent="0.25">
      <c r="A200" s="42" t="s">
        <v>39</v>
      </c>
      <c r="B200" s="18">
        <v>0.23263888888888887</v>
      </c>
      <c r="C200" s="19">
        <v>0.25694444444444448</v>
      </c>
      <c r="D200" s="19">
        <v>0.27777777777777779</v>
      </c>
      <c r="E200" s="19">
        <v>0.29722222222222222</v>
      </c>
      <c r="F200" s="19">
        <v>0.31666666666666665</v>
      </c>
      <c r="G200" s="19">
        <v>0.33611111111111108</v>
      </c>
      <c r="H200" s="19">
        <v>0.35555555555555557</v>
      </c>
      <c r="I200" s="19">
        <v>0.37708333333333338</v>
      </c>
      <c r="J200" s="23">
        <v>0.40138888888888885</v>
      </c>
      <c r="K200" s="22" t="s">
        <v>36</v>
      </c>
    </row>
    <row r="201" spans="1:14" ht="30" customHeight="1" thickBot="1" x14ac:dyDescent="0.3">
      <c r="A201" s="42" t="s">
        <v>56</v>
      </c>
      <c r="B201" s="24">
        <v>0.42291666666666666</v>
      </c>
      <c r="C201" s="25"/>
      <c r="D201" s="25">
        <v>0.46458333333333335</v>
      </c>
      <c r="E201" s="25"/>
      <c r="F201" s="25">
        <v>0.49722222222222223</v>
      </c>
      <c r="G201" s="25"/>
      <c r="H201" s="25"/>
      <c r="I201" s="25"/>
      <c r="J201" s="27"/>
      <c r="K201" s="29" t="s">
        <v>36</v>
      </c>
    </row>
    <row r="202" spans="1:14" ht="30" customHeight="1" x14ac:dyDescent="0.25">
      <c r="A202" s="42"/>
      <c r="B202" s="168"/>
      <c r="C202" s="31"/>
      <c r="D202" s="31"/>
      <c r="E202" s="31"/>
      <c r="F202" s="31"/>
      <c r="G202" s="31"/>
      <c r="H202" s="31"/>
      <c r="I202" s="169"/>
      <c r="J202" s="65"/>
      <c r="K202" s="29"/>
    </row>
    <row r="203" spans="1:14" ht="30" customHeight="1" thickBot="1" x14ac:dyDescent="0.3">
      <c r="A203" s="43">
        <v>10</v>
      </c>
      <c r="B203" s="34"/>
      <c r="C203" s="35"/>
      <c r="D203" s="35"/>
      <c r="E203" s="35"/>
      <c r="F203" s="35"/>
      <c r="G203" s="35"/>
      <c r="H203" s="35"/>
      <c r="I203" s="35"/>
      <c r="J203" s="36"/>
      <c r="K203" s="29"/>
    </row>
    <row r="204" spans="1:14" ht="30" customHeight="1" thickTop="1" thickBot="1" x14ac:dyDescent="0.3">
      <c r="A204" s="135" t="s">
        <v>40</v>
      </c>
      <c r="B204" s="136"/>
      <c r="C204" s="136"/>
      <c r="D204" s="136"/>
      <c r="E204" s="136"/>
      <c r="F204" s="136"/>
      <c r="G204" s="136"/>
      <c r="H204" s="136"/>
      <c r="I204" s="136"/>
      <c r="J204" s="136"/>
      <c r="K204" s="137" t="s">
        <v>41</v>
      </c>
    </row>
    <row r="205" spans="1:14" ht="30" customHeight="1" thickTop="1" x14ac:dyDescent="0.25">
      <c r="A205" s="139" t="s">
        <v>42</v>
      </c>
      <c r="B205" s="140"/>
      <c r="C205" s="141"/>
      <c r="D205" s="140"/>
      <c r="E205" s="142" t="s">
        <v>43</v>
      </c>
      <c r="F205" s="143"/>
      <c r="G205" s="144"/>
      <c r="H205" s="142" t="s">
        <v>44</v>
      </c>
      <c r="I205" s="143"/>
      <c r="J205" s="143"/>
      <c r="K205" s="145"/>
    </row>
    <row r="206" spans="1:14" ht="30" customHeight="1" x14ac:dyDescent="0.25">
      <c r="A206" s="146" t="s">
        <v>45</v>
      </c>
      <c r="B206" s="147"/>
      <c r="C206" s="148" t="s">
        <v>46</v>
      </c>
      <c r="D206" s="148"/>
      <c r="E206" s="149"/>
      <c r="F206" s="150" t="s">
        <v>47</v>
      </c>
      <c r="G206" s="148"/>
      <c r="H206" s="148"/>
      <c r="I206" s="148"/>
      <c r="J206" s="148"/>
      <c r="K206" s="145"/>
    </row>
    <row r="207" spans="1:14" ht="30" customHeight="1" x14ac:dyDescent="0.25">
      <c r="A207" s="151" t="s">
        <v>48</v>
      </c>
      <c r="B207" s="152"/>
      <c r="C207" s="153" t="s">
        <v>49</v>
      </c>
      <c r="D207" s="148" t="s">
        <v>50</v>
      </c>
      <c r="E207" s="149"/>
      <c r="F207" s="150" t="s">
        <v>51</v>
      </c>
      <c r="G207" s="148"/>
      <c r="H207" s="148"/>
      <c r="I207" s="148"/>
      <c r="J207" s="148"/>
      <c r="K207" s="145"/>
    </row>
    <row r="208" spans="1:14" ht="30" customHeight="1" thickBot="1" x14ac:dyDescent="0.3">
      <c r="A208" s="154" t="s">
        <v>52</v>
      </c>
      <c r="B208" s="155"/>
      <c r="C208" s="156" t="s">
        <v>53</v>
      </c>
      <c r="D208" s="157" t="s">
        <v>54</v>
      </c>
      <c r="E208" s="158"/>
      <c r="F208" s="159" t="s">
        <v>55</v>
      </c>
      <c r="G208" s="159"/>
      <c r="H208" s="159"/>
      <c r="I208" s="159"/>
      <c r="J208" s="160"/>
      <c r="K208" s="161"/>
    </row>
    <row r="209" spans="11:15" s="2" customFormat="1" ht="15" thickTop="1" x14ac:dyDescent="0.25">
      <c r="K209" s="66"/>
      <c r="L209" s="123"/>
      <c r="M209" s="123"/>
      <c r="N209" s="123"/>
      <c r="O209" s="123"/>
    </row>
  </sheetData>
  <mergeCells count="251">
    <mergeCell ref="A208:B208"/>
    <mergeCell ref="D208:E208"/>
    <mergeCell ref="F208:J208"/>
    <mergeCell ref="A206:B206"/>
    <mergeCell ref="C206:E206"/>
    <mergeCell ref="F206:J206"/>
    <mergeCell ref="A207:B207"/>
    <mergeCell ref="D207:E207"/>
    <mergeCell ref="F207:J207"/>
    <mergeCell ref="A193:H194"/>
    <mergeCell ref="I193:J193"/>
    <mergeCell ref="I194:J194"/>
    <mergeCell ref="A195:C195"/>
    <mergeCell ref="A204:J204"/>
    <mergeCell ref="K204:K208"/>
    <mergeCell ref="A205:B205"/>
    <mergeCell ref="C205:D205"/>
    <mergeCell ref="E205:G205"/>
    <mergeCell ref="H205:J205"/>
    <mergeCell ref="F190:J190"/>
    <mergeCell ref="A191:B191"/>
    <mergeCell ref="D191:E191"/>
    <mergeCell ref="F191:J191"/>
    <mergeCell ref="A192:B192"/>
    <mergeCell ref="D192:E192"/>
    <mergeCell ref="F192:J192"/>
    <mergeCell ref="A179:C179"/>
    <mergeCell ref="C181:D181"/>
    <mergeCell ref="A188:J188"/>
    <mergeCell ref="K188:K192"/>
    <mergeCell ref="A189:B189"/>
    <mergeCell ref="C189:D189"/>
    <mergeCell ref="E189:G189"/>
    <mergeCell ref="H189:J189"/>
    <mergeCell ref="A190:B190"/>
    <mergeCell ref="C190:E190"/>
    <mergeCell ref="D175:E175"/>
    <mergeCell ref="F175:J175"/>
    <mergeCell ref="A176:B176"/>
    <mergeCell ref="D176:E176"/>
    <mergeCell ref="F176:J176"/>
    <mergeCell ref="A177:H178"/>
    <mergeCell ref="I177:J177"/>
    <mergeCell ref="I178:J178"/>
    <mergeCell ref="A172:J172"/>
    <mergeCell ref="K172:K176"/>
    <mergeCell ref="A173:B173"/>
    <mergeCell ref="C173:D173"/>
    <mergeCell ref="E173:G173"/>
    <mergeCell ref="H173:J173"/>
    <mergeCell ref="A174:B174"/>
    <mergeCell ref="C174:E174"/>
    <mergeCell ref="F174:J174"/>
    <mergeCell ref="A175:B175"/>
    <mergeCell ref="A161:H162"/>
    <mergeCell ref="I161:J161"/>
    <mergeCell ref="I162:J162"/>
    <mergeCell ref="A163:C163"/>
    <mergeCell ref="K164:K165"/>
    <mergeCell ref="B165:C165"/>
    <mergeCell ref="A159:B159"/>
    <mergeCell ref="D159:E159"/>
    <mergeCell ref="F159:J159"/>
    <mergeCell ref="A160:B160"/>
    <mergeCell ref="D160:E160"/>
    <mergeCell ref="F160:J160"/>
    <mergeCell ref="A147:C147"/>
    <mergeCell ref="A156:J156"/>
    <mergeCell ref="K156:K160"/>
    <mergeCell ref="A157:B157"/>
    <mergeCell ref="C157:D157"/>
    <mergeCell ref="E157:G157"/>
    <mergeCell ref="H157:J157"/>
    <mergeCell ref="A158:B158"/>
    <mergeCell ref="C158:E158"/>
    <mergeCell ref="F158:J158"/>
    <mergeCell ref="F143:J143"/>
    <mergeCell ref="A144:B144"/>
    <mergeCell ref="D144:E144"/>
    <mergeCell ref="F144:J144"/>
    <mergeCell ref="A145:H146"/>
    <mergeCell ref="I145:J145"/>
    <mergeCell ref="I146:J146"/>
    <mergeCell ref="K140:K144"/>
    <mergeCell ref="A141:B141"/>
    <mergeCell ref="C141:D141"/>
    <mergeCell ref="E141:G141"/>
    <mergeCell ref="H141:J141"/>
    <mergeCell ref="A142:B142"/>
    <mergeCell ref="C142:E142"/>
    <mergeCell ref="F142:J142"/>
    <mergeCell ref="A143:B143"/>
    <mergeCell ref="D143:E143"/>
    <mergeCell ref="A129:H130"/>
    <mergeCell ref="I129:J129"/>
    <mergeCell ref="I130:J130"/>
    <mergeCell ref="A131:C131"/>
    <mergeCell ref="D133:E133"/>
    <mergeCell ref="A140:J140"/>
    <mergeCell ref="A127:B127"/>
    <mergeCell ref="D127:E127"/>
    <mergeCell ref="F127:J127"/>
    <mergeCell ref="A128:B128"/>
    <mergeCell ref="D128:E128"/>
    <mergeCell ref="F128:J128"/>
    <mergeCell ref="A115:C115"/>
    <mergeCell ref="A124:J124"/>
    <mergeCell ref="K124:K128"/>
    <mergeCell ref="A125:B125"/>
    <mergeCell ref="C125:D125"/>
    <mergeCell ref="E125:G125"/>
    <mergeCell ref="H125:J125"/>
    <mergeCell ref="A126:B126"/>
    <mergeCell ref="C126:E126"/>
    <mergeCell ref="F126:J126"/>
    <mergeCell ref="A112:B112"/>
    <mergeCell ref="D112:E112"/>
    <mergeCell ref="F112:J112"/>
    <mergeCell ref="A113:H114"/>
    <mergeCell ref="I113:J113"/>
    <mergeCell ref="I114:J114"/>
    <mergeCell ref="A110:B110"/>
    <mergeCell ref="C110:E110"/>
    <mergeCell ref="F110:J110"/>
    <mergeCell ref="A111:B111"/>
    <mergeCell ref="D111:E111"/>
    <mergeCell ref="F111:J111"/>
    <mergeCell ref="A97:H98"/>
    <mergeCell ref="I97:J97"/>
    <mergeCell ref="I98:J98"/>
    <mergeCell ref="A99:C99"/>
    <mergeCell ref="A108:J108"/>
    <mergeCell ref="K108:K112"/>
    <mergeCell ref="A109:B109"/>
    <mergeCell ref="C109:D109"/>
    <mergeCell ref="E109:G109"/>
    <mergeCell ref="H109:J109"/>
    <mergeCell ref="A95:B95"/>
    <mergeCell ref="D95:E95"/>
    <mergeCell ref="F95:J95"/>
    <mergeCell ref="A96:B96"/>
    <mergeCell ref="D96:E96"/>
    <mergeCell ref="F96:J96"/>
    <mergeCell ref="A83:C83"/>
    <mergeCell ref="A92:J92"/>
    <mergeCell ref="K92:K96"/>
    <mergeCell ref="A93:B93"/>
    <mergeCell ref="C93:D93"/>
    <mergeCell ref="E93:G93"/>
    <mergeCell ref="H93:J93"/>
    <mergeCell ref="A94:B94"/>
    <mergeCell ref="C94:E94"/>
    <mergeCell ref="F94:J94"/>
    <mergeCell ref="A80:B80"/>
    <mergeCell ref="D80:E80"/>
    <mergeCell ref="F80:J80"/>
    <mergeCell ref="A81:H82"/>
    <mergeCell ref="I81:J81"/>
    <mergeCell ref="I82:J82"/>
    <mergeCell ref="A78:B78"/>
    <mergeCell ref="C78:E78"/>
    <mergeCell ref="F78:J78"/>
    <mergeCell ref="A79:B79"/>
    <mergeCell ref="D79:E79"/>
    <mergeCell ref="F79:J79"/>
    <mergeCell ref="A65:H66"/>
    <mergeCell ref="I65:J65"/>
    <mergeCell ref="I66:J66"/>
    <mergeCell ref="A67:C67"/>
    <mergeCell ref="A76:J76"/>
    <mergeCell ref="K76:K80"/>
    <mergeCell ref="A77:B77"/>
    <mergeCell ref="C77:D77"/>
    <mergeCell ref="E77:G77"/>
    <mergeCell ref="H77:J77"/>
    <mergeCell ref="A63:B63"/>
    <mergeCell ref="D63:E63"/>
    <mergeCell ref="F63:J63"/>
    <mergeCell ref="A64:B64"/>
    <mergeCell ref="D64:E64"/>
    <mergeCell ref="F64:J64"/>
    <mergeCell ref="A51:C51"/>
    <mergeCell ref="A60:J60"/>
    <mergeCell ref="K60:K64"/>
    <mergeCell ref="A61:B61"/>
    <mergeCell ref="C61:D61"/>
    <mergeCell ref="E61:G61"/>
    <mergeCell ref="H61:J61"/>
    <mergeCell ref="A62:B62"/>
    <mergeCell ref="C62:E62"/>
    <mergeCell ref="F62:J62"/>
    <mergeCell ref="A48:B48"/>
    <mergeCell ref="D48:E48"/>
    <mergeCell ref="F48:J48"/>
    <mergeCell ref="A49:H50"/>
    <mergeCell ref="I49:J49"/>
    <mergeCell ref="I50:J50"/>
    <mergeCell ref="A46:B46"/>
    <mergeCell ref="C46:E46"/>
    <mergeCell ref="F46:J46"/>
    <mergeCell ref="A47:B47"/>
    <mergeCell ref="D47:E47"/>
    <mergeCell ref="F47:J47"/>
    <mergeCell ref="A33:H34"/>
    <mergeCell ref="I33:J33"/>
    <mergeCell ref="I34:J34"/>
    <mergeCell ref="A35:C35"/>
    <mergeCell ref="A44:J44"/>
    <mergeCell ref="K44:K48"/>
    <mergeCell ref="A45:B45"/>
    <mergeCell ref="C45:D45"/>
    <mergeCell ref="E45:G45"/>
    <mergeCell ref="H45:J45"/>
    <mergeCell ref="A31:B31"/>
    <mergeCell ref="D31:E31"/>
    <mergeCell ref="F31:J31"/>
    <mergeCell ref="A32:B32"/>
    <mergeCell ref="D32:E32"/>
    <mergeCell ref="F32:J32"/>
    <mergeCell ref="A19:C19"/>
    <mergeCell ref="A28:J28"/>
    <mergeCell ref="K28:K32"/>
    <mergeCell ref="A29:B29"/>
    <mergeCell ref="C29:D29"/>
    <mergeCell ref="E29:G29"/>
    <mergeCell ref="H29:J29"/>
    <mergeCell ref="A30:B30"/>
    <mergeCell ref="C30:E30"/>
    <mergeCell ref="F30:J30"/>
    <mergeCell ref="A16:B16"/>
    <mergeCell ref="D16:E16"/>
    <mergeCell ref="F16:J16"/>
    <mergeCell ref="A17:H18"/>
    <mergeCell ref="I17:J17"/>
    <mergeCell ref="I18:J18"/>
    <mergeCell ref="A14:B14"/>
    <mergeCell ref="C14:E14"/>
    <mergeCell ref="F14:J14"/>
    <mergeCell ref="A15:B15"/>
    <mergeCell ref="D15:E15"/>
    <mergeCell ref="F15:J15"/>
    <mergeCell ref="A1:H2"/>
    <mergeCell ref="I1:J1"/>
    <mergeCell ref="I2:J2"/>
    <mergeCell ref="A3:C3"/>
    <mergeCell ref="A12:J12"/>
    <mergeCell ref="K12:K16"/>
    <mergeCell ref="A13:B13"/>
    <mergeCell ref="C13:D13"/>
    <mergeCell ref="E13:G13"/>
    <mergeCell ref="H13:J13"/>
  </mergeCells>
  <phoneticPr fontId="8" type="noConversion"/>
  <conditionalFormatting sqref="L1:L1048576">
    <cfRule type="containsText" dxfId="10" priority="1" operator="containsText" text="확인">
      <formula>NOT(ISERROR(SEARCH("확인",L1)))</formula>
    </cfRule>
  </conditionalFormatting>
  <printOptions horizontalCentered="1"/>
  <pageMargins left="0.51181102362204722" right="0.51181102362204722" top="0.74803149606299213" bottom="0.74803149606299213" header="0.51181102362204722" footer="0.31496062992125984"/>
  <pageSetup paperSize="9" scale="87" orientation="landscape" r:id="rId1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5" manualBreakCount="15">
    <brk id="16" max="16383" man="1"/>
    <brk id="32" max="10" man="1"/>
    <brk id="48" max="16383" man="1"/>
    <brk id="64" max="10" man="1"/>
    <brk id="80" max="10" man="1"/>
    <brk id="96" max="10" man="1"/>
    <brk id="112" max="10" man="1"/>
    <brk id="128" max="10" man="1"/>
    <brk id="144" max="10" man="1"/>
    <brk id="32" max="10" man="1"/>
    <brk id="64" max="10" man="1"/>
    <brk id="96" max="10" man="1"/>
    <brk id="160" max="10" man="1"/>
    <brk id="176" max="10" man="1"/>
    <brk id="192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1911-47A3-41CA-A13B-80217436C0A5}">
  <sheetPr>
    <tabColor rgb="FF92D050"/>
  </sheetPr>
  <dimension ref="A1:N195"/>
  <sheetViews>
    <sheetView view="pageBreakPreview" zoomScale="70" zoomScaleNormal="70" zoomScaleSheetLayoutView="70" workbookViewId="0">
      <selection activeCell="A3" sqref="A3:C3"/>
    </sheetView>
  </sheetViews>
  <sheetFormatPr defaultColWidth="8.90625" defaultRowHeight="14.4" x14ac:dyDescent="0.25"/>
  <cols>
    <col min="1" max="1" width="7.6328125" style="2" customWidth="1"/>
    <col min="2" max="10" width="12.08984375" style="2" customWidth="1"/>
    <col min="11" max="11" width="8.90625" style="66"/>
    <col min="12" max="12" width="8.90625" style="123"/>
    <col min="13" max="14" width="3.81640625" style="123" bestFit="1" customWidth="1"/>
    <col min="15" max="16384" width="8.90625" style="123"/>
  </cols>
  <sheetData>
    <row r="1" spans="1:14" ht="30" customHeight="1" x14ac:dyDescent="0.25">
      <c r="A1" s="87" t="s">
        <v>103</v>
      </c>
      <c r="B1" s="87"/>
      <c r="C1" s="87"/>
      <c r="D1" s="87"/>
      <c r="E1" s="87"/>
      <c r="F1" s="87"/>
      <c r="G1" s="87"/>
      <c r="H1" s="88"/>
      <c r="I1" s="89" t="s">
        <v>26</v>
      </c>
      <c r="J1" s="90"/>
      <c r="K1" s="2">
        <v>1</v>
      </c>
    </row>
    <row r="2" spans="1:14" ht="30" customHeight="1" x14ac:dyDescent="0.25">
      <c r="A2" s="87"/>
      <c r="B2" s="87"/>
      <c r="C2" s="87"/>
      <c r="D2" s="87"/>
      <c r="E2" s="87"/>
      <c r="F2" s="87"/>
      <c r="G2" s="87"/>
      <c r="H2" s="88"/>
      <c r="I2" s="91">
        <f>B8</f>
        <v>0.14791666666666667</v>
      </c>
      <c r="J2" s="92"/>
      <c r="K2" s="2"/>
    </row>
    <row r="3" spans="1:14" ht="30" customHeight="1" thickBot="1" x14ac:dyDescent="0.3">
      <c r="A3" s="124">
        <f ca="1">INDIRECT("rawdata!A" &amp; $K1)</f>
        <v>0</v>
      </c>
      <c r="B3" s="124"/>
      <c r="C3" s="124"/>
      <c r="D3" s="125" t="s">
        <v>73</v>
      </c>
      <c r="E3" s="126">
        <f ca="1">INDIRECT("rawdata!B" &amp; $K1)</f>
        <v>0</v>
      </c>
      <c r="F3" s="127">
        <f ca="1">INDIRECT("rawdata!B" &amp; $K1)</f>
        <v>0</v>
      </c>
      <c r="G3" s="128" t="s">
        <v>74</v>
      </c>
      <c r="H3" s="128">
        <f ca="1">INDIRECT("rawdata!C" &amp; $K1)</f>
        <v>0</v>
      </c>
      <c r="I3" s="128" t="s">
        <v>75</v>
      </c>
      <c r="J3" s="129">
        <f ca="1">INDIRECT("rawdata!D" &amp; $K1)</f>
        <v>0</v>
      </c>
      <c r="K3" s="2"/>
      <c r="L3" s="130" t="str">
        <f ca="1">IF(E3=F3,"ok","확인")</f>
        <v>ok</v>
      </c>
      <c r="M3" s="123" t="s">
        <v>2</v>
      </c>
      <c r="N3" s="123" t="s">
        <v>11</v>
      </c>
    </row>
    <row r="4" spans="1:14" ht="30" customHeight="1" thickTop="1" thickBot="1" x14ac:dyDescent="0.3">
      <c r="A4" s="37" t="s">
        <v>27</v>
      </c>
      <c r="B4" s="4" t="s">
        <v>28</v>
      </c>
      <c r="C4" s="5" t="s">
        <v>29</v>
      </c>
      <c r="D4" s="6" t="s">
        <v>30</v>
      </c>
      <c r="E4" s="7" t="s">
        <v>31</v>
      </c>
      <c r="F4" s="8" t="s">
        <v>32</v>
      </c>
      <c r="G4" s="9" t="s">
        <v>33</v>
      </c>
      <c r="H4" s="6" t="s">
        <v>30</v>
      </c>
      <c r="I4" s="5" t="s">
        <v>29</v>
      </c>
      <c r="J4" s="10" t="s">
        <v>28</v>
      </c>
      <c r="K4" s="11" t="s">
        <v>34</v>
      </c>
    </row>
    <row r="5" spans="1:14" ht="30" customHeight="1" thickTop="1" x14ac:dyDescent="0.25">
      <c r="A5" s="38" t="s">
        <v>35</v>
      </c>
      <c r="B5" s="13"/>
      <c r="C5" s="14"/>
      <c r="D5" s="14"/>
      <c r="E5" s="14"/>
      <c r="F5" s="14"/>
      <c r="G5" s="14"/>
      <c r="H5" s="163" t="s">
        <v>89</v>
      </c>
      <c r="I5" s="14">
        <v>0.22916666666666666</v>
      </c>
      <c r="J5" s="15">
        <v>0.25347222222222221</v>
      </c>
      <c r="K5" s="16" t="s">
        <v>36</v>
      </c>
    </row>
    <row r="6" spans="1:14" ht="30" customHeight="1" x14ac:dyDescent="0.25">
      <c r="A6" s="42" t="s">
        <v>37</v>
      </c>
      <c r="B6" s="19">
        <v>0.26458333333333334</v>
      </c>
      <c r="C6" s="19">
        <v>0.28888888888888892</v>
      </c>
      <c r="D6" s="19">
        <v>0.30972222222222223</v>
      </c>
      <c r="E6" s="19">
        <v>0.32916666666666666</v>
      </c>
      <c r="F6" s="19">
        <v>0.34861111111111115</v>
      </c>
      <c r="G6" s="19">
        <v>0.36805555555555558</v>
      </c>
      <c r="H6" s="19">
        <v>0.38750000000000001</v>
      </c>
      <c r="I6" s="19">
        <v>0.40902777777777777</v>
      </c>
      <c r="J6" s="23">
        <v>0.43333333333333335</v>
      </c>
      <c r="K6" s="22" t="s">
        <v>36</v>
      </c>
    </row>
    <row r="7" spans="1:14" ht="30" customHeight="1" x14ac:dyDescent="0.25">
      <c r="A7" s="42" t="s">
        <v>38</v>
      </c>
      <c r="B7" s="19">
        <v>0.4548611111111111</v>
      </c>
      <c r="C7" s="19">
        <v>0.47916666666666669</v>
      </c>
      <c r="D7" s="19">
        <v>0.5</v>
      </c>
      <c r="E7" s="19">
        <v>0.51944444444444449</v>
      </c>
      <c r="F7" s="19">
        <v>0.53888888888888886</v>
      </c>
      <c r="G7" s="19">
        <v>5.8333333333333327E-2</v>
      </c>
      <c r="H7" s="19">
        <v>7.7777777777777779E-2</v>
      </c>
      <c r="I7" s="19">
        <v>9.930555555555555E-2</v>
      </c>
      <c r="J7" s="23">
        <v>0.12361111111111112</v>
      </c>
      <c r="K7" s="22" t="s">
        <v>36</v>
      </c>
    </row>
    <row r="8" spans="1:14" ht="30" customHeight="1" x14ac:dyDescent="0.25">
      <c r="A8" s="42" t="s">
        <v>39</v>
      </c>
      <c r="B8" s="21">
        <v>0.14791666666666667</v>
      </c>
      <c r="C8" s="19">
        <v>0.17222222222222225</v>
      </c>
      <c r="D8" s="19">
        <v>0.19305555555555554</v>
      </c>
      <c r="E8" s="19">
        <v>0.21249999999999999</v>
      </c>
      <c r="F8" s="19">
        <v>0.23194444444444443</v>
      </c>
      <c r="G8" s="19">
        <v>0.25138888888888888</v>
      </c>
      <c r="H8" s="19">
        <v>0.27083333333333331</v>
      </c>
      <c r="I8" s="19">
        <v>0.29236111111111113</v>
      </c>
      <c r="J8" s="23">
        <v>0.31666666666666665</v>
      </c>
      <c r="K8" s="22" t="s">
        <v>36</v>
      </c>
    </row>
    <row r="9" spans="1:14" ht="30" customHeight="1" x14ac:dyDescent="0.25">
      <c r="A9" s="42" t="s">
        <v>56</v>
      </c>
      <c r="B9" s="45">
        <v>0.33749999999999997</v>
      </c>
      <c r="C9" s="45">
        <v>0.36180555555555555</v>
      </c>
      <c r="D9" s="45">
        <v>0.38263888888888892</v>
      </c>
      <c r="E9" s="45">
        <v>0.40208333333333335</v>
      </c>
      <c r="F9" s="45">
        <v>0.41736111111111113</v>
      </c>
      <c r="G9" s="45"/>
      <c r="H9" s="45">
        <v>0.4548611111111111</v>
      </c>
      <c r="I9" s="45"/>
      <c r="J9" s="46">
        <v>0.49652777777777773</v>
      </c>
      <c r="K9" s="29"/>
    </row>
    <row r="10" spans="1:14" ht="30" customHeight="1" x14ac:dyDescent="0.25">
      <c r="A10" s="47"/>
      <c r="B10" s="51"/>
      <c r="C10" s="68"/>
      <c r="D10" s="68"/>
      <c r="E10" s="68"/>
      <c r="F10" s="53"/>
      <c r="G10" s="54"/>
      <c r="H10" s="54"/>
      <c r="I10" s="55"/>
      <c r="J10" s="56"/>
      <c r="K10" s="29"/>
    </row>
    <row r="11" spans="1:14" ht="30" customHeight="1" thickBot="1" x14ac:dyDescent="0.3">
      <c r="A11" s="43">
        <v>5</v>
      </c>
      <c r="B11" s="30"/>
      <c r="C11" s="31"/>
      <c r="D11" s="31"/>
      <c r="E11" s="31"/>
      <c r="F11" s="31"/>
      <c r="G11" s="31"/>
      <c r="H11" s="31"/>
      <c r="I11" s="31"/>
      <c r="J11" s="32"/>
      <c r="K11" s="29"/>
    </row>
    <row r="12" spans="1:14" ht="30" customHeight="1" thickTop="1" thickBot="1" x14ac:dyDescent="0.3">
      <c r="A12" s="135" t="s">
        <v>40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7" t="s">
        <v>41</v>
      </c>
    </row>
    <row r="13" spans="1:14" ht="30" customHeight="1" thickTop="1" x14ac:dyDescent="0.25">
      <c r="A13" s="139" t="s">
        <v>42</v>
      </c>
      <c r="B13" s="140"/>
      <c r="C13" s="141"/>
      <c r="D13" s="140"/>
      <c r="E13" s="142" t="s">
        <v>43</v>
      </c>
      <c r="F13" s="143"/>
      <c r="G13" s="144"/>
      <c r="H13" s="142" t="s">
        <v>44</v>
      </c>
      <c r="I13" s="143"/>
      <c r="J13" s="143"/>
      <c r="K13" s="145"/>
    </row>
    <row r="14" spans="1:14" ht="30" customHeight="1" x14ac:dyDescent="0.25">
      <c r="A14" s="146" t="s">
        <v>45</v>
      </c>
      <c r="B14" s="147"/>
      <c r="C14" s="148" t="s">
        <v>46</v>
      </c>
      <c r="D14" s="148"/>
      <c r="E14" s="149"/>
      <c r="F14" s="150" t="s">
        <v>47</v>
      </c>
      <c r="G14" s="148"/>
      <c r="H14" s="148"/>
      <c r="I14" s="148"/>
      <c r="J14" s="148"/>
      <c r="K14" s="145"/>
    </row>
    <row r="15" spans="1:14" ht="30" customHeight="1" x14ac:dyDescent="0.25">
      <c r="A15" s="151" t="s">
        <v>48</v>
      </c>
      <c r="B15" s="152"/>
      <c r="C15" s="153" t="s">
        <v>49</v>
      </c>
      <c r="D15" s="148" t="s">
        <v>50</v>
      </c>
      <c r="E15" s="149"/>
      <c r="F15" s="150" t="s">
        <v>51</v>
      </c>
      <c r="G15" s="148"/>
      <c r="H15" s="148"/>
      <c r="I15" s="148"/>
      <c r="J15" s="148"/>
      <c r="K15" s="145"/>
    </row>
    <row r="16" spans="1:14" ht="30" customHeight="1" thickBot="1" x14ac:dyDescent="0.3">
      <c r="A16" s="154" t="s">
        <v>52</v>
      </c>
      <c r="B16" s="155"/>
      <c r="C16" s="156" t="s">
        <v>53</v>
      </c>
      <c r="D16" s="157" t="s">
        <v>54</v>
      </c>
      <c r="E16" s="158"/>
      <c r="F16" s="159" t="s">
        <v>55</v>
      </c>
      <c r="G16" s="159"/>
      <c r="H16" s="159"/>
      <c r="I16" s="159"/>
      <c r="J16" s="160"/>
      <c r="K16" s="161"/>
    </row>
    <row r="17" spans="1:14" ht="30" customHeight="1" thickTop="1" x14ac:dyDescent="0.25">
      <c r="A17" s="87" t="s">
        <v>104</v>
      </c>
      <c r="B17" s="87"/>
      <c r="C17" s="87"/>
      <c r="D17" s="87"/>
      <c r="E17" s="87"/>
      <c r="F17" s="87"/>
      <c r="G17" s="87"/>
      <c r="H17" s="88"/>
      <c r="I17" s="89" t="s">
        <v>26</v>
      </c>
      <c r="J17" s="90"/>
      <c r="K17" s="2">
        <v>2</v>
      </c>
    </row>
    <row r="18" spans="1:14" ht="30" customHeight="1" x14ac:dyDescent="0.25">
      <c r="A18" s="87"/>
      <c r="B18" s="87"/>
      <c r="C18" s="87"/>
      <c r="D18" s="87"/>
      <c r="E18" s="87"/>
      <c r="F18" s="87"/>
      <c r="G18" s="87"/>
      <c r="H18" s="88"/>
      <c r="I18" s="91">
        <f>B23</f>
        <v>0.49374999999999997</v>
      </c>
      <c r="J18" s="92"/>
      <c r="K18" s="2"/>
    </row>
    <row r="19" spans="1:14" ht="30" customHeight="1" thickBot="1" x14ac:dyDescent="0.3">
      <c r="A19" s="124">
        <f ca="1">INDIRECT("rawdata!A" &amp; $K17)</f>
        <v>0</v>
      </c>
      <c r="B19" s="124"/>
      <c r="C19" s="124"/>
      <c r="D19" s="125" t="s">
        <v>73</v>
      </c>
      <c r="E19" s="126">
        <f ca="1">INDIRECT("rawdata!B" &amp; $K17)</f>
        <v>0</v>
      </c>
      <c r="F19" s="127">
        <f ca="1">INDIRECT("rawdata!B" &amp; $K17)</f>
        <v>0</v>
      </c>
      <c r="G19" s="128" t="s">
        <v>74</v>
      </c>
      <c r="H19" s="128">
        <f ca="1">INDIRECT("rawdata!C" &amp; $K17)</f>
        <v>0</v>
      </c>
      <c r="I19" s="128" t="s">
        <v>75</v>
      </c>
      <c r="J19" s="129">
        <f ca="1">INDIRECT("rawdata!D" &amp; $K17)</f>
        <v>0</v>
      </c>
      <c r="K19" s="2"/>
      <c r="L19" s="130" t="str">
        <f ca="1">IF(E19=F19,"ok","확인")</f>
        <v>ok</v>
      </c>
      <c r="M19" s="123" t="s">
        <v>3</v>
      </c>
      <c r="N19" s="123" t="s">
        <v>12</v>
      </c>
    </row>
    <row r="20" spans="1:14" ht="30" customHeight="1" thickTop="1" thickBot="1" x14ac:dyDescent="0.3">
      <c r="A20" s="37" t="s">
        <v>27</v>
      </c>
      <c r="B20" s="4" t="s">
        <v>28</v>
      </c>
      <c r="C20" s="5" t="s">
        <v>29</v>
      </c>
      <c r="D20" s="6" t="s">
        <v>30</v>
      </c>
      <c r="E20" s="7" t="s">
        <v>31</v>
      </c>
      <c r="F20" s="8" t="s">
        <v>32</v>
      </c>
      <c r="G20" s="9" t="s">
        <v>33</v>
      </c>
      <c r="H20" s="6" t="s">
        <v>30</v>
      </c>
      <c r="I20" s="5" t="s">
        <v>29</v>
      </c>
      <c r="J20" s="10" t="s">
        <v>28</v>
      </c>
      <c r="K20" s="11" t="s">
        <v>34</v>
      </c>
    </row>
    <row r="21" spans="1:14" ht="30" customHeight="1" thickTop="1" x14ac:dyDescent="0.25">
      <c r="A21" s="38" t="s">
        <v>35</v>
      </c>
      <c r="B21" s="14"/>
      <c r="C21" s="14"/>
      <c r="D21" s="14"/>
      <c r="E21" s="14"/>
      <c r="F21" s="163" t="s">
        <v>33</v>
      </c>
      <c r="G21" s="14">
        <v>0.22916666666666666</v>
      </c>
      <c r="H21" s="14">
        <v>0.24722222222222223</v>
      </c>
      <c r="I21" s="14">
        <v>0.2673611111111111</v>
      </c>
      <c r="J21" s="15">
        <v>0.28819444444444448</v>
      </c>
      <c r="K21" s="16" t="s">
        <v>36</v>
      </c>
    </row>
    <row r="22" spans="1:14" ht="30" customHeight="1" x14ac:dyDescent="0.25">
      <c r="A22" s="42" t="s">
        <v>37</v>
      </c>
      <c r="B22" s="19">
        <v>0.30138888888888887</v>
      </c>
      <c r="C22" s="19">
        <v>0.32569444444444445</v>
      </c>
      <c r="D22" s="19">
        <v>0.34652777777777777</v>
      </c>
      <c r="E22" s="19">
        <v>0.3659722222222222</v>
      </c>
      <c r="F22" s="19">
        <v>0.38541666666666669</v>
      </c>
      <c r="G22" s="19">
        <v>0.40486111111111112</v>
      </c>
      <c r="H22" s="19">
        <v>0.42430555555555555</v>
      </c>
      <c r="I22" s="19">
        <v>0.4458333333333333</v>
      </c>
      <c r="J22" s="23">
        <v>0.47013888888888888</v>
      </c>
      <c r="K22" s="22" t="s">
        <v>36</v>
      </c>
    </row>
    <row r="23" spans="1:14" ht="30" customHeight="1" x14ac:dyDescent="0.25">
      <c r="A23" s="42" t="s">
        <v>38</v>
      </c>
      <c r="B23" s="172">
        <v>0.49374999999999997</v>
      </c>
      <c r="C23" s="19">
        <v>0.5180555555555556</v>
      </c>
      <c r="D23" s="19">
        <v>0.53888888888888886</v>
      </c>
      <c r="E23" s="19">
        <v>5.8333333333333327E-2</v>
      </c>
      <c r="F23" s="19">
        <v>7.7777777777777779E-2</v>
      </c>
      <c r="G23" s="19">
        <v>9.7222222222222224E-2</v>
      </c>
      <c r="H23" s="19">
        <v>0.11666666666666665</v>
      </c>
      <c r="I23" s="19">
        <v>0.13819444444444443</v>
      </c>
      <c r="J23" s="23">
        <v>0.16250000000000001</v>
      </c>
      <c r="K23" s="22" t="s">
        <v>36</v>
      </c>
    </row>
    <row r="24" spans="1:14" ht="30" customHeight="1" x14ac:dyDescent="0.25">
      <c r="A24" s="42" t="s">
        <v>39</v>
      </c>
      <c r="B24" s="173">
        <v>0.18611111111111112</v>
      </c>
      <c r="C24" s="19">
        <v>0.21041666666666667</v>
      </c>
      <c r="D24" s="19">
        <v>0.23124999999999998</v>
      </c>
      <c r="E24" s="19">
        <v>0.25069444444444444</v>
      </c>
      <c r="F24" s="19">
        <v>0.27013888888888887</v>
      </c>
      <c r="G24" s="19">
        <v>0.28958333333333336</v>
      </c>
      <c r="H24" s="19">
        <v>0.30902777777777779</v>
      </c>
      <c r="I24" s="19">
        <v>0.33055555555555555</v>
      </c>
      <c r="J24" s="23">
        <v>0.35486111111111113</v>
      </c>
      <c r="K24" s="22" t="s">
        <v>36</v>
      </c>
    </row>
    <row r="25" spans="1:14" ht="30" customHeight="1" x14ac:dyDescent="0.25">
      <c r="A25" s="42" t="s">
        <v>56</v>
      </c>
      <c r="B25" s="173">
        <v>0.37777777777777777</v>
      </c>
      <c r="C25" s="19"/>
      <c r="D25" s="19">
        <v>0.41944444444444445</v>
      </c>
      <c r="E25" s="19"/>
      <c r="F25" s="19">
        <v>0.45208333333333334</v>
      </c>
      <c r="G25" s="19"/>
      <c r="H25" s="19"/>
      <c r="I25" s="19"/>
      <c r="J25" s="23"/>
      <c r="K25" s="67" t="s">
        <v>36</v>
      </c>
    </row>
    <row r="26" spans="1:14" ht="30" customHeight="1" x14ac:dyDescent="0.25">
      <c r="A26" s="47"/>
      <c r="B26" s="51"/>
      <c r="C26" s="68"/>
      <c r="D26" s="68"/>
      <c r="E26" s="68"/>
      <c r="F26" s="53"/>
      <c r="G26" s="54"/>
      <c r="H26" s="54"/>
      <c r="I26" s="55"/>
      <c r="J26" s="56"/>
      <c r="K26" s="29"/>
    </row>
    <row r="27" spans="1:14" ht="30" customHeight="1" thickBot="1" x14ac:dyDescent="0.3">
      <c r="A27" s="43">
        <v>5</v>
      </c>
      <c r="B27" s="30"/>
      <c r="C27" s="31"/>
      <c r="D27" s="31"/>
      <c r="E27" s="31"/>
      <c r="F27" s="31"/>
      <c r="G27" s="31"/>
      <c r="H27" s="31"/>
      <c r="I27" s="31"/>
      <c r="J27" s="32"/>
      <c r="K27" s="29"/>
    </row>
    <row r="28" spans="1:14" ht="30" customHeight="1" thickTop="1" thickBot="1" x14ac:dyDescent="0.3">
      <c r="A28" s="135" t="s">
        <v>40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7" t="s">
        <v>41</v>
      </c>
    </row>
    <row r="29" spans="1:14" ht="30" customHeight="1" thickTop="1" x14ac:dyDescent="0.25">
      <c r="A29" s="139" t="s">
        <v>42</v>
      </c>
      <c r="B29" s="140"/>
      <c r="C29" s="141"/>
      <c r="D29" s="140"/>
      <c r="E29" s="142" t="s">
        <v>43</v>
      </c>
      <c r="F29" s="143"/>
      <c r="G29" s="144"/>
      <c r="H29" s="142" t="s">
        <v>44</v>
      </c>
      <c r="I29" s="143"/>
      <c r="J29" s="143"/>
      <c r="K29" s="145"/>
    </row>
    <row r="30" spans="1:14" ht="30" customHeight="1" x14ac:dyDescent="0.25">
      <c r="A30" s="146" t="s">
        <v>45</v>
      </c>
      <c r="B30" s="147"/>
      <c r="C30" s="148" t="s">
        <v>46</v>
      </c>
      <c r="D30" s="148"/>
      <c r="E30" s="149"/>
      <c r="F30" s="150" t="s">
        <v>47</v>
      </c>
      <c r="G30" s="148"/>
      <c r="H30" s="148"/>
      <c r="I30" s="148"/>
      <c r="J30" s="148"/>
      <c r="K30" s="145"/>
    </row>
    <row r="31" spans="1:14" ht="30" customHeight="1" x14ac:dyDescent="0.25">
      <c r="A31" s="151" t="s">
        <v>48</v>
      </c>
      <c r="B31" s="152"/>
      <c r="C31" s="153" t="s">
        <v>49</v>
      </c>
      <c r="D31" s="148" t="s">
        <v>50</v>
      </c>
      <c r="E31" s="149"/>
      <c r="F31" s="150" t="s">
        <v>51</v>
      </c>
      <c r="G31" s="148"/>
      <c r="H31" s="148"/>
      <c r="I31" s="148"/>
      <c r="J31" s="148"/>
      <c r="K31" s="145"/>
    </row>
    <row r="32" spans="1:14" ht="30" customHeight="1" thickBot="1" x14ac:dyDescent="0.3">
      <c r="A32" s="154" t="s">
        <v>52</v>
      </c>
      <c r="B32" s="155"/>
      <c r="C32" s="156" t="s">
        <v>53</v>
      </c>
      <c r="D32" s="157" t="s">
        <v>54</v>
      </c>
      <c r="E32" s="158"/>
      <c r="F32" s="159" t="s">
        <v>55</v>
      </c>
      <c r="G32" s="159"/>
      <c r="H32" s="159"/>
      <c r="I32" s="159"/>
      <c r="J32" s="160"/>
      <c r="K32" s="161"/>
    </row>
    <row r="33" spans="1:14" ht="30" customHeight="1" thickTop="1" x14ac:dyDescent="0.25">
      <c r="A33" s="87" t="s">
        <v>105</v>
      </c>
      <c r="B33" s="87"/>
      <c r="C33" s="87"/>
      <c r="D33" s="87"/>
      <c r="E33" s="87"/>
      <c r="F33" s="87"/>
      <c r="G33" s="87"/>
      <c r="H33" s="88"/>
      <c r="I33" s="89" t="s">
        <v>26</v>
      </c>
      <c r="J33" s="90"/>
      <c r="K33" s="2">
        <v>3</v>
      </c>
    </row>
    <row r="34" spans="1:14" ht="30" customHeight="1" x14ac:dyDescent="0.25">
      <c r="A34" s="87"/>
      <c r="B34" s="87"/>
      <c r="C34" s="87"/>
      <c r="D34" s="87"/>
      <c r="E34" s="87"/>
      <c r="F34" s="87"/>
      <c r="G34" s="87"/>
      <c r="H34" s="88"/>
      <c r="I34" s="91">
        <f>B39</f>
        <v>7.1527777777777787E-2</v>
      </c>
      <c r="J34" s="92"/>
      <c r="K34" s="2"/>
    </row>
    <row r="35" spans="1:14" ht="30" customHeight="1" thickBot="1" x14ac:dyDescent="0.3">
      <c r="A35" s="124">
        <f ca="1">INDIRECT("rawdata!A" &amp; $K33)</f>
        <v>0</v>
      </c>
      <c r="B35" s="124"/>
      <c r="C35" s="124"/>
      <c r="D35" s="125" t="s">
        <v>73</v>
      </c>
      <c r="E35" s="126">
        <f ca="1">INDIRECT("rawdata!B" &amp; $K33)</f>
        <v>0</v>
      </c>
      <c r="F35" s="127">
        <f ca="1">INDIRECT("rawdata!B" &amp; $K33)</f>
        <v>0</v>
      </c>
      <c r="G35" s="128" t="s">
        <v>74</v>
      </c>
      <c r="H35" s="128">
        <f ca="1">INDIRECT("rawdata!C" &amp; $K33)</f>
        <v>0</v>
      </c>
      <c r="I35" s="128" t="s">
        <v>75</v>
      </c>
      <c r="J35" s="129">
        <f ca="1">INDIRECT("rawdata!D" &amp; $K33)</f>
        <v>0</v>
      </c>
      <c r="K35" s="2"/>
      <c r="L35" s="130" t="str">
        <f ca="1">IF(E35=F35,"ok","확인")</f>
        <v>ok</v>
      </c>
      <c r="M35" s="123" t="s">
        <v>82</v>
      </c>
      <c r="N35" s="123" t="s">
        <v>83</v>
      </c>
    </row>
    <row r="36" spans="1:14" ht="30" customHeight="1" thickTop="1" thickBot="1" x14ac:dyDescent="0.3">
      <c r="A36" s="37" t="s">
        <v>27</v>
      </c>
      <c r="B36" s="4" t="s">
        <v>28</v>
      </c>
      <c r="C36" s="5" t="s">
        <v>29</v>
      </c>
      <c r="D36" s="6" t="s">
        <v>30</v>
      </c>
      <c r="E36" s="7" t="s">
        <v>31</v>
      </c>
      <c r="F36" s="8" t="s">
        <v>32</v>
      </c>
      <c r="G36" s="9" t="s">
        <v>33</v>
      </c>
      <c r="H36" s="6" t="s">
        <v>30</v>
      </c>
      <c r="I36" s="5" t="s">
        <v>29</v>
      </c>
      <c r="J36" s="10" t="s">
        <v>28</v>
      </c>
      <c r="K36" s="11" t="s">
        <v>34</v>
      </c>
    </row>
    <row r="37" spans="1:14" ht="30" customHeight="1" thickTop="1" x14ac:dyDescent="0.25">
      <c r="A37" s="38" t="s">
        <v>35</v>
      </c>
      <c r="B37" s="14"/>
      <c r="C37" s="118" t="s">
        <v>106</v>
      </c>
      <c r="D37" s="119"/>
      <c r="E37" s="14">
        <v>0.24861111111111112</v>
      </c>
      <c r="F37" s="14">
        <v>0.27569444444444446</v>
      </c>
      <c r="G37" s="14">
        <v>0.2951388888888889</v>
      </c>
      <c r="H37" s="14">
        <v>0.31458333333333333</v>
      </c>
      <c r="I37" s="14">
        <v>0.33611111111111108</v>
      </c>
      <c r="J37" s="15">
        <v>0.35972222222222222</v>
      </c>
      <c r="K37" s="16" t="s">
        <v>36</v>
      </c>
    </row>
    <row r="38" spans="1:14" ht="30" customHeight="1" x14ac:dyDescent="0.25">
      <c r="A38" s="42" t="s">
        <v>37</v>
      </c>
      <c r="B38" s="19">
        <v>0.37708333333333338</v>
      </c>
      <c r="C38" s="19">
        <v>0.40138888888888885</v>
      </c>
      <c r="D38" s="19">
        <v>0.42222222222222222</v>
      </c>
      <c r="E38" s="19">
        <v>0.44166666666666665</v>
      </c>
      <c r="F38" s="19">
        <v>0.46111111111111108</v>
      </c>
      <c r="G38" s="19">
        <v>0.48055555555555557</v>
      </c>
      <c r="H38" s="19">
        <v>0.5</v>
      </c>
      <c r="I38" s="19">
        <v>0.52152777777777781</v>
      </c>
      <c r="J38" s="23">
        <v>4.5833333333333337E-2</v>
      </c>
      <c r="K38" s="22" t="s">
        <v>36</v>
      </c>
    </row>
    <row r="39" spans="1:14" ht="30" customHeight="1" x14ac:dyDescent="0.25">
      <c r="A39" s="42" t="s">
        <v>38</v>
      </c>
      <c r="B39" s="172">
        <v>7.1527777777777787E-2</v>
      </c>
      <c r="C39" s="19">
        <v>9.5833333333333326E-2</v>
      </c>
      <c r="D39" s="19">
        <v>0.11666666666666665</v>
      </c>
      <c r="E39" s="19">
        <v>0.1361111111111111</v>
      </c>
      <c r="F39" s="19">
        <v>0.15555555555555556</v>
      </c>
      <c r="G39" s="19">
        <v>0.17500000000000002</v>
      </c>
      <c r="H39" s="19">
        <v>0.19444444444444445</v>
      </c>
      <c r="I39" s="19">
        <v>0.21597222222222223</v>
      </c>
      <c r="J39" s="23">
        <v>0.24027777777777778</v>
      </c>
      <c r="K39" s="22" t="s">
        <v>36</v>
      </c>
    </row>
    <row r="40" spans="1:14" ht="30" customHeight="1" x14ac:dyDescent="0.25">
      <c r="A40" s="42" t="s">
        <v>39</v>
      </c>
      <c r="B40" s="45">
        <v>0.26111111111111113</v>
      </c>
      <c r="C40" s="45">
        <v>0.28541666666666665</v>
      </c>
      <c r="D40" s="45">
        <v>0.30624999999999997</v>
      </c>
      <c r="E40" s="45">
        <v>0.32569444444444445</v>
      </c>
      <c r="F40" s="45">
        <v>0.34513888888888888</v>
      </c>
      <c r="G40" s="45"/>
      <c r="H40" s="45">
        <v>0.38263888888888892</v>
      </c>
      <c r="I40" s="45"/>
      <c r="J40" s="46">
        <v>0.42430555555555555</v>
      </c>
      <c r="K40" s="22" t="s">
        <v>36</v>
      </c>
    </row>
    <row r="41" spans="1:14" ht="30" customHeight="1" x14ac:dyDescent="0.25">
      <c r="A41" s="42"/>
      <c r="B41" s="28"/>
      <c r="C41" s="28"/>
      <c r="D41" s="28"/>
      <c r="E41" s="28"/>
      <c r="F41" s="28"/>
      <c r="G41" s="28"/>
      <c r="H41" s="28"/>
      <c r="I41" s="28"/>
      <c r="J41" s="65"/>
      <c r="K41" s="29" t="s">
        <v>36</v>
      </c>
    </row>
    <row r="42" spans="1:14" ht="30" customHeight="1" x14ac:dyDescent="0.25">
      <c r="A42" s="42"/>
      <c r="B42" s="60"/>
      <c r="C42" s="61"/>
      <c r="D42" s="61"/>
      <c r="E42" s="61"/>
      <c r="F42" s="62"/>
      <c r="G42" s="62"/>
      <c r="H42" s="62"/>
      <c r="I42" s="62"/>
      <c r="J42" s="63"/>
      <c r="K42" s="29"/>
    </row>
    <row r="43" spans="1:14" ht="30" customHeight="1" thickBot="1" x14ac:dyDescent="0.3">
      <c r="A43" s="43">
        <v>9</v>
      </c>
      <c r="B43" s="64"/>
      <c r="C43" s="35"/>
      <c r="D43" s="35"/>
      <c r="E43" s="35"/>
      <c r="F43" s="35"/>
      <c r="G43" s="35"/>
      <c r="H43" s="35"/>
      <c r="I43" s="35"/>
      <c r="J43" s="36"/>
      <c r="K43" s="29"/>
    </row>
    <row r="44" spans="1:14" ht="30" customHeight="1" thickTop="1" thickBot="1" x14ac:dyDescent="0.3">
      <c r="A44" s="135" t="s">
        <v>40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7" t="s">
        <v>41</v>
      </c>
    </row>
    <row r="45" spans="1:14" ht="30" customHeight="1" thickTop="1" x14ac:dyDescent="0.25">
      <c r="A45" s="139" t="s">
        <v>42</v>
      </c>
      <c r="B45" s="140"/>
      <c r="C45" s="141"/>
      <c r="D45" s="140"/>
      <c r="E45" s="142" t="s">
        <v>43</v>
      </c>
      <c r="F45" s="143"/>
      <c r="G45" s="144"/>
      <c r="H45" s="142" t="s">
        <v>44</v>
      </c>
      <c r="I45" s="143"/>
      <c r="J45" s="143"/>
      <c r="K45" s="145"/>
    </row>
    <row r="46" spans="1:14" ht="30" customHeight="1" x14ac:dyDescent="0.25">
      <c r="A46" s="146" t="s">
        <v>45</v>
      </c>
      <c r="B46" s="147"/>
      <c r="C46" s="148" t="s">
        <v>46</v>
      </c>
      <c r="D46" s="148"/>
      <c r="E46" s="149"/>
      <c r="F46" s="150" t="s">
        <v>47</v>
      </c>
      <c r="G46" s="148"/>
      <c r="H46" s="148"/>
      <c r="I46" s="148"/>
      <c r="J46" s="148"/>
      <c r="K46" s="145"/>
    </row>
    <row r="47" spans="1:14" ht="30" customHeight="1" x14ac:dyDescent="0.25">
      <c r="A47" s="151" t="s">
        <v>48</v>
      </c>
      <c r="B47" s="152"/>
      <c r="C47" s="153" t="s">
        <v>49</v>
      </c>
      <c r="D47" s="148" t="s">
        <v>50</v>
      </c>
      <c r="E47" s="149"/>
      <c r="F47" s="150" t="s">
        <v>51</v>
      </c>
      <c r="G47" s="148"/>
      <c r="H47" s="148"/>
      <c r="I47" s="148"/>
      <c r="J47" s="148"/>
      <c r="K47" s="145"/>
    </row>
    <row r="48" spans="1:14" ht="30" customHeight="1" thickBot="1" x14ac:dyDescent="0.3">
      <c r="A48" s="154" t="s">
        <v>52</v>
      </c>
      <c r="B48" s="155"/>
      <c r="C48" s="156" t="s">
        <v>53</v>
      </c>
      <c r="D48" s="157" t="s">
        <v>54</v>
      </c>
      <c r="E48" s="158"/>
      <c r="F48" s="159" t="s">
        <v>55</v>
      </c>
      <c r="G48" s="159"/>
      <c r="H48" s="159"/>
      <c r="I48" s="159"/>
      <c r="J48" s="160"/>
      <c r="K48" s="161"/>
    </row>
    <row r="49" spans="1:14" ht="30" customHeight="1" thickTop="1" x14ac:dyDescent="0.25">
      <c r="A49" s="87" t="s">
        <v>107</v>
      </c>
      <c r="B49" s="87"/>
      <c r="C49" s="87"/>
      <c r="D49" s="87"/>
      <c r="E49" s="87"/>
      <c r="F49" s="87"/>
      <c r="G49" s="87"/>
      <c r="H49" s="88"/>
      <c r="I49" s="121" t="s">
        <v>26</v>
      </c>
      <c r="J49" s="92"/>
      <c r="K49" s="2">
        <v>4</v>
      </c>
    </row>
    <row r="50" spans="1:14" ht="30" customHeight="1" x14ac:dyDescent="0.25">
      <c r="A50" s="87"/>
      <c r="B50" s="87"/>
      <c r="C50" s="87"/>
      <c r="D50" s="87"/>
      <c r="E50" s="87"/>
      <c r="F50" s="87"/>
      <c r="G50" s="87"/>
      <c r="H50" s="88"/>
      <c r="I50" s="91">
        <f>B55</f>
        <v>0.11041666666666666</v>
      </c>
      <c r="J50" s="92"/>
      <c r="K50" s="2"/>
    </row>
    <row r="51" spans="1:14" ht="30" customHeight="1" thickBot="1" x14ac:dyDescent="0.3">
      <c r="A51" s="124">
        <f ca="1">INDIRECT("rawdata!A" &amp; $K49)</f>
        <v>0</v>
      </c>
      <c r="B51" s="124"/>
      <c r="C51" s="124"/>
      <c r="D51" s="125" t="s">
        <v>73</v>
      </c>
      <c r="E51" s="126">
        <f ca="1">INDIRECT("rawdata!B" &amp; $K49)</f>
        <v>0</v>
      </c>
      <c r="F51" s="127">
        <f ca="1">INDIRECT("rawdata!B" &amp; $K49)</f>
        <v>0</v>
      </c>
      <c r="G51" s="128" t="s">
        <v>74</v>
      </c>
      <c r="H51" s="128">
        <f ca="1">INDIRECT("rawdata!C" &amp; $K49)</f>
        <v>0</v>
      </c>
      <c r="I51" s="128" t="s">
        <v>75</v>
      </c>
      <c r="J51" s="129">
        <f ca="1">INDIRECT("rawdata!D" &amp; $K49)</f>
        <v>0</v>
      </c>
      <c r="K51" s="2"/>
      <c r="L51" s="130" t="str">
        <f ca="1">IF(E51=F51,"ok","확인")</f>
        <v>ok</v>
      </c>
      <c r="M51" s="123" t="s">
        <v>8</v>
      </c>
      <c r="N51" s="123" t="s">
        <v>0</v>
      </c>
    </row>
    <row r="52" spans="1:14" ht="30" customHeight="1" thickTop="1" thickBot="1" x14ac:dyDescent="0.3">
      <c r="A52" s="3" t="s">
        <v>27</v>
      </c>
      <c r="B52" s="4" t="s">
        <v>28</v>
      </c>
      <c r="C52" s="5" t="s">
        <v>29</v>
      </c>
      <c r="D52" s="6" t="s">
        <v>30</v>
      </c>
      <c r="E52" s="7" t="s">
        <v>31</v>
      </c>
      <c r="F52" s="8" t="s">
        <v>32</v>
      </c>
      <c r="G52" s="6" t="s">
        <v>33</v>
      </c>
      <c r="H52" s="6" t="s">
        <v>30</v>
      </c>
      <c r="I52" s="5" t="s">
        <v>29</v>
      </c>
      <c r="J52" s="10" t="s">
        <v>28</v>
      </c>
      <c r="K52" s="11" t="s">
        <v>34</v>
      </c>
    </row>
    <row r="53" spans="1:14" ht="30" customHeight="1" thickTop="1" x14ac:dyDescent="0.25">
      <c r="A53" s="12" t="s">
        <v>35</v>
      </c>
      <c r="B53" s="39">
        <v>0.22916666666666666</v>
      </c>
      <c r="C53" s="40">
        <v>0.25347222222222221</v>
      </c>
      <c r="D53" s="40">
        <v>0.27430555555555552</v>
      </c>
      <c r="E53" s="40">
        <v>0.29375000000000001</v>
      </c>
      <c r="F53" s="174">
        <v>0.31111111111111112</v>
      </c>
      <c r="G53" s="40">
        <v>0.33055555555555555</v>
      </c>
      <c r="H53" s="40">
        <v>0.35000000000000003</v>
      </c>
      <c r="I53" s="83">
        <v>0.37152777777777773</v>
      </c>
      <c r="J53" s="41">
        <v>0.39513888888888887</v>
      </c>
      <c r="K53" s="16" t="s">
        <v>36</v>
      </c>
    </row>
    <row r="54" spans="1:14" ht="30" customHeight="1" x14ac:dyDescent="0.25">
      <c r="A54" s="17" t="s">
        <v>37</v>
      </c>
      <c r="B54" s="18">
        <v>0.41597222222222219</v>
      </c>
      <c r="C54" s="19">
        <v>0.44027777777777777</v>
      </c>
      <c r="D54" s="19">
        <v>0.46111111111111108</v>
      </c>
      <c r="E54" s="19">
        <v>0.48055555555555557</v>
      </c>
      <c r="F54" s="175">
        <v>0.5</v>
      </c>
      <c r="G54" s="19">
        <v>0.51944444444444449</v>
      </c>
      <c r="H54" s="20">
        <v>0.53888888888888886</v>
      </c>
      <c r="I54" s="19">
        <v>6.0416666666666667E-2</v>
      </c>
      <c r="J54" s="23">
        <v>8.4722222222222213E-2</v>
      </c>
      <c r="K54" s="22" t="s">
        <v>36</v>
      </c>
    </row>
    <row r="55" spans="1:14" ht="30" customHeight="1" x14ac:dyDescent="0.25">
      <c r="A55" s="17" t="s">
        <v>38</v>
      </c>
      <c r="B55" s="59">
        <v>0.11041666666666666</v>
      </c>
      <c r="C55" s="19">
        <v>0.13402777777777777</v>
      </c>
      <c r="D55" s="19">
        <v>0.15486111111111112</v>
      </c>
      <c r="E55" s="19">
        <v>0.17361111111111113</v>
      </c>
      <c r="F55" s="175">
        <v>0.19305555555555554</v>
      </c>
      <c r="G55" s="20">
        <v>0.21249999999999999</v>
      </c>
      <c r="H55" s="19">
        <v>0.23194444444444443</v>
      </c>
      <c r="I55" s="19">
        <v>0.25347222222222221</v>
      </c>
      <c r="J55" s="23">
        <v>0.27777777777777779</v>
      </c>
      <c r="K55" s="22" t="s">
        <v>36</v>
      </c>
    </row>
    <row r="56" spans="1:14" ht="30" customHeight="1" x14ac:dyDescent="0.25">
      <c r="A56" s="17" t="s">
        <v>39</v>
      </c>
      <c r="B56" s="44">
        <v>0.2986111111111111</v>
      </c>
      <c r="C56" s="45">
        <v>0.32291666666666669</v>
      </c>
      <c r="D56" s="45">
        <v>0.34375</v>
      </c>
      <c r="E56" s="45">
        <v>0.36319444444444443</v>
      </c>
      <c r="F56" s="176">
        <v>0.38263888888888892</v>
      </c>
      <c r="G56" s="45"/>
      <c r="H56" s="45">
        <v>0.4201388888888889</v>
      </c>
      <c r="I56" s="45"/>
      <c r="J56" s="46">
        <v>0.46180555555555558</v>
      </c>
      <c r="K56" s="22" t="s">
        <v>36</v>
      </c>
    </row>
    <row r="57" spans="1:14" ht="30" customHeight="1" x14ac:dyDescent="0.25">
      <c r="A57" s="17"/>
      <c r="B57" s="28"/>
      <c r="C57" s="28"/>
      <c r="D57" s="28"/>
      <c r="E57" s="28"/>
      <c r="F57" s="28"/>
      <c r="G57" s="28"/>
      <c r="H57" s="28"/>
      <c r="I57" s="28"/>
      <c r="J57" s="65"/>
      <c r="K57" s="29"/>
    </row>
    <row r="58" spans="1:14" ht="30" customHeight="1" x14ac:dyDescent="0.25">
      <c r="A58" s="17"/>
      <c r="B58" s="30"/>
      <c r="C58" s="31"/>
      <c r="D58" s="31"/>
      <c r="E58" s="31"/>
      <c r="F58" s="31"/>
      <c r="G58" s="31"/>
      <c r="H58" s="31"/>
      <c r="I58" s="31"/>
      <c r="J58" s="32"/>
      <c r="K58" s="29"/>
    </row>
    <row r="59" spans="1:14" ht="30" customHeight="1" thickBot="1" x14ac:dyDescent="0.3">
      <c r="A59" s="33">
        <v>1</v>
      </c>
      <c r="B59" s="34"/>
      <c r="C59" s="35"/>
      <c r="D59" s="35"/>
      <c r="E59" s="35"/>
      <c r="F59" s="35"/>
      <c r="G59" s="35"/>
      <c r="H59" s="35"/>
      <c r="I59" s="35"/>
      <c r="J59" s="36"/>
      <c r="K59" s="29"/>
    </row>
    <row r="60" spans="1:14" ht="30" customHeight="1" thickTop="1" thickBot="1" x14ac:dyDescent="0.3">
      <c r="A60" s="135" t="s">
        <v>40</v>
      </c>
      <c r="B60" s="136"/>
      <c r="C60" s="136"/>
      <c r="D60" s="136"/>
      <c r="E60" s="136"/>
      <c r="F60" s="136"/>
      <c r="G60" s="136"/>
      <c r="H60" s="136"/>
      <c r="I60" s="136"/>
      <c r="J60" s="136"/>
      <c r="K60" s="137" t="s">
        <v>41</v>
      </c>
    </row>
    <row r="61" spans="1:14" ht="30" customHeight="1" thickTop="1" x14ac:dyDescent="0.25">
      <c r="A61" s="139" t="s">
        <v>42</v>
      </c>
      <c r="B61" s="140"/>
      <c r="C61" s="141"/>
      <c r="D61" s="140"/>
      <c r="E61" s="142" t="s">
        <v>43</v>
      </c>
      <c r="F61" s="143"/>
      <c r="G61" s="144"/>
      <c r="H61" s="142" t="s">
        <v>44</v>
      </c>
      <c r="I61" s="143"/>
      <c r="J61" s="143"/>
      <c r="K61" s="145"/>
    </row>
    <row r="62" spans="1:14" ht="30" customHeight="1" x14ac:dyDescent="0.25">
      <c r="A62" s="146" t="s">
        <v>45</v>
      </c>
      <c r="B62" s="147"/>
      <c r="C62" s="148" t="s">
        <v>46</v>
      </c>
      <c r="D62" s="148"/>
      <c r="E62" s="149"/>
      <c r="F62" s="150" t="s">
        <v>47</v>
      </c>
      <c r="G62" s="148"/>
      <c r="H62" s="148"/>
      <c r="I62" s="148"/>
      <c r="J62" s="148"/>
      <c r="K62" s="145"/>
    </row>
    <row r="63" spans="1:14" ht="30" customHeight="1" x14ac:dyDescent="0.25">
      <c r="A63" s="151" t="s">
        <v>48</v>
      </c>
      <c r="B63" s="152"/>
      <c r="C63" s="153" t="s">
        <v>49</v>
      </c>
      <c r="D63" s="148" t="s">
        <v>50</v>
      </c>
      <c r="E63" s="149"/>
      <c r="F63" s="150" t="s">
        <v>51</v>
      </c>
      <c r="G63" s="148"/>
      <c r="H63" s="148"/>
      <c r="I63" s="148"/>
      <c r="J63" s="148"/>
      <c r="K63" s="145"/>
    </row>
    <row r="64" spans="1:14" ht="30" customHeight="1" thickBot="1" x14ac:dyDescent="0.3">
      <c r="A64" s="154" t="s">
        <v>52</v>
      </c>
      <c r="B64" s="155"/>
      <c r="C64" s="156" t="s">
        <v>53</v>
      </c>
      <c r="D64" s="157" t="s">
        <v>54</v>
      </c>
      <c r="E64" s="158"/>
      <c r="F64" s="159" t="s">
        <v>55</v>
      </c>
      <c r="G64" s="159"/>
      <c r="H64" s="159"/>
      <c r="I64" s="159"/>
      <c r="J64" s="160"/>
      <c r="K64" s="161"/>
    </row>
    <row r="65" spans="1:14" ht="30" customHeight="1" thickTop="1" x14ac:dyDescent="0.25">
      <c r="A65" s="87" t="s">
        <v>108</v>
      </c>
      <c r="B65" s="87"/>
      <c r="C65" s="87"/>
      <c r="D65" s="87"/>
      <c r="E65" s="87"/>
      <c r="F65" s="87"/>
      <c r="G65" s="87"/>
      <c r="H65" s="88"/>
      <c r="I65" s="89" t="s">
        <v>26</v>
      </c>
      <c r="J65" s="90"/>
      <c r="K65" s="2">
        <v>5</v>
      </c>
    </row>
    <row r="66" spans="1:14" ht="30" customHeight="1" x14ac:dyDescent="0.25">
      <c r="A66" s="87"/>
      <c r="B66" s="87"/>
      <c r="C66" s="87"/>
      <c r="D66" s="87"/>
      <c r="E66" s="87"/>
      <c r="F66" s="87"/>
      <c r="G66" s="87"/>
      <c r="H66" s="88"/>
      <c r="I66" s="91">
        <f>B71</f>
        <v>5.2083333333333336E-2</v>
      </c>
      <c r="J66" s="92"/>
      <c r="K66" s="2"/>
    </row>
    <row r="67" spans="1:14" ht="30" customHeight="1" thickBot="1" x14ac:dyDescent="0.3">
      <c r="A67" s="124">
        <f ca="1">INDIRECT("rawdata!A" &amp; $K65)</f>
        <v>0</v>
      </c>
      <c r="B67" s="124"/>
      <c r="C67" s="124"/>
      <c r="D67" s="125" t="s">
        <v>73</v>
      </c>
      <c r="E67" s="126">
        <f ca="1">INDIRECT("rawdata!B" &amp; $K65)</f>
        <v>0</v>
      </c>
      <c r="F67" s="127">
        <f ca="1">INDIRECT("rawdata!B" &amp; $K65)</f>
        <v>0</v>
      </c>
      <c r="G67" s="128" t="s">
        <v>74</v>
      </c>
      <c r="H67" s="128">
        <f ca="1">INDIRECT("rawdata!C" &amp; $K65)</f>
        <v>0</v>
      </c>
      <c r="I67" s="128" t="s">
        <v>75</v>
      </c>
      <c r="J67" s="129">
        <f ca="1">INDIRECT("rawdata!D" &amp; $K65)</f>
        <v>0</v>
      </c>
      <c r="K67" s="2"/>
      <c r="L67" s="130" t="str">
        <f ca="1">IF(E67=F67,"ok","확인")</f>
        <v>ok</v>
      </c>
      <c r="M67" s="123" t="s">
        <v>13</v>
      </c>
      <c r="N67" s="123" t="s">
        <v>4</v>
      </c>
    </row>
    <row r="68" spans="1:14" ht="30" customHeight="1" thickTop="1" thickBot="1" x14ac:dyDescent="0.3">
      <c r="A68" s="37" t="s">
        <v>27</v>
      </c>
      <c r="B68" s="4" t="s">
        <v>28</v>
      </c>
      <c r="C68" s="5" t="s">
        <v>29</v>
      </c>
      <c r="D68" s="6" t="s">
        <v>30</v>
      </c>
      <c r="E68" s="7" t="s">
        <v>31</v>
      </c>
      <c r="F68" s="8" t="s">
        <v>32</v>
      </c>
      <c r="G68" s="9" t="s">
        <v>33</v>
      </c>
      <c r="H68" s="6" t="s">
        <v>30</v>
      </c>
      <c r="I68" s="5" t="s">
        <v>29</v>
      </c>
      <c r="J68" s="10" t="s">
        <v>28</v>
      </c>
      <c r="K68" s="11" t="s">
        <v>34</v>
      </c>
    </row>
    <row r="69" spans="1:14" ht="30" customHeight="1" thickTop="1" x14ac:dyDescent="0.25">
      <c r="A69" s="38" t="s">
        <v>35</v>
      </c>
      <c r="B69" s="40"/>
      <c r="C69" s="40"/>
      <c r="D69" s="118" t="s">
        <v>109</v>
      </c>
      <c r="E69" s="119"/>
      <c r="F69" s="40">
        <v>0.25972222222222224</v>
      </c>
      <c r="G69" s="40">
        <v>0.27916666666666667</v>
      </c>
      <c r="H69" s="40">
        <v>0.29722222222222222</v>
      </c>
      <c r="I69" s="40">
        <v>0.31805555555555554</v>
      </c>
      <c r="J69" s="41">
        <v>0.34097222222222223</v>
      </c>
      <c r="K69" s="16" t="s">
        <v>36</v>
      </c>
    </row>
    <row r="70" spans="1:14" ht="30" customHeight="1" x14ac:dyDescent="0.25">
      <c r="A70" s="42" t="s">
        <v>37</v>
      </c>
      <c r="B70" s="19">
        <v>0.3576388888888889</v>
      </c>
      <c r="C70" s="19">
        <v>0.38194444444444442</v>
      </c>
      <c r="D70" s="19">
        <v>0.40277777777777773</v>
      </c>
      <c r="E70" s="19">
        <v>0.42222222222222222</v>
      </c>
      <c r="F70" s="19">
        <v>0.44166666666666665</v>
      </c>
      <c r="G70" s="19">
        <v>0.46111111111111108</v>
      </c>
      <c r="H70" s="19">
        <v>0.48055555555555557</v>
      </c>
      <c r="I70" s="19">
        <v>0.50208333333333333</v>
      </c>
      <c r="J70" s="23">
        <v>0.52638888888888891</v>
      </c>
      <c r="K70" s="22" t="s">
        <v>36</v>
      </c>
    </row>
    <row r="71" spans="1:14" ht="30" customHeight="1" x14ac:dyDescent="0.25">
      <c r="A71" s="42" t="s">
        <v>38</v>
      </c>
      <c r="B71" s="172">
        <v>5.2083333333333336E-2</v>
      </c>
      <c r="C71" s="19">
        <v>7.6388888888888895E-2</v>
      </c>
      <c r="D71" s="19">
        <v>9.7222222222222224E-2</v>
      </c>
      <c r="E71" s="19">
        <v>0.11666666666666665</v>
      </c>
      <c r="F71" s="19">
        <v>0.1361111111111111</v>
      </c>
      <c r="G71" s="19">
        <v>0.15555555555555556</v>
      </c>
      <c r="H71" s="19">
        <v>0.17500000000000002</v>
      </c>
      <c r="I71" s="19">
        <v>0.19652777777777777</v>
      </c>
      <c r="J71" s="23">
        <v>0.22083333333333333</v>
      </c>
      <c r="K71" s="22" t="s">
        <v>36</v>
      </c>
    </row>
    <row r="72" spans="1:14" ht="30" customHeight="1" x14ac:dyDescent="0.25">
      <c r="A72" s="42" t="s">
        <v>39</v>
      </c>
      <c r="B72" s="19">
        <v>0.24236111111111111</v>
      </c>
      <c r="C72" s="19">
        <v>0.26666666666666666</v>
      </c>
      <c r="D72" s="19">
        <v>0.28750000000000003</v>
      </c>
      <c r="E72" s="19">
        <v>0.30694444444444441</v>
      </c>
      <c r="F72" s="19">
        <v>0.3263888888888889</v>
      </c>
      <c r="G72" s="19">
        <v>0.34583333333333338</v>
      </c>
      <c r="H72" s="19">
        <v>0.36527777777777781</v>
      </c>
      <c r="I72" s="19">
        <v>0.38680555555555557</v>
      </c>
      <c r="J72" s="23">
        <v>0.41111111111111115</v>
      </c>
      <c r="K72" s="22" t="s">
        <v>36</v>
      </c>
    </row>
    <row r="73" spans="1:14" ht="30" customHeight="1" thickBot="1" x14ac:dyDescent="0.3">
      <c r="A73" s="42" t="s">
        <v>56</v>
      </c>
      <c r="B73" s="50">
        <v>0.4375</v>
      </c>
      <c r="C73" s="50"/>
      <c r="D73" s="50">
        <v>0.47916666666666669</v>
      </c>
      <c r="E73" s="50"/>
      <c r="F73" s="50">
        <v>0.51180555555555551</v>
      </c>
      <c r="G73" s="25"/>
      <c r="H73" s="25"/>
      <c r="I73" s="25"/>
      <c r="J73" s="27"/>
      <c r="K73" s="29" t="s">
        <v>36</v>
      </c>
    </row>
    <row r="74" spans="1:14" ht="30" customHeight="1" x14ac:dyDescent="0.25">
      <c r="A74" s="42"/>
      <c r="B74" s="53" t="s">
        <v>58</v>
      </c>
      <c r="C74" s="61"/>
      <c r="D74" s="61"/>
      <c r="E74" s="61"/>
      <c r="F74" s="62"/>
      <c r="G74" s="62"/>
      <c r="H74" s="62"/>
      <c r="I74" s="62"/>
      <c r="J74" s="63"/>
      <c r="K74" s="29"/>
    </row>
    <row r="75" spans="1:14" ht="30" customHeight="1" thickBot="1" x14ac:dyDescent="0.3">
      <c r="A75" s="43">
        <v>8</v>
      </c>
      <c r="B75" s="34"/>
      <c r="C75" s="35"/>
      <c r="D75" s="35"/>
      <c r="E75" s="35"/>
      <c r="F75" s="35"/>
      <c r="G75" s="35"/>
      <c r="H75" s="35"/>
      <c r="I75" s="35"/>
      <c r="J75" s="36"/>
      <c r="K75" s="29"/>
    </row>
    <row r="76" spans="1:14" ht="30" customHeight="1" thickTop="1" thickBot="1" x14ac:dyDescent="0.3">
      <c r="A76" s="135" t="s">
        <v>40</v>
      </c>
      <c r="B76" s="136"/>
      <c r="C76" s="136"/>
      <c r="D76" s="136"/>
      <c r="E76" s="136"/>
      <c r="F76" s="136"/>
      <c r="G76" s="136"/>
      <c r="H76" s="136"/>
      <c r="I76" s="136"/>
      <c r="J76" s="136"/>
      <c r="K76" s="137" t="s">
        <v>41</v>
      </c>
    </row>
    <row r="77" spans="1:14" ht="30" customHeight="1" thickTop="1" x14ac:dyDescent="0.25">
      <c r="A77" s="139" t="s">
        <v>42</v>
      </c>
      <c r="B77" s="140"/>
      <c r="C77" s="141"/>
      <c r="D77" s="140"/>
      <c r="E77" s="142" t="s">
        <v>43</v>
      </c>
      <c r="F77" s="143"/>
      <c r="G77" s="144"/>
      <c r="H77" s="142" t="s">
        <v>44</v>
      </c>
      <c r="I77" s="143"/>
      <c r="J77" s="143"/>
      <c r="K77" s="145"/>
    </row>
    <row r="78" spans="1:14" ht="30" customHeight="1" x14ac:dyDescent="0.25">
      <c r="A78" s="146" t="s">
        <v>45</v>
      </c>
      <c r="B78" s="147"/>
      <c r="C78" s="148" t="s">
        <v>46</v>
      </c>
      <c r="D78" s="148"/>
      <c r="E78" s="149"/>
      <c r="F78" s="150" t="s">
        <v>47</v>
      </c>
      <c r="G78" s="148"/>
      <c r="H78" s="148"/>
      <c r="I78" s="148"/>
      <c r="J78" s="148"/>
      <c r="K78" s="145"/>
    </row>
    <row r="79" spans="1:14" ht="30" customHeight="1" x14ac:dyDescent="0.25">
      <c r="A79" s="151" t="s">
        <v>48</v>
      </c>
      <c r="B79" s="152"/>
      <c r="C79" s="153" t="s">
        <v>49</v>
      </c>
      <c r="D79" s="148" t="s">
        <v>50</v>
      </c>
      <c r="E79" s="149"/>
      <c r="F79" s="150" t="s">
        <v>51</v>
      </c>
      <c r="G79" s="148"/>
      <c r="H79" s="148"/>
      <c r="I79" s="148"/>
      <c r="J79" s="148"/>
      <c r="K79" s="145"/>
    </row>
    <row r="80" spans="1:14" ht="30" customHeight="1" thickBot="1" x14ac:dyDescent="0.3">
      <c r="A80" s="154" t="s">
        <v>52</v>
      </c>
      <c r="B80" s="155"/>
      <c r="C80" s="156" t="s">
        <v>53</v>
      </c>
      <c r="D80" s="157" t="s">
        <v>54</v>
      </c>
      <c r="E80" s="158"/>
      <c r="F80" s="159" t="s">
        <v>55</v>
      </c>
      <c r="G80" s="159"/>
      <c r="H80" s="159"/>
      <c r="I80" s="159"/>
      <c r="J80" s="160"/>
      <c r="K80" s="161"/>
    </row>
    <row r="81" spans="1:14" ht="30" customHeight="1" thickTop="1" x14ac:dyDescent="0.25">
      <c r="A81" s="87" t="s">
        <v>110</v>
      </c>
      <c r="B81" s="87"/>
      <c r="C81" s="87"/>
      <c r="D81" s="87"/>
      <c r="E81" s="87"/>
      <c r="F81" s="87"/>
      <c r="G81" s="87"/>
      <c r="H81" s="88"/>
      <c r="I81" s="89" t="s">
        <v>26</v>
      </c>
      <c r="J81" s="90"/>
      <c r="K81" s="2">
        <v>6</v>
      </c>
    </row>
    <row r="82" spans="1:14" ht="30" customHeight="1" x14ac:dyDescent="0.25">
      <c r="A82" s="87"/>
      <c r="B82" s="87"/>
      <c r="C82" s="87"/>
      <c r="D82" s="87"/>
      <c r="E82" s="87"/>
      <c r="F82" s="87"/>
      <c r="G82" s="87"/>
      <c r="H82" s="88"/>
      <c r="I82" s="91">
        <f>B88</f>
        <v>0.1673611111111111</v>
      </c>
      <c r="J82" s="92"/>
      <c r="K82" s="2"/>
    </row>
    <row r="83" spans="1:14" ht="30" customHeight="1" thickBot="1" x14ac:dyDescent="0.3">
      <c r="A83" s="124">
        <f ca="1">INDIRECT("rawdata!A" &amp; $K81)</f>
        <v>0</v>
      </c>
      <c r="B83" s="124"/>
      <c r="C83" s="124"/>
      <c r="D83" s="125" t="s">
        <v>73</v>
      </c>
      <c r="E83" s="126">
        <f ca="1">INDIRECT("rawdata!B" &amp; $K81)</f>
        <v>0</v>
      </c>
      <c r="F83" s="127">
        <f ca="1">INDIRECT("rawdata!B" &amp; $K81)</f>
        <v>0</v>
      </c>
      <c r="G83" s="128" t="s">
        <v>74</v>
      </c>
      <c r="H83" s="128">
        <f ca="1">INDIRECT("rawdata!C" &amp; $K81)</f>
        <v>0</v>
      </c>
      <c r="I83" s="128" t="s">
        <v>75</v>
      </c>
      <c r="J83" s="129">
        <f ca="1">INDIRECT("rawdata!D" &amp; $K81)</f>
        <v>0</v>
      </c>
      <c r="K83" s="2"/>
      <c r="L83" s="130" t="str">
        <f ca="1">IF(E83=F83,"ok","확인")</f>
        <v>ok</v>
      </c>
      <c r="M83" s="123" t="s">
        <v>9</v>
      </c>
      <c r="N83" s="123" t="s">
        <v>5</v>
      </c>
    </row>
    <row r="84" spans="1:14" ht="30" customHeight="1" thickTop="1" thickBot="1" x14ac:dyDescent="0.3">
      <c r="A84" s="37" t="s">
        <v>27</v>
      </c>
      <c r="B84" s="4" t="s">
        <v>28</v>
      </c>
      <c r="C84" s="5" t="s">
        <v>29</v>
      </c>
      <c r="D84" s="6" t="s">
        <v>30</v>
      </c>
      <c r="E84" s="7" t="s">
        <v>31</v>
      </c>
      <c r="F84" s="8" t="s">
        <v>32</v>
      </c>
      <c r="G84" s="9" t="s">
        <v>33</v>
      </c>
      <c r="H84" s="6" t="s">
        <v>30</v>
      </c>
      <c r="I84" s="5" t="s">
        <v>29</v>
      </c>
      <c r="J84" s="10" t="s">
        <v>28</v>
      </c>
      <c r="K84" s="11" t="s">
        <v>34</v>
      </c>
    </row>
    <row r="85" spans="1:14" ht="30" customHeight="1" thickTop="1" x14ac:dyDescent="0.25">
      <c r="A85" s="38" t="s">
        <v>35</v>
      </c>
      <c r="B85" s="40"/>
      <c r="C85" s="40"/>
      <c r="D85" s="40"/>
      <c r="E85" s="40"/>
      <c r="F85" s="40"/>
      <c r="G85" s="177" t="s">
        <v>94</v>
      </c>
      <c r="H85" s="40">
        <v>0.22916666666666666</v>
      </c>
      <c r="I85" s="40">
        <v>0.24930555555555556</v>
      </c>
      <c r="J85" s="41">
        <v>0.27013888888888887</v>
      </c>
      <c r="K85" s="16" t="s">
        <v>36</v>
      </c>
    </row>
    <row r="86" spans="1:14" ht="30" customHeight="1" x14ac:dyDescent="0.25">
      <c r="A86" s="42" t="s">
        <v>37</v>
      </c>
      <c r="B86" s="19">
        <v>0.28263888888888888</v>
      </c>
      <c r="C86" s="19">
        <v>0.30694444444444441</v>
      </c>
      <c r="D86" s="19">
        <v>0.32777777777777778</v>
      </c>
      <c r="E86" s="19">
        <v>0.34722222222222227</v>
      </c>
      <c r="F86" s="19">
        <v>0.3666666666666667</v>
      </c>
      <c r="G86" s="19">
        <v>0.38611111111111113</v>
      </c>
      <c r="H86" s="19">
        <v>0.4055555555555555</v>
      </c>
      <c r="I86" s="19">
        <v>0.42708333333333331</v>
      </c>
      <c r="J86" s="23">
        <v>0.4513888888888889</v>
      </c>
      <c r="K86" s="22" t="s">
        <v>36</v>
      </c>
    </row>
    <row r="87" spans="1:14" ht="30" customHeight="1" x14ac:dyDescent="0.25">
      <c r="A87" s="42" t="s">
        <v>38</v>
      </c>
      <c r="B87" s="19">
        <v>0.47430555555555554</v>
      </c>
      <c r="C87" s="19">
        <v>0.49861111111111112</v>
      </c>
      <c r="D87" s="19">
        <v>0.51944444444444449</v>
      </c>
      <c r="E87" s="19">
        <v>0.53888888888888886</v>
      </c>
      <c r="F87" s="19">
        <v>5.8333333333333327E-2</v>
      </c>
      <c r="G87" s="19">
        <v>7.7777777777777779E-2</v>
      </c>
      <c r="H87" s="19">
        <v>9.7222222222222224E-2</v>
      </c>
      <c r="I87" s="19">
        <v>0.11875000000000001</v>
      </c>
      <c r="J87" s="23">
        <v>0.14305555555555557</v>
      </c>
      <c r="K87" s="22" t="s">
        <v>36</v>
      </c>
    </row>
    <row r="88" spans="1:14" ht="30" customHeight="1" x14ac:dyDescent="0.25">
      <c r="A88" s="42" t="s">
        <v>39</v>
      </c>
      <c r="B88" s="21">
        <v>0.1673611111111111</v>
      </c>
      <c r="C88" s="19">
        <v>0.19166666666666665</v>
      </c>
      <c r="D88" s="19">
        <v>0.21249999999999999</v>
      </c>
      <c r="E88" s="19">
        <v>0.23194444444444443</v>
      </c>
      <c r="F88" s="19">
        <v>0.25138888888888888</v>
      </c>
      <c r="G88" s="19">
        <v>0.27083333333333331</v>
      </c>
      <c r="H88" s="19">
        <v>0.2902777777777778</v>
      </c>
      <c r="I88" s="19">
        <v>0.31180555555555556</v>
      </c>
      <c r="J88" s="23">
        <v>0.33611111111111108</v>
      </c>
      <c r="K88" s="22" t="s">
        <v>36</v>
      </c>
    </row>
    <row r="89" spans="1:14" ht="30" customHeight="1" thickBot="1" x14ac:dyDescent="0.3">
      <c r="A89" s="42" t="s">
        <v>56</v>
      </c>
      <c r="B89" s="50">
        <v>0.3576388888888889</v>
      </c>
      <c r="C89" s="50">
        <v>0.38194444444444442</v>
      </c>
      <c r="D89" s="50">
        <v>0.40277777777777773</v>
      </c>
      <c r="E89" s="50">
        <v>0.42222222222222222</v>
      </c>
      <c r="F89" s="50">
        <v>0.4375</v>
      </c>
      <c r="G89" s="50"/>
      <c r="H89" s="50">
        <v>0.47500000000000003</v>
      </c>
      <c r="I89" s="50"/>
      <c r="J89" s="165">
        <v>0.51666666666666672</v>
      </c>
      <c r="K89" s="29" t="s">
        <v>36</v>
      </c>
    </row>
    <row r="90" spans="1:14" ht="30" customHeight="1" x14ac:dyDescent="0.25">
      <c r="A90" s="42"/>
      <c r="B90" s="30"/>
      <c r="C90" s="31"/>
      <c r="D90" s="31"/>
      <c r="E90" s="31"/>
      <c r="F90" s="53" t="s">
        <v>58</v>
      </c>
      <c r="G90" s="31"/>
      <c r="H90" s="31"/>
      <c r="I90" s="31"/>
      <c r="J90" s="32"/>
      <c r="K90" s="29"/>
    </row>
    <row r="91" spans="1:14" ht="30" customHeight="1" thickBot="1" x14ac:dyDescent="0.3">
      <c r="A91" s="43">
        <v>4</v>
      </c>
      <c r="B91" s="34"/>
      <c r="C91" s="35"/>
      <c r="D91" s="35"/>
      <c r="E91" s="35"/>
      <c r="F91" s="35"/>
      <c r="G91" s="35"/>
      <c r="H91" s="35"/>
      <c r="I91" s="35"/>
      <c r="J91" s="36"/>
      <c r="K91" s="29"/>
    </row>
    <row r="92" spans="1:14" ht="30" customHeight="1" thickTop="1" thickBot="1" x14ac:dyDescent="0.3">
      <c r="A92" s="135" t="s">
        <v>40</v>
      </c>
      <c r="B92" s="136"/>
      <c r="C92" s="136"/>
      <c r="D92" s="136"/>
      <c r="E92" s="136"/>
      <c r="F92" s="136"/>
      <c r="G92" s="136"/>
      <c r="H92" s="136"/>
      <c r="I92" s="136"/>
      <c r="J92" s="136"/>
      <c r="K92" s="137" t="s">
        <v>41</v>
      </c>
    </row>
    <row r="93" spans="1:14" ht="30" customHeight="1" thickTop="1" x14ac:dyDescent="0.25">
      <c r="A93" s="139" t="s">
        <v>42</v>
      </c>
      <c r="B93" s="140"/>
      <c r="C93" s="141"/>
      <c r="D93" s="140"/>
      <c r="E93" s="142" t="s">
        <v>43</v>
      </c>
      <c r="F93" s="143"/>
      <c r="G93" s="144"/>
      <c r="H93" s="142" t="s">
        <v>44</v>
      </c>
      <c r="I93" s="143"/>
      <c r="J93" s="143"/>
      <c r="K93" s="145"/>
    </row>
    <row r="94" spans="1:14" ht="30" customHeight="1" x14ac:dyDescent="0.25">
      <c r="A94" s="146" t="s">
        <v>45</v>
      </c>
      <c r="B94" s="147"/>
      <c r="C94" s="148" t="s">
        <v>46</v>
      </c>
      <c r="D94" s="148"/>
      <c r="E94" s="149"/>
      <c r="F94" s="150" t="s">
        <v>47</v>
      </c>
      <c r="G94" s="148"/>
      <c r="H94" s="148"/>
      <c r="I94" s="148"/>
      <c r="J94" s="148"/>
      <c r="K94" s="145"/>
    </row>
    <row r="95" spans="1:14" ht="30" customHeight="1" x14ac:dyDescent="0.25">
      <c r="A95" s="151" t="s">
        <v>48</v>
      </c>
      <c r="B95" s="152"/>
      <c r="C95" s="153" t="s">
        <v>49</v>
      </c>
      <c r="D95" s="148" t="s">
        <v>50</v>
      </c>
      <c r="E95" s="149"/>
      <c r="F95" s="150" t="s">
        <v>51</v>
      </c>
      <c r="G95" s="148"/>
      <c r="H95" s="148"/>
      <c r="I95" s="148"/>
      <c r="J95" s="148"/>
      <c r="K95" s="145"/>
    </row>
    <row r="96" spans="1:14" ht="30" customHeight="1" thickBot="1" x14ac:dyDescent="0.3">
      <c r="A96" s="154" t="s">
        <v>52</v>
      </c>
      <c r="B96" s="155"/>
      <c r="C96" s="156" t="s">
        <v>53</v>
      </c>
      <c r="D96" s="157" t="s">
        <v>54</v>
      </c>
      <c r="E96" s="158"/>
      <c r="F96" s="159" t="s">
        <v>55</v>
      </c>
      <c r="G96" s="159"/>
      <c r="H96" s="159"/>
      <c r="I96" s="159"/>
      <c r="J96" s="160"/>
      <c r="K96" s="161"/>
    </row>
    <row r="97" spans="1:14" ht="30" customHeight="1" thickTop="1" x14ac:dyDescent="0.25">
      <c r="A97" s="87" t="s">
        <v>111</v>
      </c>
      <c r="B97" s="87"/>
      <c r="C97" s="87"/>
      <c r="D97" s="87"/>
      <c r="E97" s="87"/>
      <c r="F97" s="87"/>
      <c r="G97" s="87"/>
      <c r="H97" s="88"/>
      <c r="I97" s="89" t="s">
        <v>26</v>
      </c>
      <c r="J97" s="90"/>
      <c r="K97" s="2">
        <v>7</v>
      </c>
    </row>
    <row r="98" spans="1:14" ht="30" customHeight="1" x14ac:dyDescent="0.25">
      <c r="A98" s="87"/>
      <c r="B98" s="87"/>
      <c r="C98" s="87"/>
      <c r="D98" s="87"/>
      <c r="E98" s="87"/>
      <c r="F98" s="87"/>
      <c r="G98" s="87"/>
      <c r="H98" s="88"/>
      <c r="I98" s="91">
        <f>B103</f>
        <v>0.5131944444444444</v>
      </c>
      <c r="J98" s="92"/>
      <c r="K98" s="2"/>
    </row>
    <row r="99" spans="1:14" ht="30" customHeight="1" thickBot="1" x14ac:dyDescent="0.3">
      <c r="A99" s="124">
        <f ca="1">INDIRECT("rawdata!A" &amp; $K97)</f>
        <v>0</v>
      </c>
      <c r="B99" s="124"/>
      <c r="C99" s="124"/>
      <c r="D99" s="125" t="s">
        <v>73</v>
      </c>
      <c r="E99" s="126">
        <f ca="1">INDIRECT("rawdata!B" &amp; $K97)</f>
        <v>0</v>
      </c>
      <c r="F99" s="127">
        <f ca="1">INDIRECT("rawdata!B" &amp; $K97)</f>
        <v>0</v>
      </c>
      <c r="G99" s="128" t="s">
        <v>74</v>
      </c>
      <c r="H99" s="128">
        <f ca="1">INDIRECT("rawdata!C" &amp; $K97)</f>
        <v>0</v>
      </c>
      <c r="I99" s="128" t="s">
        <v>75</v>
      </c>
      <c r="J99" s="129">
        <f ca="1">INDIRECT("rawdata!D" &amp; $K97)</f>
        <v>0</v>
      </c>
      <c r="K99" s="2"/>
      <c r="L99" s="130" t="str">
        <f ca="1">IF(E99=F99,"ok","확인")</f>
        <v>ok</v>
      </c>
      <c r="M99" s="123" t="s">
        <v>1</v>
      </c>
      <c r="N99" s="123" t="s">
        <v>6</v>
      </c>
    </row>
    <row r="100" spans="1:14" ht="30" customHeight="1" thickTop="1" thickBot="1" x14ac:dyDescent="0.3">
      <c r="A100" s="37" t="s">
        <v>27</v>
      </c>
      <c r="B100" s="4" t="s">
        <v>28</v>
      </c>
      <c r="C100" s="5" t="s">
        <v>29</v>
      </c>
      <c r="D100" s="6" t="s">
        <v>30</v>
      </c>
      <c r="E100" s="7" t="s">
        <v>31</v>
      </c>
      <c r="F100" s="8" t="s">
        <v>32</v>
      </c>
      <c r="G100" s="9" t="s">
        <v>33</v>
      </c>
      <c r="H100" s="6" t="s">
        <v>30</v>
      </c>
      <c r="I100" s="5" t="s">
        <v>29</v>
      </c>
      <c r="J100" s="10" t="s">
        <v>28</v>
      </c>
      <c r="K100" s="11" t="s">
        <v>34</v>
      </c>
    </row>
    <row r="101" spans="1:14" ht="30" customHeight="1" thickTop="1" x14ac:dyDescent="0.25">
      <c r="A101" s="48" t="s">
        <v>35</v>
      </c>
      <c r="B101" s="40"/>
      <c r="C101" s="40"/>
      <c r="D101" s="40"/>
      <c r="E101" s="40"/>
      <c r="F101" s="40">
        <v>0.22916666666666666</v>
      </c>
      <c r="G101" s="40">
        <v>0.24861111111111112</v>
      </c>
      <c r="H101" s="40">
        <v>0.26666666666666666</v>
      </c>
      <c r="I101" s="40">
        <v>0.28750000000000003</v>
      </c>
      <c r="J101" s="41">
        <v>0.31041666666666667</v>
      </c>
      <c r="K101" s="16" t="s">
        <v>36</v>
      </c>
    </row>
    <row r="102" spans="1:14" ht="30" customHeight="1" x14ac:dyDescent="0.25">
      <c r="A102" s="47" t="s">
        <v>37</v>
      </c>
      <c r="B102" s="19">
        <v>0.32013888888888892</v>
      </c>
      <c r="C102" s="19">
        <v>0.3444444444444445</v>
      </c>
      <c r="D102" s="19">
        <v>0.36527777777777781</v>
      </c>
      <c r="E102" s="19">
        <v>0.38472222222222219</v>
      </c>
      <c r="F102" s="19">
        <v>0.40416666666666662</v>
      </c>
      <c r="G102" s="19">
        <v>0.4236111111111111</v>
      </c>
      <c r="H102" s="19">
        <v>0.44305555555555554</v>
      </c>
      <c r="I102" s="19">
        <v>0.46458333333333335</v>
      </c>
      <c r="J102" s="23">
        <v>0.48888888888888887</v>
      </c>
      <c r="K102" s="22" t="s">
        <v>36</v>
      </c>
    </row>
    <row r="103" spans="1:14" ht="30" customHeight="1" x14ac:dyDescent="0.25">
      <c r="A103" s="47" t="s">
        <v>38</v>
      </c>
      <c r="B103" s="172">
        <v>0.5131944444444444</v>
      </c>
      <c r="C103" s="19">
        <v>0.53749999999999998</v>
      </c>
      <c r="D103" s="19">
        <v>5.8333333333333327E-2</v>
      </c>
      <c r="E103" s="19">
        <v>7.7777777777777779E-2</v>
      </c>
      <c r="F103" s="19">
        <v>9.7222222222222224E-2</v>
      </c>
      <c r="G103" s="19">
        <v>0.11666666666666665</v>
      </c>
      <c r="H103" s="19">
        <v>0.1361111111111111</v>
      </c>
      <c r="I103" s="19">
        <v>0.15763888888888888</v>
      </c>
      <c r="J103" s="23">
        <v>0.18194444444444444</v>
      </c>
      <c r="K103" s="22" t="s">
        <v>36</v>
      </c>
    </row>
    <row r="104" spans="1:14" ht="30" customHeight="1" x14ac:dyDescent="0.25">
      <c r="A104" s="47" t="s">
        <v>39</v>
      </c>
      <c r="B104" s="19">
        <v>0.20486111111111113</v>
      </c>
      <c r="C104" s="19">
        <v>0.22916666666666666</v>
      </c>
      <c r="D104" s="19">
        <v>0.25</v>
      </c>
      <c r="E104" s="19">
        <v>0.26944444444444443</v>
      </c>
      <c r="F104" s="19">
        <v>0.28888888888888892</v>
      </c>
      <c r="G104" s="19">
        <v>0.30833333333333335</v>
      </c>
      <c r="H104" s="19">
        <v>0.32777777777777778</v>
      </c>
      <c r="I104" s="19">
        <v>0.34930555555555554</v>
      </c>
      <c r="J104" s="23">
        <v>0.37361111111111112</v>
      </c>
      <c r="K104" s="22" t="s">
        <v>36</v>
      </c>
    </row>
    <row r="105" spans="1:14" ht="30" customHeight="1" thickBot="1" x14ac:dyDescent="0.3">
      <c r="A105" s="47" t="s">
        <v>56</v>
      </c>
      <c r="B105" s="25">
        <v>0.3979166666666667</v>
      </c>
      <c r="C105" s="25"/>
      <c r="D105" s="25">
        <v>0.43958333333333338</v>
      </c>
      <c r="E105" s="25"/>
      <c r="F105" s="25">
        <v>0.47222222222222227</v>
      </c>
      <c r="G105" s="25"/>
      <c r="H105" s="25"/>
      <c r="I105" s="25"/>
      <c r="J105" s="27"/>
      <c r="K105" s="29" t="s">
        <v>36</v>
      </c>
    </row>
    <row r="106" spans="1:14" ht="30" customHeight="1" x14ac:dyDescent="0.25">
      <c r="A106" s="42"/>
      <c r="B106" s="51"/>
      <c r="C106" s="52"/>
      <c r="D106" s="52"/>
      <c r="E106" s="52"/>
      <c r="F106" s="53"/>
      <c r="G106" s="54"/>
      <c r="H106" s="54"/>
      <c r="I106" s="55"/>
      <c r="J106" s="56"/>
      <c r="K106" s="29"/>
    </row>
    <row r="107" spans="1:14" ht="30" customHeight="1" thickBot="1" x14ac:dyDescent="0.3">
      <c r="A107" s="43">
        <v>6</v>
      </c>
      <c r="B107" s="34"/>
      <c r="C107" s="35"/>
      <c r="D107" s="35"/>
      <c r="E107" s="35"/>
      <c r="F107" s="35"/>
      <c r="G107" s="35"/>
      <c r="H107" s="35"/>
      <c r="I107" s="35"/>
      <c r="J107" s="36"/>
      <c r="K107" s="29"/>
    </row>
    <row r="108" spans="1:14" ht="30" customHeight="1" thickTop="1" thickBot="1" x14ac:dyDescent="0.3">
      <c r="A108" s="135" t="s">
        <v>40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7" t="s">
        <v>41</v>
      </c>
    </row>
    <row r="109" spans="1:14" ht="30" customHeight="1" thickTop="1" x14ac:dyDescent="0.25">
      <c r="A109" s="139" t="s">
        <v>42</v>
      </c>
      <c r="B109" s="140"/>
      <c r="C109" s="141"/>
      <c r="D109" s="140"/>
      <c r="E109" s="142" t="s">
        <v>43</v>
      </c>
      <c r="F109" s="143"/>
      <c r="G109" s="144"/>
      <c r="H109" s="142" t="s">
        <v>44</v>
      </c>
      <c r="I109" s="143"/>
      <c r="J109" s="143"/>
      <c r="K109" s="145"/>
    </row>
    <row r="110" spans="1:14" ht="30" customHeight="1" x14ac:dyDescent="0.25">
      <c r="A110" s="146" t="s">
        <v>45</v>
      </c>
      <c r="B110" s="147"/>
      <c r="C110" s="148" t="s">
        <v>46</v>
      </c>
      <c r="D110" s="148"/>
      <c r="E110" s="149"/>
      <c r="F110" s="150" t="s">
        <v>47</v>
      </c>
      <c r="G110" s="148"/>
      <c r="H110" s="148"/>
      <c r="I110" s="148"/>
      <c r="J110" s="148"/>
      <c r="K110" s="145"/>
    </row>
    <row r="111" spans="1:14" ht="30" customHeight="1" x14ac:dyDescent="0.25">
      <c r="A111" s="151" t="s">
        <v>48</v>
      </c>
      <c r="B111" s="152"/>
      <c r="C111" s="153" t="s">
        <v>49</v>
      </c>
      <c r="D111" s="148" t="s">
        <v>50</v>
      </c>
      <c r="E111" s="149"/>
      <c r="F111" s="150" t="s">
        <v>51</v>
      </c>
      <c r="G111" s="148"/>
      <c r="H111" s="148"/>
      <c r="I111" s="148"/>
      <c r="J111" s="148"/>
      <c r="K111" s="145"/>
    </row>
    <row r="112" spans="1:14" ht="30" customHeight="1" thickBot="1" x14ac:dyDescent="0.3">
      <c r="A112" s="154" t="s">
        <v>52</v>
      </c>
      <c r="B112" s="155"/>
      <c r="C112" s="156" t="s">
        <v>53</v>
      </c>
      <c r="D112" s="157" t="s">
        <v>54</v>
      </c>
      <c r="E112" s="158"/>
      <c r="F112" s="159" t="s">
        <v>55</v>
      </c>
      <c r="G112" s="159"/>
      <c r="H112" s="159"/>
      <c r="I112" s="159"/>
      <c r="J112" s="160"/>
      <c r="K112" s="161"/>
    </row>
    <row r="113" spans="1:14" ht="30" customHeight="1" thickTop="1" x14ac:dyDescent="0.25">
      <c r="A113" s="87" t="s">
        <v>112</v>
      </c>
      <c r="B113" s="87"/>
      <c r="C113" s="87"/>
      <c r="D113" s="87"/>
      <c r="E113" s="87"/>
      <c r="F113" s="87"/>
      <c r="G113" s="87"/>
      <c r="H113" s="88"/>
      <c r="I113" s="89" t="s">
        <v>26</v>
      </c>
      <c r="J113" s="90"/>
      <c r="K113" s="2">
        <v>8</v>
      </c>
    </row>
    <row r="114" spans="1:14" ht="30" customHeight="1" x14ac:dyDescent="0.25">
      <c r="A114" s="87"/>
      <c r="B114" s="87"/>
      <c r="C114" s="87"/>
      <c r="D114" s="87"/>
      <c r="E114" s="87"/>
      <c r="F114" s="87"/>
      <c r="G114" s="87"/>
      <c r="H114" s="88"/>
      <c r="I114" s="91">
        <f>B119</f>
        <v>9.0972222222222218E-2</v>
      </c>
      <c r="J114" s="92"/>
      <c r="K114" s="2"/>
    </row>
    <row r="115" spans="1:14" ht="30" customHeight="1" thickBot="1" x14ac:dyDescent="0.3">
      <c r="A115" s="124">
        <f ca="1">INDIRECT("rawdata!A" &amp; $K113)</f>
        <v>0</v>
      </c>
      <c r="B115" s="124"/>
      <c r="C115" s="124"/>
      <c r="D115" s="125" t="s">
        <v>73</v>
      </c>
      <c r="E115" s="126">
        <f ca="1">INDIRECT("rawdata!B" &amp; $K113)</f>
        <v>0</v>
      </c>
      <c r="F115" s="127">
        <f ca="1">INDIRECT("rawdata!B" &amp; $K113)</f>
        <v>0</v>
      </c>
      <c r="G115" s="128" t="s">
        <v>74</v>
      </c>
      <c r="H115" s="128">
        <f ca="1">INDIRECT("rawdata!C" &amp; $K113)</f>
        <v>0</v>
      </c>
      <c r="I115" s="128" t="s">
        <v>75</v>
      </c>
      <c r="J115" s="129">
        <f ca="1">INDIRECT("rawdata!D" &amp; $K113)</f>
        <v>0</v>
      </c>
      <c r="K115" s="2"/>
      <c r="L115" s="130" t="str">
        <f ca="1">IF(E115=F115,"ok","확인")</f>
        <v>ok</v>
      </c>
      <c r="M115" s="123" t="s">
        <v>10</v>
      </c>
      <c r="N115" s="123" t="s">
        <v>7</v>
      </c>
    </row>
    <row r="116" spans="1:14" ht="30" customHeight="1" thickTop="1" thickBot="1" x14ac:dyDescent="0.3">
      <c r="A116" s="37" t="s">
        <v>27</v>
      </c>
      <c r="B116" s="4" t="s">
        <v>28</v>
      </c>
      <c r="C116" s="5" t="s">
        <v>29</v>
      </c>
      <c r="D116" s="6" t="s">
        <v>30</v>
      </c>
      <c r="E116" s="7" t="s">
        <v>31</v>
      </c>
      <c r="F116" s="8" t="s">
        <v>32</v>
      </c>
      <c r="G116" s="9" t="s">
        <v>33</v>
      </c>
      <c r="H116" s="6" t="s">
        <v>30</v>
      </c>
      <c r="I116" s="5" t="s">
        <v>29</v>
      </c>
      <c r="J116" s="10" t="s">
        <v>28</v>
      </c>
      <c r="K116" s="11" t="s">
        <v>34</v>
      </c>
    </row>
    <row r="117" spans="1:14" ht="30" customHeight="1" thickTop="1" x14ac:dyDescent="0.25">
      <c r="A117" s="38" t="s">
        <v>35</v>
      </c>
      <c r="B117" s="120" t="s">
        <v>113</v>
      </c>
      <c r="C117" s="119"/>
      <c r="D117" s="40">
        <v>0.24861111111111112</v>
      </c>
      <c r="E117" s="40">
        <v>0.26805555555555555</v>
      </c>
      <c r="F117" s="40">
        <v>0.29305555555555557</v>
      </c>
      <c r="G117" s="40">
        <v>0.3125</v>
      </c>
      <c r="H117" s="40">
        <v>0.33194444444444443</v>
      </c>
      <c r="I117" s="40">
        <v>0.35347222222222219</v>
      </c>
      <c r="J117" s="41">
        <v>0.37708333333333338</v>
      </c>
      <c r="K117" s="16" t="s">
        <v>36</v>
      </c>
    </row>
    <row r="118" spans="1:14" ht="30" customHeight="1" x14ac:dyDescent="0.25">
      <c r="A118" s="42" t="s">
        <v>37</v>
      </c>
      <c r="B118" s="19">
        <v>0.39583333333333331</v>
      </c>
      <c r="C118" s="19">
        <v>0.4201388888888889</v>
      </c>
      <c r="D118" s="19">
        <v>0.44097222222222227</v>
      </c>
      <c r="E118" s="19">
        <v>0.4604166666666667</v>
      </c>
      <c r="F118" s="19">
        <v>0.47986111111111113</v>
      </c>
      <c r="G118" s="19">
        <v>0.4993055555555555</v>
      </c>
      <c r="H118" s="19">
        <v>0.51874999999999993</v>
      </c>
      <c r="I118" s="19">
        <v>0.54027777777777775</v>
      </c>
      <c r="J118" s="23">
        <v>6.458333333333334E-2</v>
      </c>
      <c r="K118" s="22" t="s">
        <v>36</v>
      </c>
    </row>
    <row r="119" spans="1:14" ht="30" customHeight="1" x14ac:dyDescent="0.25">
      <c r="A119" s="42" t="s">
        <v>38</v>
      </c>
      <c r="B119" s="21">
        <v>9.0972222222222218E-2</v>
      </c>
      <c r="C119" s="19">
        <v>0.11458333333333333</v>
      </c>
      <c r="D119" s="19">
        <v>0.13541666666666666</v>
      </c>
      <c r="E119" s="19">
        <v>0.15486111111111112</v>
      </c>
      <c r="F119" s="19">
        <v>0.17430555555555557</v>
      </c>
      <c r="G119" s="19">
        <v>0.19375000000000001</v>
      </c>
      <c r="H119" s="19">
        <v>0.21319444444444444</v>
      </c>
      <c r="I119" s="19">
        <v>0.23472222222222219</v>
      </c>
      <c r="J119" s="23">
        <v>0.2590277777777778</v>
      </c>
      <c r="K119" s="22" t="s">
        <v>36</v>
      </c>
    </row>
    <row r="120" spans="1:14" ht="30" customHeight="1" thickBot="1" x14ac:dyDescent="0.3">
      <c r="A120" s="42" t="s">
        <v>39</v>
      </c>
      <c r="B120" s="24">
        <v>0.27986111111111112</v>
      </c>
      <c r="C120" s="25">
        <v>0.30416666666666664</v>
      </c>
      <c r="D120" s="25">
        <v>0.32500000000000001</v>
      </c>
      <c r="E120" s="25">
        <v>0.3444444444444445</v>
      </c>
      <c r="F120" s="25">
        <v>0.36388888888888887</v>
      </c>
      <c r="G120" s="25"/>
      <c r="H120" s="25">
        <v>0.40138888888888885</v>
      </c>
      <c r="I120" s="25"/>
      <c r="J120" s="27">
        <v>0.44305555555555554</v>
      </c>
      <c r="K120" s="22" t="s">
        <v>36</v>
      </c>
    </row>
    <row r="121" spans="1:14" ht="30" customHeight="1" x14ac:dyDescent="0.25">
      <c r="A121" s="42"/>
      <c r="B121" s="28"/>
      <c r="C121" s="28"/>
      <c r="D121" s="28"/>
      <c r="E121" s="28"/>
      <c r="F121" s="28"/>
      <c r="G121" s="28"/>
      <c r="H121" s="28"/>
      <c r="I121" s="28"/>
      <c r="J121" s="65"/>
      <c r="K121" s="29" t="s">
        <v>36</v>
      </c>
    </row>
    <row r="122" spans="1:14" ht="30" customHeight="1" x14ac:dyDescent="0.25">
      <c r="A122" s="42"/>
      <c r="B122" s="30"/>
      <c r="C122" s="31"/>
      <c r="D122" s="31"/>
      <c r="E122" s="31"/>
      <c r="F122" s="31"/>
      <c r="G122" s="31"/>
      <c r="H122" s="31"/>
      <c r="I122" s="31"/>
      <c r="J122" s="32"/>
      <c r="K122" s="29"/>
    </row>
    <row r="123" spans="1:14" ht="30" customHeight="1" thickBot="1" x14ac:dyDescent="0.3">
      <c r="A123" s="43">
        <v>2</v>
      </c>
      <c r="B123" s="34"/>
      <c r="C123" s="35"/>
      <c r="D123" s="35"/>
      <c r="E123" s="35"/>
      <c r="F123" s="35"/>
      <c r="G123" s="35"/>
      <c r="H123" s="35"/>
      <c r="I123" s="35"/>
      <c r="J123" s="36"/>
      <c r="K123" s="29"/>
    </row>
    <row r="124" spans="1:14" ht="30" customHeight="1" thickTop="1" thickBot="1" x14ac:dyDescent="0.3">
      <c r="A124" s="135" t="s">
        <v>40</v>
      </c>
      <c r="B124" s="136"/>
      <c r="C124" s="136"/>
      <c r="D124" s="136"/>
      <c r="E124" s="136"/>
      <c r="F124" s="136"/>
      <c r="G124" s="136"/>
      <c r="H124" s="136"/>
      <c r="I124" s="136"/>
      <c r="J124" s="136"/>
      <c r="K124" s="137" t="s">
        <v>41</v>
      </c>
    </row>
    <row r="125" spans="1:14" ht="30" customHeight="1" thickTop="1" x14ac:dyDescent="0.25">
      <c r="A125" s="139" t="s">
        <v>42</v>
      </c>
      <c r="B125" s="140"/>
      <c r="C125" s="141"/>
      <c r="D125" s="140"/>
      <c r="E125" s="142" t="s">
        <v>43</v>
      </c>
      <c r="F125" s="143"/>
      <c r="G125" s="144"/>
      <c r="H125" s="142" t="s">
        <v>44</v>
      </c>
      <c r="I125" s="143"/>
      <c r="J125" s="143"/>
      <c r="K125" s="145"/>
    </row>
    <row r="126" spans="1:14" ht="30" customHeight="1" x14ac:dyDescent="0.25">
      <c r="A126" s="146" t="s">
        <v>45</v>
      </c>
      <c r="B126" s="147"/>
      <c r="C126" s="148" t="s">
        <v>46</v>
      </c>
      <c r="D126" s="148"/>
      <c r="E126" s="149"/>
      <c r="F126" s="150" t="s">
        <v>47</v>
      </c>
      <c r="G126" s="148"/>
      <c r="H126" s="148"/>
      <c r="I126" s="148"/>
      <c r="J126" s="148"/>
      <c r="K126" s="145"/>
    </row>
    <row r="127" spans="1:14" ht="30" customHeight="1" x14ac:dyDescent="0.25">
      <c r="A127" s="151" t="s">
        <v>48</v>
      </c>
      <c r="B127" s="152"/>
      <c r="C127" s="153" t="s">
        <v>49</v>
      </c>
      <c r="D127" s="148" t="s">
        <v>50</v>
      </c>
      <c r="E127" s="149"/>
      <c r="F127" s="150" t="s">
        <v>51</v>
      </c>
      <c r="G127" s="148"/>
      <c r="H127" s="148"/>
      <c r="I127" s="148"/>
      <c r="J127" s="148"/>
      <c r="K127" s="145"/>
    </row>
    <row r="128" spans="1:14" ht="30" customHeight="1" thickBot="1" x14ac:dyDescent="0.3">
      <c r="A128" s="154" t="s">
        <v>52</v>
      </c>
      <c r="B128" s="155"/>
      <c r="C128" s="156" t="s">
        <v>53</v>
      </c>
      <c r="D128" s="157" t="s">
        <v>54</v>
      </c>
      <c r="E128" s="158"/>
      <c r="F128" s="159" t="s">
        <v>55</v>
      </c>
      <c r="G128" s="159"/>
      <c r="H128" s="159"/>
      <c r="I128" s="159"/>
      <c r="J128" s="160"/>
      <c r="K128" s="161"/>
    </row>
    <row r="129" spans="1:14" ht="30" customHeight="1" thickTop="1" x14ac:dyDescent="0.25">
      <c r="A129" s="87" t="s">
        <v>114</v>
      </c>
      <c r="B129" s="87"/>
      <c r="C129" s="87"/>
      <c r="D129" s="87"/>
      <c r="E129" s="87"/>
      <c r="F129" s="87"/>
      <c r="G129" s="87"/>
      <c r="H129" s="88"/>
      <c r="I129" s="89" t="s">
        <v>26</v>
      </c>
      <c r="J129" s="90"/>
      <c r="K129" s="2">
        <v>9</v>
      </c>
    </row>
    <row r="130" spans="1:14" ht="30" customHeight="1" x14ac:dyDescent="0.25">
      <c r="A130" s="87"/>
      <c r="B130" s="87"/>
      <c r="C130" s="87"/>
      <c r="D130" s="87"/>
      <c r="E130" s="87"/>
      <c r="F130" s="87"/>
      <c r="G130" s="87"/>
      <c r="H130" s="88"/>
      <c r="I130" s="91">
        <f>B135</f>
        <v>0.53263888888888888</v>
      </c>
      <c r="J130" s="92"/>
      <c r="K130" s="2"/>
    </row>
    <row r="131" spans="1:14" ht="30" customHeight="1" thickBot="1" x14ac:dyDescent="0.3">
      <c r="A131" s="124">
        <f ca="1">INDIRECT("rawdata!A" &amp; $K129)</f>
        <v>0</v>
      </c>
      <c r="B131" s="124"/>
      <c r="C131" s="124"/>
      <c r="D131" s="125" t="s">
        <v>73</v>
      </c>
      <c r="E131" s="126">
        <f ca="1">INDIRECT("rawdata!B" &amp; $K129)</f>
        <v>0</v>
      </c>
      <c r="F131" s="127">
        <f ca="1">INDIRECT("rawdata!B" &amp; $K129)</f>
        <v>0</v>
      </c>
      <c r="G131" s="128" t="s">
        <v>74</v>
      </c>
      <c r="H131" s="128">
        <f ca="1">INDIRECT("rawdata!C" &amp; $K129)</f>
        <v>0</v>
      </c>
      <c r="I131" s="128" t="s">
        <v>75</v>
      </c>
      <c r="J131" s="129">
        <f ca="1">INDIRECT("rawdata!D" &amp; $K129)</f>
        <v>0</v>
      </c>
      <c r="K131" s="2"/>
      <c r="L131" s="130" t="str">
        <f ca="1">IF(E131=F131,"ok","확인")</f>
        <v>ok</v>
      </c>
      <c r="M131" s="123" t="s">
        <v>16</v>
      </c>
      <c r="N131" s="123" t="s">
        <v>21</v>
      </c>
    </row>
    <row r="132" spans="1:14" ht="30" customHeight="1" thickTop="1" thickBot="1" x14ac:dyDescent="0.3">
      <c r="A132" s="37" t="s">
        <v>27</v>
      </c>
      <c r="B132" s="4" t="s">
        <v>28</v>
      </c>
      <c r="C132" s="5" t="s">
        <v>29</v>
      </c>
      <c r="D132" s="6" t="s">
        <v>30</v>
      </c>
      <c r="E132" s="7" t="s">
        <v>31</v>
      </c>
      <c r="F132" s="8" t="s">
        <v>32</v>
      </c>
      <c r="G132" s="9" t="s">
        <v>33</v>
      </c>
      <c r="H132" s="6" t="s">
        <v>30</v>
      </c>
      <c r="I132" s="5" t="s">
        <v>29</v>
      </c>
      <c r="J132" s="10" t="s">
        <v>28</v>
      </c>
      <c r="K132" s="57" t="s">
        <v>34</v>
      </c>
    </row>
    <row r="133" spans="1:14" ht="30" customHeight="1" thickTop="1" x14ac:dyDescent="0.25">
      <c r="A133" s="58" t="s">
        <v>35</v>
      </c>
      <c r="B133" s="14"/>
      <c r="C133" s="14"/>
      <c r="D133" s="14"/>
      <c r="E133" s="14"/>
      <c r="F133" s="14">
        <v>0.24444444444444446</v>
      </c>
      <c r="G133" s="14">
        <v>0.2638888888888889</v>
      </c>
      <c r="H133" s="14">
        <v>0.28194444444444444</v>
      </c>
      <c r="I133" s="14">
        <v>0.30277777777777776</v>
      </c>
      <c r="J133" s="15">
        <v>0.32569444444444445</v>
      </c>
      <c r="K133" s="16" t="s">
        <v>36</v>
      </c>
    </row>
    <row r="134" spans="1:14" ht="30" customHeight="1" x14ac:dyDescent="0.25">
      <c r="A134" s="42" t="s">
        <v>37</v>
      </c>
      <c r="B134" s="19">
        <v>0.33888888888888885</v>
      </c>
      <c r="C134" s="19">
        <v>0.36319444444444443</v>
      </c>
      <c r="D134" s="19">
        <v>0.3840277777777778</v>
      </c>
      <c r="E134" s="19">
        <v>0.40347222222222223</v>
      </c>
      <c r="F134" s="19">
        <v>0.42291666666666666</v>
      </c>
      <c r="G134" s="19">
        <v>0.44236111111111115</v>
      </c>
      <c r="H134" s="19">
        <v>0.46180555555555558</v>
      </c>
      <c r="I134" s="19">
        <v>0.48333333333333334</v>
      </c>
      <c r="J134" s="23">
        <v>0.50763888888888886</v>
      </c>
      <c r="K134" s="22" t="s">
        <v>36</v>
      </c>
    </row>
    <row r="135" spans="1:14" ht="30" customHeight="1" x14ac:dyDescent="0.25">
      <c r="A135" s="42" t="s">
        <v>38</v>
      </c>
      <c r="B135" s="172">
        <v>0.53263888888888888</v>
      </c>
      <c r="C135" s="19">
        <v>5.6944444444444443E-2</v>
      </c>
      <c r="D135" s="19">
        <v>7.7777777777777779E-2</v>
      </c>
      <c r="E135" s="19">
        <v>9.7222222222222224E-2</v>
      </c>
      <c r="F135" s="19">
        <v>0.11666666666666665</v>
      </c>
      <c r="G135" s="19">
        <v>0.1361111111111111</v>
      </c>
      <c r="H135" s="19">
        <v>0.15555555555555556</v>
      </c>
      <c r="I135" s="19">
        <v>0.17708333333333334</v>
      </c>
      <c r="J135" s="23">
        <v>0.20138888888888887</v>
      </c>
      <c r="K135" s="22" t="s">
        <v>36</v>
      </c>
    </row>
    <row r="136" spans="1:14" ht="30" customHeight="1" x14ac:dyDescent="0.25">
      <c r="A136" s="42" t="s">
        <v>39</v>
      </c>
      <c r="B136" s="19">
        <v>0.22361111111111109</v>
      </c>
      <c r="C136" s="19">
        <v>0.24791666666666667</v>
      </c>
      <c r="D136" s="19">
        <v>0.26874999999999999</v>
      </c>
      <c r="E136" s="19">
        <v>0.28819444444444448</v>
      </c>
      <c r="F136" s="19">
        <v>0.30763888888888891</v>
      </c>
      <c r="G136" s="19">
        <v>0.32708333333333334</v>
      </c>
      <c r="H136" s="19">
        <v>0.34652777777777777</v>
      </c>
      <c r="I136" s="19">
        <v>0.36805555555555558</v>
      </c>
      <c r="J136" s="23">
        <v>0.3923611111111111</v>
      </c>
      <c r="K136" s="22" t="s">
        <v>36</v>
      </c>
    </row>
    <row r="137" spans="1:14" ht="30" customHeight="1" x14ac:dyDescent="0.25">
      <c r="A137" s="42" t="s">
        <v>56</v>
      </c>
      <c r="B137" s="45">
        <v>0.41805555555555557</v>
      </c>
      <c r="C137" s="45"/>
      <c r="D137" s="45">
        <v>0.4597222222222222</v>
      </c>
      <c r="E137" s="45"/>
      <c r="F137" s="45">
        <v>0.49236111111111108</v>
      </c>
      <c r="G137" s="45"/>
      <c r="H137" s="45"/>
      <c r="I137" s="45"/>
      <c r="J137" s="46"/>
      <c r="K137" s="29" t="s">
        <v>36</v>
      </c>
    </row>
    <row r="138" spans="1:14" ht="30" customHeight="1" x14ac:dyDescent="0.25">
      <c r="A138" s="42"/>
      <c r="B138" s="60"/>
      <c r="C138" s="61"/>
      <c r="D138" s="61"/>
      <c r="E138" s="61"/>
      <c r="F138" s="62"/>
      <c r="G138" s="62"/>
      <c r="H138" s="62"/>
      <c r="I138" s="62"/>
      <c r="J138" s="63"/>
      <c r="K138" s="29"/>
    </row>
    <row r="139" spans="1:14" ht="30" customHeight="1" thickBot="1" x14ac:dyDescent="0.3">
      <c r="A139" s="43">
        <v>7</v>
      </c>
      <c r="B139" s="34"/>
      <c r="C139" s="35"/>
      <c r="D139" s="35"/>
      <c r="E139" s="35"/>
      <c r="F139" s="35"/>
      <c r="G139" s="35"/>
      <c r="H139" s="35"/>
      <c r="I139" s="35"/>
      <c r="J139" s="36"/>
      <c r="K139" s="29"/>
    </row>
    <row r="140" spans="1:14" ht="30" customHeight="1" thickTop="1" thickBot="1" x14ac:dyDescent="0.3">
      <c r="A140" s="135" t="s">
        <v>40</v>
      </c>
      <c r="B140" s="136"/>
      <c r="C140" s="136"/>
      <c r="D140" s="136"/>
      <c r="E140" s="136"/>
      <c r="F140" s="136"/>
      <c r="G140" s="136"/>
      <c r="H140" s="136"/>
      <c r="I140" s="136"/>
      <c r="J140" s="136"/>
      <c r="K140" s="137" t="s">
        <v>41</v>
      </c>
    </row>
    <row r="141" spans="1:14" ht="30" customHeight="1" thickTop="1" x14ac:dyDescent="0.25">
      <c r="A141" s="139" t="s">
        <v>42</v>
      </c>
      <c r="B141" s="140"/>
      <c r="C141" s="141"/>
      <c r="D141" s="140"/>
      <c r="E141" s="142" t="s">
        <v>43</v>
      </c>
      <c r="F141" s="143"/>
      <c r="G141" s="144"/>
      <c r="H141" s="142" t="s">
        <v>44</v>
      </c>
      <c r="I141" s="143"/>
      <c r="J141" s="143"/>
      <c r="K141" s="145"/>
    </row>
    <row r="142" spans="1:14" ht="30" customHeight="1" x14ac:dyDescent="0.25">
      <c r="A142" s="146" t="s">
        <v>45</v>
      </c>
      <c r="B142" s="147"/>
      <c r="C142" s="148" t="s">
        <v>46</v>
      </c>
      <c r="D142" s="148"/>
      <c r="E142" s="149"/>
      <c r="F142" s="150" t="s">
        <v>47</v>
      </c>
      <c r="G142" s="148"/>
      <c r="H142" s="148"/>
      <c r="I142" s="148"/>
      <c r="J142" s="148"/>
      <c r="K142" s="145"/>
    </row>
    <row r="143" spans="1:14" ht="30" customHeight="1" x14ac:dyDescent="0.25">
      <c r="A143" s="151" t="s">
        <v>48</v>
      </c>
      <c r="B143" s="152"/>
      <c r="C143" s="153" t="s">
        <v>49</v>
      </c>
      <c r="D143" s="148" t="s">
        <v>50</v>
      </c>
      <c r="E143" s="149"/>
      <c r="F143" s="150" t="s">
        <v>51</v>
      </c>
      <c r="G143" s="148"/>
      <c r="H143" s="148"/>
      <c r="I143" s="148"/>
      <c r="J143" s="148"/>
      <c r="K143" s="145"/>
    </row>
    <row r="144" spans="1:14" ht="30" customHeight="1" thickBot="1" x14ac:dyDescent="0.3">
      <c r="A144" s="154" t="s">
        <v>52</v>
      </c>
      <c r="B144" s="155"/>
      <c r="C144" s="156" t="s">
        <v>53</v>
      </c>
      <c r="D144" s="157" t="s">
        <v>54</v>
      </c>
      <c r="E144" s="158"/>
      <c r="F144" s="159" t="s">
        <v>55</v>
      </c>
      <c r="G144" s="159"/>
      <c r="H144" s="159"/>
      <c r="I144" s="159"/>
      <c r="J144" s="160"/>
      <c r="K144" s="161"/>
    </row>
    <row r="145" spans="1:14" ht="30" customHeight="1" thickTop="1" x14ac:dyDescent="0.25">
      <c r="A145" s="87" t="s">
        <v>115</v>
      </c>
      <c r="B145" s="87"/>
      <c r="C145" s="87"/>
      <c r="D145" s="87"/>
      <c r="E145" s="87"/>
      <c r="F145" s="87"/>
      <c r="G145" s="87"/>
      <c r="H145" s="88"/>
      <c r="I145" s="89" t="s">
        <v>26</v>
      </c>
      <c r="J145" s="90"/>
      <c r="K145" s="2">
        <v>10</v>
      </c>
    </row>
    <row r="146" spans="1:14" ht="30" customHeight="1" x14ac:dyDescent="0.25">
      <c r="A146" s="87"/>
      <c r="B146" s="87"/>
      <c r="C146" s="87"/>
      <c r="D146" s="87"/>
      <c r="E146" s="87"/>
      <c r="F146" s="87"/>
      <c r="G146" s="87"/>
      <c r="H146" s="88"/>
      <c r="I146" s="91">
        <f>B151</f>
        <v>0.12916666666666668</v>
      </c>
      <c r="J146" s="92"/>
      <c r="K146" s="2"/>
    </row>
    <row r="147" spans="1:14" ht="30" customHeight="1" thickBot="1" x14ac:dyDescent="0.3">
      <c r="A147" s="124">
        <f ca="1">INDIRECT("rawdata!A" &amp; $K145)</f>
        <v>0</v>
      </c>
      <c r="B147" s="124"/>
      <c r="C147" s="124"/>
      <c r="D147" s="125" t="s">
        <v>73</v>
      </c>
      <c r="E147" s="126">
        <f ca="1">INDIRECT("rawdata!B" &amp; $K145)</f>
        <v>0</v>
      </c>
      <c r="F147" s="127">
        <f ca="1">INDIRECT("rawdata!B" &amp; $K145)</f>
        <v>0</v>
      </c>
      <c r="G147" s="128" t="s">
        <v>74</v>
      </c>
      <c r="H147" s="128">
        <f ca="1">INDIRECT("rawdata!C" &amp; $K145)</f>
        <v>0</v>
      </c>
      <c r="I147" s="128" t="s">
        <v>75</v>
      </c>
      <c r="J147" s="129">
        <f ca="1">INDIRECT("rawdata!D" &amp; $K145)</f>
        <v>0</v>
      </c>
      <c r="K147" s="2"/>
      <c r="L147" s="130" t="str">
        <f ca="1">IF(E147=F147,"ok","확인")</f>
        <v>ok</v>
      </c>
      <c r="M147" s="123" t="s">
        <v>92</v>
      </c>
      <c r="N147" s="123" t="s">
        <v>93</v>
      </c>
    </row>
    <row r="148" spans="1:14" ht="30" customHeight="1" thickTop="1" thickBot="1" x14ac:dyDescent="0.3">
      <c r="A148" s="37" t="s">
        <v>27</v>
      </c>
      <c r="B148" s="4" t="s">
        <v>28</v>
      </c>
      <c r="C148" s="5" t="s">
        <v>29</v>
      </c>
      <c r="D148" s="6" t="s">
        <v>30</v>
      </c>
      <c r="E148" s="7" t="s">
        <v>31</v>
      </c>
      <c r="F148" s="8" t="s">
        <v>32</v>
      </c>
      <c r="G148" s="9" t="s">
        <v>33</v>
      </c>
      <c r="H148" s="6" t="s">
        <v>30</v>
      </c>
      <c r="I148" s="5" t="s">
        <v>29</v>
      </c>
      <c r="J148" s="10" t="s">
        <v>28</v>
      </c>
      <c r="K148" s="11" t="s">
        <v>34</v>
      </c>
    </row>
    <row r="149" spans="1:14" ht="30" customHeight="1" thickTop="1" x14ac:dyDescent="0.25">
      <c r="A149" s="38" t="s">
        <v>35</v>
      </c>
      <c r="B149" s="39">
        <v>0.24652777777777779</v>
      </c>
      <c r="C149" s="40">
        <v>0.27083333333333331</v>
      </c>
      <c r="D149" s="40">
        <v>0.29166666666666669</v>
      </c>
      <c r="E149" s="83">
        <v>0.31111111111111112</v>
      </c>
      <c r="F149" s="40">
        <v>0.3298611111111111</v>
      </c>
      <c r="G149" s="40">
        <v>0.34930555555555554</v>
      </c>
      <c r="H149" s="40">
        <v>0.36874999999999997</v>
      </c>
      <c r="I149" s="40">
        <v>0.39027777777777778</v>
      </c>
      <c r="J149" s="41">
        <v>0.4145833333333333</v>
      </c>
      <c r="K149" s="16" t="s">
        <v>36</v>
      </c>
    </row>
    <row r="150" spans="1:14" ht="30" customHeight="1" x14ac:dyDescent="0.25">
      <c r="A150" s="42" t="s">
        <v>37</v>
      </c>
      <c r="B150" s="18">
        <v>0.43541666666666662</v>
      </c>
      <c r="C150" s="19">
        <v>0.4597222222222222</v>
      </c>
      <c r="D150" s="19">
        <v>0.48055555555555557</v>
      </c>
      <c r="E150" s="20">
        <v>0.5</v>
      </c>
      <c r="F150" s="19">
        <v>0.51944444444444449</v>
      </c>
      <c r="G150" s="19">
        <v>0.53888888888888886</v>
      </c>
      <c r="H150" s="19">
        <v>5.8333333333333327E-2</v>
      </c>
      <c r="I150" s="19">
        <v>7.9861111111111105E-2</v>
      </c>
      <c r="J150" s="23">
        <v>0.10416666666666667</v>
      </c>
      <c r="K150" s="22" t="s">
        <v>36</v>
      </c>
    </row>
    <row r="151" spans="1:14" ht="30" customHeight="1" x14ac:dyDescent="0.25">
      <c r="A151" s="42" t="s">
        <v>38</v>
      </c>
      <c r="B151" s="21">
        <v>0.12916666666666668</v>
      </c>
      <c r="C151" s="19">
        <v>0.15277777777777776</v>
      </c>
      <c r="D151" s="20">
        <v>0.17361111111111113</v>
      </c>
      <c r="E151" s="19">
        <v>0.19305555555555554</v>
      </c>
      <c r="F151" s="19">
        <v>0.21249999999999999</v>
      </c>
      <c r="G151" s="19">
        <v>0.23194444444444443</v>
      </c>
      <c r="H151" s="19">
        <v>0.25138888888888888</v>
      </c>
      <c r="I151" s="19">
        <v>0.27291666666666664</v>
      </c>
      <c r="J151" s="23">
        <v>0.29722222222222222</v>
      </c>
      <c r="K151" s="22" t="s">
        <v>36</v>
      </c>
    </row>
    <row r="152" spans="1:14" ht="30" customHeight="1" thickBot="1" x14ac:dyDescent="0.3">
      <c r="A152" s="42" t="s">
        <v>39</v>
      </c>
      <c r="B152" s="24">
        <v>0.31805555555555554</v>
      </c>
      <c r="C152" s="25">
        <v>0.34236111111111112</v>
      </c>
      <c r="D152" s="25">
        <v>0.36319444444444443</v>
      </c>
      <c r="E152" s="25">
        <v>0.38263888888888892</v>
      </c>
      <c r="F152" s="25">
        <v>0.40138888888888885</v>
      </c>
      <c r="G152" s="25"/>
      <c r="H152" s="25">
        <v>0.43888888888888888</v>
      </c>
      <c r="I152" s="25"/>
      <c r="J152" s="27">
        <v>0.48055555555555557</v>
      </c>
      <c r="K152" s="22" t="s">
        <v>36</v>
      </c>
    </row>
    <row r="153" spans="1:14" ht="30" customHeight="1" thickBot="1" x14ac:dyDescent="0.3">
      <c r="A153" s="42" t="s">
        <v>56</v>
      </c>
      <c r="B153" s="25"/>
      <c r="C153" s="25"/>
      <c r="D153" s="25"/>
      <c r="E153" s="25"/>
      <c r="F153" s="25"/>
      <c r="G153" s="25"/>
      <c r="H153" s="25"/>
      <c r="I153" s="25"/>
      <c r="J153" s="27"/>
      <c r="K153" s="29" t="s">
        <v>36</v>
      </c>
    </row>
    <row r="154" spans="1:14" ht="30" customHeight="1" x14ac:dyDescent="0.25">
      <c r="A154" s="42"/>
      <c r="B154" s="53" t="s">
        <v>58</v>
      </c>
      <c r="C154" s="61"/>
      <c r="D154" s="61"/>
      <c r="E154" s="61"/>
      <c r="F154" s="62"/>
      <c r="G154" s="62"/>
      <c r="H154" s="62"/>
      <c r="I154" s="62"/>
      <c r="J154" s="63"/>
      <c r="K154" s="29"/>
    </row>
    <row r="155" spans="1:14" ht="30" customHeight="1" thickBot="1" x14ac:dyDescent="0.3">
      <c r="A155" s="43">
        <v>8</v>
      </c>
      <c r="B155" s="34"/>
      <c r="C155" s="35"/>
      <c r="D155" s="35"/>
      <c r="E155" s="35"/>
      <c r="F155" s="35"/>
      <c r="G155" s="35"/>
      <c r="H155" s="35"/>
      <c r="I155" s="35"/>
      <c r="J155" s="36"/>
      <c r="K155" s="29"/>
    </row>
    <row r="156" spans="1:14" ht="30" customHeight="1" thickTop="1" thickBot="1" x14ac:dyDescent="0.3">
      <c r="A156" s="135" t="s">
        <v>40</v>
      </c>
      <c r="B156" s="136"/>
      <c r="C156" s="136"/>
      <c r="D156" s="136"/>
      <c r="E156" s="136"/>
      <c r="F156" s="136"/>
      <c r="G156" s="136"/>
      <c r="H156" s="136"/>
      <c r="I156" s="136"/>
      <c r="J156" s="136"/>
      <c r="K156" s="137" t="s">
        <v>41</v>
      </c>
    </row>
    <row r="157" spans="1:14" ht="30" customHeight="1" thickTop="1" x14ac:dyDescent="0.25">
      <c r="A157" s="139" t="s">
        <v>42</v>
      </c>
      <c r="B157" s="140"/>
      <c r="C157" s="141"/>
      <c r="D157" s="140"/>
      <c r="E157" s="142" t="s">
        <v>43</v>
      </c>
      <c r="F157" s="143"/>
      <c r="G157" s="144"/>
      <c r="H157" s="142" t="s">
        <v>44</v>
      </c>
      <c r="I157" s="143"/>
      <c r="J157" s="143"/>
      <c r="K157" s="145"/>
    </row>
    <row r="158" spans="1:14" ht="30" customHeight="1" x14ac:dyDescent="0.25">
      <c r="A158" s="146" t="s">
        <v>45</v>
      </c>
      <c r="B158" s="147"/>
      <c r="C158" s="148" t="s">
        <v>46</v>
      </c>
      <c r="D158" s="148"/>
      <c r="E158" s="149"/>
      <c r="F158" s="150" t="s">
        <v>47</v>
      </c>
      <c r="G158" s="148"/>
      <c r="H158" s="148"/>
      <c r="I158" s="148"/>
      <c r="J158" s="148"/>
      <c r="K158" s="145"/>
    </row>
    <row r="159" spans="1:14" ht="30" customHeight="1" x14ac:dyDescent="0.25">
      <c r="A159" s="151" t="s">
        <v>48</v>
      </c>
      <c r="B159" s="152"/>
      <c r="C159" s="153" t="s">
        <v>49</v>
      </c>
      <c r="D159" s="148" t="s">
        <v>50</v>
      </c>
      <c r="E159" s="149"/>
      <c r="F159" s="150" t="s">
        <v>51</v>
      </c>
      <c r="G159" s="148"/>
      <c r="H159" s="148"/>
      <c r="I159" s="148"/>
      <c r="J159" s="148"/>
      <c r="K159" s="145"/>
    </row>
    <row r="160" spans="1:14" ht="30" customHeight="1" thickBot="1" x14ac:dyDescent="0.3">
      <c r="A160" s="154" t="s">
        <v>52</v>
      </c>
      <c r="B160" s="155"/>
      <c r="C160" s="156" t="s">
        <v>53</v>
      </c>
      <c r="D160" s="157" t="s">
        <v>54</v>
      </c>
      <c r="E160" s="158"/>
      <c r="F160" s="159" t="s">
        <v>55</v>
      </c>
      <c r="G160" s="159"/>
      <c r="H160" s="159"/>
      <c r="I160" s="159"/>
      <c r="J160" s="160"/>
      <c r="K160" s="161"/>
    </row>
    <row r="161" spans="13:14" ht="15" thickTop="1" x14ac:dyDescent="0.25"/>
    <row r="163" spans="13:14" x14ac:dyDescent="0.25">
      <c r="M163" s="123" t="s">
        <v>18</v>
      </c>
      <c r="N163" s="123" t="s">
        <v>14</v>
      </c>
    </row>
    <row r="179" spans="13:14" x14ac:dyDescent="0.25">
      <c r="M179" s="123" t="s">
        <v>20</v>
      </c>
      <c r="N179" s="123" t="s">
        <v>19</v>
      </c>
    </row>
    <row r="195" spans="13:14" x14ac:dyDescent="0.25">
      <c r="M195" s="123" t="s">
        <v>24</v>
      </c>
      <c r="N195" s="123" t="s">
        <v>22</v>
      </c>
    </row>
  </sheetData>
  <mergeCells count="193">
    <mergeCell ref="A159:B159"/>
    <mergeCell ref="D159:E159"/>
    <mergeCell ref="F159:J159"/>
    <mergeCell ref="A160:B160"/>
    <mergeCell ref="D160:E160"/>
    <mergeCell ref="F160:J160"/>
    <mergeCell ref="A147:C147"/>
    <mergeCell ref="A156:J156"/>
    <mergeCell ref="K156:K160"/>
    <mergeCell ref="A157:B157"/>
    <mergeCell ref="C157:D157"/>
    <mergeCell ref="E157:G157"/>
    <mergeCell ref="H157:J157"/>
    <mergeCell ref="A158:B158"/>
    <mergeCell ref="C158:E158"/>
    <mergeCell ref="F158:J158"/>
    <mergeCell ref="A144:B144"/>
    <mergeCell ref="D144:E144"/>
    <mergeCell ref="F144:J144"/>
    <mergeCell ref="A145:H146"/>
    <mergeCell ref="I145:J145"/>
    <mergeCell ref="I146:J146"/>
    <mergeCell ref="A142:B142"/>
    <mergeCell ref="C142:E142"/>
    <mergeCell ref="F142:J142"/>
    <mergeCell ref="A143:B143"/>
    <mergeCell ref="D143:E143"/>
    <mergeCell ref="F143:J143"/>
    <mergeCell ref="A129:H130"/>
    <mergeCell ref="I129:J129"/>
    <mergeCell ref="I130:J130"/>
    <mergeCell ref="A131:C131"/>
    <mergeCell ref="A140:J140"/>
    <mergeCell ref="K140:K144"/>
    <mergeCell ref="A141:B141"/>
    <mergeCell ref="C141:D141"/>
    <mergeCell ref="E141:G141"/>
    <mergeCell ref="H141:J141"/>
    <mergeCell ref="F126:J126"/>
    <mergeCell ref="A127:B127"/>
    <mergeCell ref="D127:E127"/>
    <mergeCell ref="F127:J127"/>
    <mergeCell ref="A128:B128"/>
    <mergeCell ref="D128:E128"/>
    <mergeCell ref="F128:J128"/>
    <mergeCell ref="A115:C115"/>
    <mergeCell ref="B117:C117"/>
    <mergeCell ref="A124:J124"/>
    <mergeCell ref="K124:K128"/>
    <mergeCell ref="A125:B125"/>
    <mergeCell ref="C125:D125"/>
    <mergeCell ref="E125:G125"/>
    <mergeCell ref="H125:J125"/>
    <mergeCell ref="A126:B126"/>
    <mergeCell ref="C126:E126"/>
    <mergeCell ref="A112:B112"/>
    <mergeCell ref="D112:E112"/>
    <mergeCell ref="F112:J112"/>
    <mergeCell ref="A113:H114"/>
    <mergeCell ref="I113:J113"/>
    <mergeCell ref="I114:J114"/>
    <mergeCell ref="A110:B110"/>
    <mergeCell ref="C110:E110"/>
    <mergeCell ref="F110:J110"/>
    <mergeCell ref="A111:B111"/>
    <mergeCell ref="D111:E111"/>
    <mergeCell ref="F111:J111"/>
    <mergeCell ref="A97:H98"/>
    <mergeCell ref="I97:J97"/>
    <mergeCell ref="I98:J98"/>
    <mergeCell ref="A99:C99"/>
    <mergeCell ref="A108:J108"/>
    <mergeCell ref="K108:K112"/>
    <mergeCell ref="A109:B109"/>
    <mergeCell ref="C109:D109"/>
    <mergeCell ref="E109:G109"/>
    <mergeCell ref="H109:J109"/>
    <mergeCell ref="A95:B95"/>
    <mergeCell ref="D95:E95"/>
    <mergeCell ref="F95:J95"/>
    <mergeCell ref="A96:B96"/>
    <mergeCell ref="D96:E96"/>
    <mergeCell ref="F96:J96"/>
    <mergeCell ref="A83:C83"/>
    <mergeCell ref="A92:J92"/>
    <mergeCell ref="K92:K96"/>
    <mergeCell ref="A93:B93"/>
    <mergeCell ref="C93:D93"/>
    <mergeCell ref="E93:G93"/>
    <mergeCell ref="H93:J93"/>
    <mergeCell ref="A94:B94"/>
    <mergeCell ref="C94:E94"/>
    <mergeCell ref="F94:J94"/>
    <mergeCell ref="F79:J79"/>
    <mergeCell ref="A80:B80"/>
    <mergeCell ref="D80:E80"/>
    <mergeCell ref="F80:J80"/>
    <mergeCell ref="A81:H82"/>
    <mergeCell ref="I81:J81"/>
    <mergeCell ref="I82:J82"/>
    <mergeCell ref="K76:K80"/>
    <mergeCell ref="A77:B77"/>
    <mergeCell ref="C77:D77"/>
    <mergeCell ref="E77:G77"/>
    <mergeCell ref="H77:J77"/>
    <mergeCell ref="A78:B78"/>
    <mergeCell ref="C78:E78"/>
    <mergeCell ref="F78:J78"/>
    <mergeCell ref="A79:B79"/>
    <mergeCell ref="D79:E79"/>
    <mergeCell ref="A65:H66"/>
    <mergeCell ref="I65:J65"/>
    <mergeCell ref="I66:J66"/>
    <mergeCell ref="A67:C67"/>
    <mergeCell ref="D69:E69"/>
    <mergeCell ref="A76:J76"/>
    <mergeCell ref="A63:B63"/>
    <mergeCell ref="D63:E63"/>
    <mergeCell ref="F63:J63"/>
    <mergeCell ref="A64:B64"/>
    <mergeCell ref="D64:E64"/>
    <mergeCell ref="F64:J64"/>
    <mergeCell ref="A51:C51"/>
    <mergeCell ref="A60:J60"/>
    <mergeCell ref="K60:K64"/>
    <mergeCell ref="A61:B61"/>
    <mergeCell ref="C61:D61"/>
    <mergeCell ref="E61:G61"/>
    <mergeCell ref="H61:J61"/>
    <mergeCell ref="A62:B62"/>
    <mergeCell ref="C62:E62"/>
    <mergeCell ref="F62:J62"/>
    <mergeCell ref="F47:J47"/>
    <mergeCell ref="A48:B48"/>
    <mergeCell ref="D48:E48"/>
    <mergeCell ref="F48:J48"/>
    <mergeCell ref="A49:H50"/>
    <mergeCell ref="I49:J49"/>
    <mergeCell ref="I50:J50"/>
    <mergeCell ref="K44:K48"/>
    <mergeCell ref="A45:B45"/>
    <mergeCell ref="C45:D45"/>
    <mergeCell ref="E45:G45"/>
    <mergeCell ref="H45:J45"/>
    <mergeCell ref="A46:B46"/>
    <mergeCell ref="C46:E46"/>
    <mergeCell ref="F46:J46"/>
    <mergeCell ref="A47:B47"/>
    <mergeCell ref="D47:E47"/>
    <mergeCell ref="A33:H34"/>
    <mergeCell ref="I33:J33"/>
    <mergeCell ref="I34:J34"/>
    <mergeCell ref="A35:C35"/>
    <mergeCell ref="C37:D37"/>
    <mergeCell ref="A44:J44"/>
    <mergeCell ref="A31:B31"/>
    <mergeCell ref="D31:E31"/>
    <mergeCell ref="F31:J31"/>
    <mergeCell ref="A32:B32"/>
    <mergeCell ref="D32:E32"/>
    <mergeCell ref="F32:J32"/>
    <mergeCell ref="A19:C19"/>
    <mergeCell ref="A28:J28"/>
    <mergeCell ref="K28:K32"/>
    <mergeCell ref="A29:B29"/>
    <mergeCell ref="C29:D29"/>
    <mergeCell ref="E29:G29"/>
    <mergeCell ref="H29:J29"/>
    <mergeCell ref="A30:B30"/>
    <mergeCell ref="C30:E30"/>
    <mergeCell ref="F30:J30"/>
    <mergeCell ref="A16:B16"/>
    <mergeCell ref="D16:E16"/>
    <mergeCell ref="F16:J16"/>
    <mergeCell ref="A17:H18"/>
    <mergeCell ref="I17:J17"/>
    <mergeCell ref="I18:J18"/>
    <mergeCell ref="A14:B14"/>
    <mergeCell ref="C14:E14"/>
    <mergeCell ref="F14:J14"/>
    <mergeCell ref="A15:B15"/>
    <mergeCell ref="D15:E15"/>
    <mergeCell ref="F15:J15"/>
    <mergeCell ref="A1:H2"/>
    <mergeCell ref="I1:J1"/>
    <mergeCell ref="I2:J2"/>
    <mergeCell ref="A3:C3"/>
    <mergeCell ref="A12:J12"/>
    <mergeCell ref="K12:K16"/>
    <mergeCell ref="A13:B13"/>
    <mergeCell ref="C13:D13"/>
    <mergeCell ref="E13:G13"/>
    <mergeCell ref="H13:J13"/>
  </mergeCells>
  <phoneticPr fontId="8" type="noConversion"/>
  <conditionalFormatting sqref="L3">
    <cfRule type="containsText" dxfId="9" priority="10" operator="containsText" text="확인">
      <formula>NOT(ISERROR(SEARCH("확인",L3)))</formula>
    </cfRule>
  </conditionalFormatting>
  <conditionalFormatting sqref="L19">
    <cfRule type="containsText" dxfId="8" priority="9" operator="containsText" text="확인">
      <formula>NOT(ISERROR(SEARCH("확인",L19)))</formula>
    </cfRule>
  </conditionalFormatting>
  <conditionalFormatting sqref="L35">
    <cfRule type="containsText" dxfId="7" priority="8" operator="containsText" text="확인">
      <formula>NOT(ISERROR(SEARCH("확인",L35)))</formula>
    </cfRule>
  </conditionalFormatting>
  <conditionalFormatting sqref="L51">
    <cfRule type="containsText" dxfId="6" priority="7" operator="containsText" text="확인">
      <formula>NOT(ISERROR(SEARCH("확인",L51)))</formula>
    </cfRule>
  </conditionalFormatting>
  <conditionalFormatting sqref="L67">
    <cfRule type="containsText" dxfId="5" priority="6" operator="containsText" text="확인">
      <formula>NOT(ISERROR(SEARCH("확인",L67)))</formula>
    </cfRule>
  </conditionalFormatting>
  <conditionalFormatting sqref="L83">
    <cfRule type="containsText" dxfId="4" priority="5" operator="containsText" text="확인">
      <formula>NOT(ISERROR(SEARCH("확인",L83)))</formula>
    </cfRule>
  </conditionalFormatting>
  <conditionalFormatting sqref="L99">
    <cfRule type="containsText" dxfId="3" priority="4" operator="containsText" text="확인">
      <formula>NOT(ISERROR(SEARCH("확인",L99)))</formula>
    </cfRule>
  </conditionalFormatting>
  <conditionalFormatting sqref="L115">
    <cfRule type="containsText" dxfId="2" priority="3" operator="containsText" text="확인">
      <formula>NOT(ISERROR(SEARCH("확인",L115)))</formula>
    </cfRule>
  </conditionalFormatting>
  <conditionalFormatting sqref="L131">
    <cfRule type="containsText" dxfId="1" priority="2" operator="containsText" text="확인">
      <formula>NOT(ISERROR(SEARCH("확인",L131)))</formula>
    </cfRule>
  </conditionalFormatting>
  <conditionalFormatting sqref="L147">
    <cfRule type="containsText" dxfId="0" priority="1" operator="containsText" text="확인">
      <formula>NOT(ISERROR(SEARCH("확인",L147)))</formula>
    </cfRule>
  </conditionalFormatting>
  <printOptions horizontalCentered="1"/>
  <pageMargins left="0.51181102362204722" right="0.51181102362204722" top="0.74803149606299213" bottom="0.74803149606299213" header="0.51181102362204722" footer="0.31496062992125984"/>
  <pageSetup paperSize="9" scale="87" orientation="landscape" r:id="rId1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0" manualBreakCount="10">
    <brk id="16" max="10" man="1"/>
    <brk id="32" max="10" man="1"/>
    <brk id="48" max="10" man="1"/>
    <brk id="64" max="10" man="1"/>
    <brk id="80" max="10" man="1"/>
    <brk id="96" max="10" man="1"/>
    <brk id="112" max="16383" man="1"/>
    <brk id="96" max="10" man="1"/>
    <brk id="128" max="10" man="1"/>
    <brk id="144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N195"/>
  <sheetViews>
    <sheetView view="pageBreakPreview" zoomScale="70" zoomScaleNormal="70" zoomScaleSheetLayoutView="70" workbookViewId="0">
      <selection activeCell="A3" sqref="A3:C3"/>
    </sheetView>
  </sheetViews>
  <sheetFormatPr defaultColWidth="8.90625" defaultRowHeight="14.4" x14ac:dyDescent="0.25"/>
  <cols>
    <col min="1" max="1" width="7.6328125" style="2" customWidth="1"/>
    <col min="2" max="10" width="12.08984375" style="2" customWidth="1"/>
    <col min="11" max="11" width="8.90625" style="66"/>
    <col min="12" max="12" width="8.90625" style="1"/>
    <col min="13" max="14" width="3.81640625" style="1" bestFit="1" customWidth="1"/>
    <col min="15" max="16384" width="8.90625" style="1"/>
  </cols>
  <sheetData>
    <row r="1" spans="1:14" ht="30" customHeight="1" x14ac:dyDescent="0.25">
      <c r="A1" s="87" t="s">
        <v>60</v>
      </c>
      <c r="B1" s="87"/>
      <c r="C1" s="87"/>
      <c r="D1" s="87"/>
      <c r="E1" s="87"/>
      <c r="F1" s="87"/>
      <c r="G1" s="87"/>
      <c r="H1" s="88"/>
      <c r="I1" s="89" t="s">
        <v>26</v>
      </c>
      <c r="J1" s="90"/>
      <c r="K1" s="2">
        <v>1</v>
      </c>
    </row>
    <row r="2" spans="1:14" ht="30" customHeight="1" x14ac:dyDescent="0.25">
      <c r="A2" s="87"/>
      <c r="B2" s="87"/>
      <c r="C2" s="87"/>
      <c r="D2" s="87"/>
      <c r="E2" s="87"/>
      <c r="F2" s="87"/>
      <c r="G2" s="87"/>
      <c r="H2" s="88"/>
      <c r="I2" s="91">
        <f>B7</f>
        <v>8.3333333333333329E-2</v>
      </c>
      <c r="J2" s="92"/>
      <c r="K2" s="2"/>
    </row>
    <row r="3" spans="1:14" ht="30" customHeight="1" thickBot="1" x14ac:dyDescent="0.3">
      <c r="A3" s="93">
        <f ca="1">INDIRECT("rawdata!A" &amp; $K1)</f>
        <v>0</v>
      </c>
      <c r="B3" s="93"/>
      <c r="C3" s="93"/>
      <c r="D3" s="78" t="s">
        <v>73</v>
      </c>
      <c r="E3" s="79">
        <f ca="1">INDIRECT("rawdata!B" &amp; $K1)</f>
        <v>0</v>
      </c>
      <c r="F3" s="80">
        <f ca="1">INDIRECT("rawdata!B" &amp; $K1)</f>
        <v>0</v>
      </c>
      <c r="G3" s="81" t="s">
        <v>74</v>
      </c>
      <c r="H3" s="81">
        <f ca="1">INDIRECT("rawdata!C" &amp; $K1)</f>
        <v>0</v>
      </c>
      <c r="I3" s="81" t="s">
        <v>75</v>
      </c>
      <c r="J3" s="82">
        <f ca="1">INDIRECT("rawdata!D" &amp; $K1)</f>
        <v>0</v>
      </c>
      <c r="K3" s="2"/>
      <c r="L3" s="77" t="str">
        <f ca="1">IF(E3=F3,"ok","확인")</f>
        <v>ok</v>
      </c>
      <c r="M3" s="1" t="s">
        <v>2</v>
      </c>
      <c r="N3" s="1" t="s">
        <v>11</v>
      </c>
    </row>
    <row r="4" spans="1:14" ht="30" customHeight="1" thickTop="1" thickBot="1" x14ac:dyDescent="0.3">
      <c r="A4" s="37" t="s">
        <v>27</v>
      </c>
      <c r="B4" s="4" t="s">
        <v>28</v>
      </c>
      <c r="C4" s="5" t="s">
        <v>29</v>
      </c>
      <c r="D4" s="6" t="s">
        <v>30</v>
      </c>
      <c r="E4" s="7" t="s">
        <v>31</v>
      </c>
      <c r="F4" s="8" t="s">
        <v>32</v>
      </c>
      <c r="G4" s="9" t="s">
        <v>33</v>
      </c>
      <c r="H4" s="6" t="s">
        <v>30</v>
      </c>
      <c r="I4" s="5" t="s">
        <v>29</v>
      </c>
      <c r="J4" s="10" t="s">
        <v>28</v>
      </c>
      <c r="K4" s="11" t="s">
        <v>34</v>
      </c>
    </row>
    <row r="5" spans="1:14" ht="30" customHeight="1" thickTop="1" x14ac:dyDescent="0.25">
      <c r="A5" s="38" t="s">
        <v>35</v>
      </c>
      <c r="B5" s="120" t="s">
        <v>61</v>
      </c>
      <c r="C5" s="119"/>
      <c r="D5" s="40">
        <v>0.24861111111111112</v>
      </c>
      <c r="E5" s="40">
        <v>0.26805555555555555</v>
      </c>
      <c r="F5" s="40">
        <v>0.29166666666666669</v>
      </c>
      <c r="G5" s="40">
        <v>0.31111111111111112</v>
      </c>
      <c r="H5" s="40">
        <v>0.33055555555555555</v>
      </c>
      <c r="I5" s="40">
        <v>0.3520833333333333</v>
      </c>
      <c r="J5" s="41">
        <v>0.375</v>
      </c>
      <c r="K5" s="16" t="s">
        <v>36</v>
      </c>
    </row>
    <row r="6" spans="1:14" ht="30" customHeight="1" x14ac:dyDescent="0.25">
      <c r="A6" s="42" t="s">
        <v>37</v>
      </c>
      <c r="B6" s="18">
        <v>0.39583333333333331</v>
      </c>
      <c r="C6" s="19">
        <v>0.4201388888888889</v>
      </c>
      <c r="D6" s="19">
        <v>0.44097222222222227</v>
      </c>
      <c r="E6" s="19">
        <v>0.4604166666666667</v>
      </c>
      <c r="F6" s="19">
        <v>0.47916666666666669</v>
      </c>
      <c r="G6" s="20">
        <v>0.49861111111111112</v>
      </c>
      <c r="H6" s="19">
        <v>0.5180555555555556</v>
      </c>
      <c r="I6" s="19">
        <v>0.5395833333333333</v>
      </c>
      <c r="J6" s="23">
        <v>6.25E-2</v>
      </c>
      <c r="K6" s="22" t="s">
        <v>36</v>
      </c>
    </row>
    <row r="7" spans="1:14" ht="30" customHeight="1" x14ac:dyDescent="0.25">
      <c r="A7" s="42" t="s">
        <v>38</v>
      </c>
      <c r="B7" s="21">
        <v>8.3333333333333329E-2</v>
      </c>
      <c r="C7" s="19">
        <v>0.1076388888888889</v>
      </c>
      <c r="D7" s="19">
        <v>0.12847222222222224</v>
      </c>
      <c r="E7" s="19">
        <v>0.14791666666666667</v>
      </c>
      <c r="F7" s="19">
        <v>0.16666666666666666</v>
      </c>
      <c r="G7" s="20">
        <v>0.18611111111111112</v>
      </c>
      <c r="H7" s="19">
        <v>0.20555555555555557</v>
      </c>
      <c r="I7" s="19">
        <v>0.22708333333333333</v>
      </c>
      <c r="J7" s="23">
        <v>0.25</v>
      </c>
      <c r="K7" s="22" t="s">
        <v>36</v>
      </c>
    </row>
    <row r="8" spans="1:14" ht="30" customHeight="1" thickBot="1" x14ac:dyDescent="0.3">
      <c r="A8" s="42" t="s">
        <v>39</v>
      </c>
      <c r="B8" s="24">
        <v>0.27083333333333331</v>
      </c>
      <c r="C8" s="25">
        <v>0.2951388888888889</v>
      </c>
      <c r="D8" s="25">
        <v>0.31597222222222221</v>
      </c>
      <c r="E8" s="25">
        <v>0.3354166666666667</v>
      </c>
      <c r="F8" s="25">
        <v>0.35416666666666669</v>
      </c>
      <c r="G8" s="26">
        <v>0.37361111111111112</v>
      </c>
      <c r="H8" s="25">
        <v>0.39305555555555555</v>
      </c>
      <c r="I8" s="25">
        <v>0.4145833333333333</v>
      </c>
      <c r="J8" s="27">
        <v>0.4375</v>
      </c>
      <c r="K8" s="22" t="s">
        <v>36</v>
      </c>
    </row>
    <row r="9" spans="1:14" ht="30" customHeight="1" thickBot="1" x14ac:dyDescent="0.3">
      <c r="A9" s="42" t="s">
        <v>56</v>
      </c>
      <c r="B9" s="24"/>
      <c r="C9" s="25"/>
      <c r="D9" s="25"/>
      <c r="E9" s="25"/>
      <c r="F9" s="25"/>
      <c r="G9" s="25"/>
      <c r="H9" s="25"/>
      <c r="I9" s="25"/>
      <c r="J9" s="27"/>
      <c r="K9" s="67" t="s">
        <v>36</v>
      </c>
    </row>
    <row r="10" spans="1:14" ht="30" customHeight="1" x14ac:dyDescent="0.25">
      <c r="A10" s="47"/>
      <c r="B10" s="51"/>
      <c r="C10" s="68"/>
      <c r="D10" s="68"/>
      <c r="E10" s="68"/>
      <c r="F10" s="53"/>
      <c r="G10" s="54"/>
      <c r="H10" s="54"/>
      <c r="I10" s="55"/>
      <c r="J10" s="56"/>
      <c r="K10" s="29"/>
      <c r="L10" s="1">
        <v>4.3</v>
      </c>
    </row>
    <row r="11" spans="1:14" ht="30" customHeight="1" thickBot="1" x14ac:dyDescent="0.3">
      <c r="A11" s="43">
        <v>5</v>
      </c>
      <c r="B11" s="30"/>
      <c r="C11" s="31"/>
      <c r="D11" s="31"/>
      <c r="E11" s="31"/>
      <c r="F11" s="31"/>
      <c r="G11" s="31"/>
      <c r="H11" s="31"/>
      <c r="I11" s="31"/>
      <c r="J11" s="32"/>
      <c r="K11" s="29"/>
    </row>
    <row r="12" spans="1:14" ht="30" customHeight="1" thickTop="1" thickBot="1" x14ac:dyDescent="0.3">
      <c r="A12" s="94" t="s">
        <v>40</v>
      </c>
      <c r="B12" s="95"/>
      <c r="C12" s="95"/>
      <c r="D12" s="95"/>
      <c r="E12" s="95"/>
      <c r="F12" s="95"/>
      <c r="G12" s="95"/>
      <c r="H12" s="95"/>
      <c r="I12" s="95"/>
      <c r="J12" s="95"/>
      <c r="K12" s="96" t="s">
        <v>41</v>
      </c>
    </row>
    <row r="13" spans="1:14" ht="30" customHeight="1" thickTop="1" x14ac:dyDescent="0.25">
      <c r="A13" s="99" t="s">
        <v>42</v>
      </c>
      <c r="B13" s="100"/>
      <c r="C13" s="101"/>
      <c r="D13" s="100"/>
      <c r="E13" s="102" t="s">
        <v>43</v>
      </c>
      <c r="F13" s="103"/>
      <c r="G13" s="104"/>
      <c r="H13" s="102" t="s">
        <v>44</v>
      </c>
      <c r="I13" s="103"/>
      <c r="J13" s="103"/>
      <c r="K13" s="97"/>
    </row>
    <row r="14" spans="1:14" ht="30" customHeight="1" x14ac:dyDescent="0.25">
      <c r="A14" s="111" t="s">
        <v>45</v>
      </c>
      <c r="B14" s="112"/>
      <c r="C14" s="113" t="s">
        <v>46</v>
      </c>
      <c r="D14" s="113"/>
      <c r="E14" s="114"/>
      <c r="F14" s="115" t="s">
        <v>47</v>
      </c>
      <c r="G14" s="113"/>
      <c r="H14" s="113"/>
      <c r="I14" s="113"/>
      <c r="J14" s="113"/>
      <c r="K14" s="97"/>
    </row>
    <row r="15" spans="1:14" ht="30" customHeight="1" x14ac:dyDescent="0.25">
      <c r="A15" s="116" t="s">
        <v>48</v>
      </c>
      <c r="B15" s="117"/>
      <c r="C15" s="75" t="s">
        <v>49</v>
      </c>
      <c r="D15" s="113" t="s">
        <v>50</v>
      </c>
      <c r="E15" s="114"/>
      <c r="F15" s="115" t="s">
        <v>51</v>
      </c>
      <c r="G15" s="113"/>
      <c r="H15" s="113"/>
      <c r="I15" s="113"/>
      <c r="J15" s="113"/>
      <c r="K15" s="97"/>
    </row>
    <row r="16" spans="1:14" ht="30" customHeight="1" thickBot="1" x14ac:dyDescent="0.3">
      <c r="A16" s="105" t="s">
        <v>52</v>
      </c>
      <c r="B16" s="106"/>
      <c r="C16" s="76" t="s">
        <v>53</v>
      </c>
      <c r="D16" s="107" t="s">
        <v>54</v>
      </c>
      <c r="E16" s="108"/>
      <c r="F16" s="109" t="s">
        <v>55</v>
      </c>
      <c r="G16" s="109"/>
      <c r="H16" s="109"/>
      <c r="I16" s="109"/>
      <c r="J16" s="110"/>
      <c r="K16" s="98"/>
    </row>
    <row r="17" spans="1:14" ht="30" customHeight="1" thickTop="1" x14ac:dyDescent="0.25">
      <c r="A17" s="87" t="s">
        <v>62</v>
      </c>
      <c r="B17" s="87"/>
      <c r="C17" s="87"/>
      <c r="D17" s="87"/>
      <c r="E17" s="87"/>
      <c r="F17" s="87"/>
      <c r="G17" s="87"/>
      <c r="H17" s="88"/>
      <c r="I17" s="121" t="s">
        <v>26</v>
      </c>
      <c r="J17" s="92"/>
      <c r="K17" s="2">
        <v>2</v>
      </c>
    </row>
    <row r="18" spans="1:14" ht="30" customHeight="1" x14ac:dyDescent="0.25">
      <c r="A18" s="87"/>
      <c r="B18" s="87"/>
      <c r="C18" s="87"/>
      <c r="D18" s="87"/>
      <c r="E18" s="87"/>
      <c r="F18" s="87"/>
      <c r="G18" s="87"/>
      <c r="H18" s="88"/>
      <c r="I18" s="91">
        <f>B24</f>
        <v>0.16666666666666666</v>
      </c>
      <c r="J18" s="92"/>
      <c r="K18" s="2"/>
    </row>
    <row r="19" spans="1:14" ht="30" customHeight="1" thickBot="1" x14ac:dyDescent="0.3">
      <c r="A19" s="93">
        <f ca="1">INDIRECT("rawdata!A" &amp; $K17)</f>
        <v>0</v>
      </c>
      <c r="B19" s="93"/>
      <c r="C19" s="93"/>
      <c r="D19" s="78" t="s">
        <v>73</v>
      </c>
      <c r="E19" s="79">
        <f ca="1">INDIRECT("rawdata!B" &amp; $K17)</f>
        <v>0</v>
      </c>
      <c r="F19" s="80">
        <f ca="1">INDIRECT("rawdata!B" &amp; $K17)</f>
        <v>0</v>
      </c>
      <c r="G19" s="81" t="s">
        <v>74</v>
      </c>
      <c r="H19" s="81">
        <f ca="1">INDIRECT("rawdata!C" &amp; $K17)</f>
        <v>0</v>
      </c>
      <c r="I19" s="81" t="s">
        <v>75</v>
      </c>
      <c r="J19" s="82">
        <f ca="1">INDIRECT("rawdata!D" &amp; $K17)</f>
        <v>0</v>
      </c>
      <c r="K19" s="2"/>
      <c r="L19" s="77" t="str">
        <f ca="1">IF(E19=F19,"ok","확인")</f>
        <v>ok</v>
      </c>
      <c r="M19" s="1" t="s">
        <v>3</v>
      </c>
      <c r="N19" s="1" t="s">
        <v>12</v>
      </c>
    </row>
    <row r="20" spans="1:14" ht="30" customHeight="1" thickTop="1" thickBot="1" x14ac:dyDescent="0.3">
      <c r="A20" s="37" t="s">
        <v>27</v>
      </c>
      <c r="B20" s="4" t="s">
        <v>28</v>
      </c>
      <c r="C20" s="5" t="s">
        <v>29</v>
      </c>
      <c r="D20" s="6" t="s">
        <v>30</v>
      </c>
      <c r="E20" s="7" t="s">
        <v>31</v>
      </c>
      <c r="F20" s="8" t="s">
        <v>32</v>
      </c>
      <c r="G20" s="9" t="s">
        <v>33</v>
      </c>
      <c r="H20" s="6" t="s">
        <v>30</v>
      </c>
      <c r="I20" s="5" t="s">
        <v>29</v>
      </c>
      <c r="J20" s="10" t="s">
        <v>28</v>
      </c>
      <c r="K20" s="11" t="s">
        <v>34</v>
      </c>
    </row>
    <row r="21" spans="1:14" ht="30" customHeight="1" thickTop="1" x14ac:dyDescent="0.25">
      <c r="A21" s="38" t="s">
        <v>35</v>
      </c>
      <c r="B21" s="13"/>
      <c r="C21" s="14"/>
      <c r="D21" s="14"/>
      <c r="E21" s="14"/>
      <c r="F21" s="14"/>
      <c r="G21" s="118" t="s">
        <v>63</v>
      </c>
      <c r="H21" s="119"/>
      <c r="I21" s="14">
        <v>0.25069444444444444</v>
      </c>
      <c r="J21" s="15">
        <v>0.27361111111111108</v>
      </c>
      <c r="K21" s="16" t="s">
        <v>36</v>
      </c>
    </row>
    <row r="22" spans="1:14" ht="30" customHeight="1" x14ac:dyDescent="0.25">
      <c r="A22" s="42" t="s">
        <v>37</v>
      </c>
      <c r="B22" s="18">
        <v>0.29166666666666669</v>
      </c>
      <c r="C22" s="19">
        <v>0.31597222222222221</v>
      </c>
      <c r="D22" s="19">
        <v>0.33680555555555558</v>
      </c>
      <c r="E22" s="19">
        <v>0.35625000000000001</v>
      </c>
      <c r="F22" s="19">
        <v>0.375</v>
      </c>
      <c r="G22" s="19">
        <v>0.39444444444444443</v>
      </c>
      <c r="H22" s="19">
        <v>0.41388888888888892</v>
      </c>
      <c r="I22" s="19">
        <v>0.43541666666666662</v>
      </c>
      <c r="J22" s="23">
        <v>0.45833333333333331</v>
      </c>
      <c r="K22" s="22" t="s">
        <v>36</v>
      </c>
    </row>
    <row r="23" spans="1:14" ht="30" customHeight="1" x14ac:dyDescent="0.25">
      <c r="A23" s="42" t="s">
        <v>38</v>
      </c>
      <c r="B23" s="18">
        <v>0.47916666666666669</v>
      </c>
      <c r="C23" s="19">
        <v>0.50347222222222221</v>
      </c>
      <c r="D23" s="19">
        <v>0.52430555555555558</v>
      </c>
      <c r="E23" s="19">
        <v>4.3750000000000004E-2</v>
      </c>
      <c r="F23" s="19">
        <v>6.25E-2</v>
      </c>
      <c r="G23" s="19">
        <v>8.1944444444444445E-2</v>
      </c>
      <c r="H23" s="19">
        <v>0.1013888888888889</v>
      </c>
      <c r="I23" s="19">
        <v>0.12291666666666667</v>
      </c>
      <c r="J23" s="23">
        <v>0.14583333333333334</v>
      </c>
      <c r="K23" s="22" t="s">
        <v>36</v>
      </c>
    </row>
    <row r="24" spans="1:14" ht="30" customHeight="1" x14ac:dyDescent="0.25">
      <c r="A24" s="42" t="s">
        <v>39</v>
      </c>
      <c r="B24" s="21">
        <v>0.16666666666666666</v>
      </c>
      <c r="C24" s="19">
        <v>0.19097222222222221</v>
      </c>
      <c r="D24" s="19">
        <v>0.21180555555555555</v>
      </c>
      <c r="E24" s="19">
        <v>0.23124999999999998</v>
      </c>
      <c r="F24" s="19">
        <v>0.25</v>
      </c>
      <c r="G24" s="19">
        <v>0.26944444444444443</v>
      </c>
      <c r="H24" s="19">
        <v>0.28888888888888892</v>
      </c>
      <c r="I24" s="19">
        <v>0.31041666666666667</v>
      </c>
      <c r="J24" s="23">
        <v>0.33333333333333331</v>
      </c>
      <c r="K24" s="22" t="s">
        <v>36</v>
      </c>
    </row>
    <row r="25" spans="1:14" ht="30" customHeight="1" x14ac:dyDescent="0.25">
      <c r="A25" s="42" t="s">
        <v>56</v>
      </c>
      <c r="B25" s="71">
        <v>0.35416666666666669</v>
      </c>
      <c r="C25" s="72">
        <v>0.37847222222222227</v>
      </c>
      <c r="D25" s="72">
        <v>0.39930555555555558</v>
      </c>
      <c r="E25" s="72">
        <v>0.41875000000000001</v>
      </c>
      <c r="F25" s="73">
        <v>0.4375</v>
      </c>
      <c r="G25" s="72"/>
      <c r="H25" s="72">
        <v>0.47500000000000003</v>
      </c>
      <c r="I25" s="72"/>
      <c r="J25" s="74">
        <v>0.51666666666666672</v>
      </c>
      <c r="K25" s="29" t="s">
        <v>36</v>
      </c>
      <c r="L25" s="1">
        <v>4.5</v>
      </c>
    </row>
    <row r="26" spans="1:14" ht="30" customHeight="1" x14ac:dyDescent="0.25">
      <c r="A26" s="42"/>
      <c r="B26" s="30"/>
      <c r="C26" s="31"/>
      <c r="D26" s="31"/>
      <c r="E26" s="31"/>
      <c r="F26" s="53" t="s">
        <v>58</v>
      </c>
      <c r="G26" s="31"/>
      <c r="H26" s="31"/>
      <c r="I26" s="31"/>
      <c r="J26" s="32"/>
      <c r="K26" s="29"/>
    </row>
    <row r="27" spans="1:14" ht="30" customHeight="1" thickBot="1" x14ac:dyDescent="0.3">
      <c r="A27" s="33">
        <v>1</v>
      </c>
      <c r="B27" s="34"/>
      <c r="C27" s="35"/>
      <c r="D27" s="35"/>
      <c r="E27" s="35"/>
      <c r="F27" s="35"/>
      <c r="G27" s="35"/>
      <c r="H27" s="35"/>
      <c r="I27" s="35"/>
      <c r="J27" s="36"/>
      <c r="K27" s="29"/>
    </row>
    <row r="28" spans="1:14" ht="30" customHeight="1" thickTop="1" thickBot="1" x14ac:dyDescent="0.3">
      <c r="A28" s="94" t="s">
        <v>40</v>
      </c>
      <c r="B28" s="95"/>
      <c r="C28" s="95"/>
      <c r="D28" s="95"/>
      <c r="E28" s="95"/>
      <c r="F28" s="95"/>
      <c r="G28" s="95"/>
      <c r="H28" s="95"/>
      <c r="I28" s="95"/>
      <c r="J28" s="95"/>
      <c r="K28" s="96" t="s">
        <v>41</v>
      </c>
    </row>
    <row r="29" spans="1:14" ht="30" customHeight="1" thickTop="1" x14ac:dyDescent="0.25">
      <c r="A29" s="99" t="s">
        <v>42</v>
      </c>
      <c r="B29" s="100"/>
      <c r="C29" s="101"/>
      <c r="D29" s="100"/>
      <c r="E29" s="102" t="s">
        <v>43</v>
      </c>
      <c r="F29" s="103"/>
      <c r="G29" s="104"/>
      <c r="H29" s="102" t="s">
        <v>44</v>
      </c>
      <c r="I29" s="103"/>
      <c r="J29" s="103"/>
      <c r="K29" s="97"/>
    </row>
    <row r="30" spans="1:14" ht="30" customHeight="1" x14ac:dyDescent="0.25">
      <c r="A30" s="111" t="s">
        <v>45</v>
      </c>
      <c r="B30" s="112"/>
      <c r="C30" s="113" t="s">
        <v>46</v>
      </c>
      <c r="D30" s="113"/>
      <c r="E30" s="114"/>
      <c r="F30" s="115" t="s">
        <v>47</v>
      </c>
      <c r="G30" s="113"/>
      <c r="H30" s="113"/>
      <c r="I30" s="113"/>
      <c r="J30" s="113"/>
      <c r="K30" s="97"/>
    </row>
    <row r="31" spans="1:14" ht="30" customHeight="1" x14ac:dyDescent="0.25">
      <c r="A31" s="116" t="s">
        <v>48</v>
      </c>
      <c r="B31" s="117"/>
      <c r="C31" s="75" t="s">
        <v>49</v>
      </c>
      <c r="D31" s="113" t="s">
        <v>50</v>
      </c>
      <c r="E31" s="114"/>
      <c r="F31" s="115" t="s">
        <v>51</v>
      </c>
      <c r="G31" s="113"/>
      <c r="H31" s="113"/>
      <c r="I31" s="113"/>
      <c r="J31" s="113"/>
      <c r="K31" s="97"/>
    </row>
    <row r="32" spans="1:14" ht="30" customHeight="1" thickBot="1" x14ac:dyDescent="0.3">
      <c r="A32" s="105" t="s">
        <v>52</v>
      </c>
      <c r="B32" s="106"/>
      <c r="C32" s="76" t="s">
        <v>53</v>
      </c>
      <c r="D32" s="107" t="s">
        <v>54</v>
      </c>
      <c r="E32" s="108"/>
      <c r="F32" s="109" t="s">
        <v>55</v>
      </c>
      <c r="G32" s="109"/>
      <c r="H32" s="109"/>
      <c r="I32" s="109"/>
      <c r="J32" s="110"/>
      <c r="K32" s="98"/>
    </row>
    <row r="33" spans="1:14" ht="30" customHeight="1" thickTop="1" x14ac:dyDescent="0.25">
      <c r="A33" s="87" t="s">
        <v>64</v>
      </c>
      <c r="B33" s="87"/>
      <c r="C33" s="87"/>
      <c r="D33" s="87"/>
      <c r="E33" s="87"/>
      <c r="F33" s="87"/>
      <c r="G33" s="87"/>
      <c r="H33" s="88"/>
      <c r="I33" s="89" t="s">
        <v>26</v>
      </c>
      <c r="J33" s="90"/>
      <c r="K33" s="2">
        <v>3</v>
      </c>
    </row>
    <row r="34" spans="1:14" ht="30" customHeight="1" x14ac:dyDescent="0.25">
      <c r="A34" s="87"/>
      <c r="B34" s="87"/>
      <c r="C34" s="87"/>
      <c r="D34" s="87"/>
      <c r="E34" s="87"/>
      <c r="F34" s="87"/>
      <c r="G34" s="87"/>
      <c r="H34" s="88"/>
      <c r="I34" s="91">
        <f>B39</f>
        <v>0.125</v>
      </c>
      <c r="J34" s="92"/>
      <c r="K34" s="2"/>
    </row>
    <row r="35" spans="1:14" ht="30" customHeight="1" thickBot="1" x14ac:dyDescent="0.3">
      <c r="A35" s="93">
        <f ca="1">INDIRECT("rawdata!A" &amp; $K33)</f>
        <v>0</v>
      </c>
      <c r="B35" s="93"/>
      <c r="C35" s="93"/>
      <c r="D35" s="78" t="s">
        <v>73</v>
      </c>
      <c r="E35" s="79">
        <f ca="1">INDIRECT("rawdata!B" &amp; $K33)</f>
        <v>0</v>
      </c>
      <c r="F35" s="80">
        <f ca="1">INDIRECT("rawdata!B" &amp; $K33)</f>
        <v>0</v>
      </c>
      <c r="G35" s="81" t="s">
        <v>74</v>
      </c>
      <c r="H35" s="81">
        <f ca="1">INDIRECT("rawdata!C" &amp; $K33)</f>
        <v>0</v>
      </c>
      <c r="I35" s="81" t="s">
        <v>75</v>
      </c>
      <c r="J35" s="82">
        <f ca="1">INDIRECT("rawdata!D" &amp; $K33)</f>
        <v>0</v>
      </c>
      <c r="K35" s="2"/>
      <c r="L35" s="77" t="str">
        <f ca="1">IF(E35=F35,"ok","확인")</f>
        <v>ok</v>
      </c>
      <c r="M35" s="1" t="s">
        <v>17</v>
      </c>
      <c r="N35" s="1" t="s">
        <v>15</v>
      </c>
    </row>
    <row r="36" spans="1:14" ht="30" customHeight="1" thickTop="1" thickBot="1" x14ac:dyDescent="0.3">
      <c r="A36" s="37" t="s">
        <v>27</v>
      </c>
      <c r="B36" s="4" t="s">
        <v>28</v>
      </c>
      <c r="C36" s="5" t="s">
        <v>29</v>
      </c>
      <c r="D36" s="6" t="s">
        <v>30</v>
      </c>
      <c r="E36" s="7" t="s">
        <v>31</v>
      </c>
      <c r="F36" s="8" t="s">
        <v>32</v>
      </c>
      <c r="G36" s="9" t="s">
        <v>33</v>
      </c>
      <c r="H36" s="6" t="s">
        <v>30</v>
      </c>
      <c r="I36" s="5" t="s">
        <v>29</v>
      </c>
      <c r="J36" s="10" t="s">
        <v>28</v>
      </c>
      <c r="K36" s="11" t="s">
        <v>34</v>
      </c>
    </row>
    <row r="37" spans="1:14" ht="30" customHeight="1" thickTop="1" x14ac:dyDescent="0.25">
      <c r="A37" s="38" t="s">
        <v>35</v>
      </c>
      <c r="B37" s="13">
        <v>0.25</v>
      </c>
      <c r="C37" s="14">
        <v>0.27430555555555552</v>
      </c>
      <c r="D37" s="14">
        <v>0.2951388888888889</v>
      </c>
      <c r="E37" s="14">
        <v>0.31458333333333333</v>
      </c>
      <c r="F37" s="14">
        <v>0.33333333333333331</v>
      </c>
      <c r="G37" s="14">
        <v>0.3527777777777778</v>
      </c>
      <c r="H37" s="14">
        <v>0.37222222222222223</v>
      </c>
      <c r="I37" s="14">
        <v>0.39374999999999999</v>
      </c>
      <c r="J37" s="15">
        <v>0.41666666666666669</v>
      </c>
      <c r="K37" s="16" t="s">
        <v>36</v>
      </c>
    </row>
    <row r="38" spans="1:14" ht="30" customHeight="1" x14ac:dyDescent="0.25">
      <c r="A38" s="42" t="s">
        <v>37</v>
      </c>
      <c r="B38" s="18">
        <v>0.4375</v>
      </c>
      <c r="C38" s="19">
        <v>0.46180555555555558</v>
      </c>
      <c r="D38" s="20">
        <v>0.4826388888888889</v>
      </c>
      <c r="E38" s="19">
        <v>0.50208333333333333</v>
      </c>
      <c r="F38" s="19">
        <v>0.52083333333333337</v>
      </c>
      <c r="G38" s="19">
        <v>0.54027777777777775</v>
      </c>
      <c r="H38" s="19">
        <v>5.9722222222222225E-2</v>
      </c>
      <c r="I38" s="19">
        <v>8.1250000000000003E-2</v>
      </c>
      <c r="J38" s="23">
        <v>0.10416666666666667</v>
      </c>
      <c r="K38" s="22" t="s">
        <v>36</v>
      </c>
    </row>
    <row r="39" spans="1:14" ht="30" customHeight="1" x14ac:dyDescent="0.25">
      <c r="A39" s="42" t="s">
        <v>38</v>
      </c>
      <c r="B39" s="21">
        <v>0.125</v>
      </c>
      <c r="C39" s="19">
        <v>0.14930555555555555</v>
      </c>
      <c r="D39" s="19">
        <v>0.17013888888888887</v>
      </c>
      <c r="E39" s="19">
        <v>0.18958333333333333</v>
      </c>
      <c r="F39" s="19">
        <v>0.20833333333333334</v>
      </c>
      <c r="G39" s="19">
        <v>0.22777777777777777</v>
      </c>
      <c r="H39" s="19">
        <v>0.24722222222222223</v>
      </c>
      <c r="I39" s="19">
        <v>0.26874999999999999</v>
      </c>
      <c r="J39" s="23">
        <v>0.29166666666666669</v>
      </c>
      <c r="K39" s="22" t="s">
        <v>36</v>
      </c>
    </row>
    <row r="40" spans="1:14" ht="30" customHeight="1" x14ac:dyDescent="0.25">
      <c r="A40" s="42" t="s">
        <v>39</v>
      </c>
      <c r="B40" s="44">
        <v>0.3125</v>
      </c>
      <c r="C40" s="45">
        <v>0.33680555555555558</v>
      </c>
      <c r="D40" s="45">
        <v>0.3576388888888889</v>
      </c>
      <c r="E40" s="45">
        <v>0.37708333333333338</v>
      </c>
      <c r="F40" s="45">
        <v>0.39583333333333331</v>
      </c>
      <c r="G40" s="45"/>
      <c r="H40" s="45">
        <v>0.43333333333333335</v>
      </c>
      <c r="I40" s="45"/>
      <c r="J40" s="46">
        <v>0.47500000000000003</v>
      </c>
      <c r="K40" s="22" t="s">
        <v>36</v>
      </c>
    </row>
    <row r="41" spans="1:14" ht="30" customHeight="1" thickBot="1" x14ac:dyDescent="0.3">
      <c r="A41" s="42"/>
      <c r="B41" s="24"/>
      <c r="C41" s="25"/>
      <c r="D41" s="25"/>
      <c r="E41" s="25"/>
      <c r="F41" s="25"/>
      <c r="G41" s="25"/>
      <c r="H41" s="25"/>
      <c r="I41" s="25"/>
      <c r="J41" s="27"/>
      <c r="K41" s="29"/>
    </row>
    <row r="42" spans="1:14" ht="30" customHeight="1" x14ac:dyDescent="0.25">
      <c r="A42" s="42"/>
      <c r="B42" s="30"/>
      <c r="C42" s="31"/>
      <c r="D42" s="31"/>
      <c r="E42" s="31"/>
      <c r="F42" s="31"/>
      <c r="G42" s="31"/>
      <c r="H42" s="31"/>
      <c r="I42" s="31"/>
      <c r="J42" s="32"/>
      <c r="K42" s="29"/>
      <c r="L42" s="1">
        <v>4.0999999999999996</v>
      </c>
    </row>
    <row r="43" spans="1:14" ht="30" customHeight="1" thickBot="1" x14ac:dyDescent="0.3">
      <c r="A43" s="43">
        <v>3</v>
      </c>
      <c r="B43" s="34"/>
      <c r="C43" s="35"/>
      <c r="D43" s="35"/>
      <c r="E43" s="35"/>
      <c r="F43" s="35"/>
      <c r="G43" s="35"/>
      <c r="H43" s="35"/>
      <c r="I43" s="35"/>
      <c r="J43" s="36"/>
      <c r="K43" s="29"/>
    </row>
    <row r="44" spans="1:14" ht="30" customHeight="1" thickTop="1" thickBot="1" x14ac:dyDescent="0.3">
      <c r="A44" s="94" t="s">
        <v>40</v>
      </c>
      <c r="B44" s="95"/>
      <c r="C44" s="95"/>
      <c r="D44" s="95"/>
      <c r="E44" s="95"/>
      <c r="F44" s="95"/>
      <c r="G44" s="95"/>
      <c r="H44" s="95"/>
      <c r="I44" s="95"/>
      <c r="J44" s="95"/>
      <c r="K44" s="96" t="s">
        <v>41</v>
      </c>
    </row>
    <row r="45" spans="1:14" ht="30" customHeight="1" thickTop="1" x14ac:dyDescent="0.25">
      <c r="A45" s="99" t="s">
        <v>42</v>
      </c>
      <c r="B45" s="100"/>
      <c r="C45" s="101"/>
      <c r="D45" s="100"/>
      <c r="E45" s="102" t="s">
        <v>43</v>
      </c>
      <c r="F45" s="103"/>
      <c r="G45" s="104"/>
      <c r="H45" s="102" t="s">
        <v>44</v>
      </c>
      <c r="I45" s="103"/>
      <c r="J45" s="103"/>
      <c r="K45" s="97"/>
    </row>
    <row r="46" spans="1:14" ht="30" customHeight="1" x14ac:dyDescent="0.25">
      <c r="A46" s="111" t="s">
        <v>45</v>
      </c>
      <c r="B46" s="112"/>
      <c r="C46" s="113" t="s">
        <v>46</v>
      </c>
      <c r="D46" s="113"/>
      <c r="E46" s="114"/>
      <c r="F46" s="115" t="s">
        <v>47</v>
      </c>
      <c r="G46" s="113"/>
      <c r="H46" s="113"/>
      <c r="I46" s="113"/>
      <c r="J46" s="113"/>
      <c r="K46" s="97"/>
    </row>
    <row r="47" spans="1:14" ht="30" customHeight="1" x14ac:dyDescent="0.25">
      <c r="A47" s="116" t="s">
        <v>48</v>
      </c>
      <c r="B47" s="117"/>
      <c r="C47" s="75" t="s">
        <v>49</v>
      </c>
      <c r="D47" s="113" t="s">
        <v>50</v>
      </c>
      <c r="E47" s="114"/>
      <c r="F47" s="115" t="s">
        <v>51</v>
      </c>
      <c r="G47" s="113"/>
      <c r="H47" s="113"/>
      <c r="I47" s="113"/>
      <c r="J47" s="113"/>
      <c r="K47" s="97"/>
    </row>
    <row r="48" spans="1:14" ht="30" customHeight="1" thickBot="1" x14ac:dyDescent="0.3">
      <c r="A48" s="105" t="s">
        <v>52</v>
      </c>
      <c r="B48" s="106"/>
      <c r="C48" s="76" t="s">
        <v>53</v>
      </c>
      <c r="D48" s="107" t="s">
        <v>54</v>
      </c>
      <c r="E48" s="108"/>
      <c r="F48" s="109" t="s">
        <v>55</v>
      </c>
      <c r="G48" s="109"/>
      <c r="H48" s="109"/>
      <c r="I48" s="109"/>
      <c r="J48" s="110"/>
      <c r="K48" s="98"/>
    </row>
    <row r="49" spans="1:14" ht="30" customHeight="1" thickTop="1" x14ac:dyDescent="0.25">
      <c r="A49" s="87" t="s">
        <v>65</v>
      </c>
      <c r="B49" s="87"/>
      <c r="C49" s="87"/>
      <c r="D49" s="87"/>
      <c r="E49" s="87"/>
      <c r="F49" s="87"/>
      <c r="G49" s="87"/>
      <c r="H49" s="88"/>
      <c r="I49" s="89" t="s">
        <v>26</v>
      </c>
      <c r="J49" s="90"/>
      <c r="K49" s="2">
        <v>4</v>
      </c>
    </row>
    <row r="50" spans="1:14" ht="30" customHeight="1" x14ac:dyDescent="0.25">
      <c r="A50" s="87"/>
      <c r="B50" s="87"/>
      <c r="C50" s="87"/>
      <c r="D50" s="87"/>
      <c r="E50" s="87"/>
      <c r="F50" s="87"/>
      <c r="G50" s="87"/>
      <c r="H50" s="88"/>
      <c r="I50" s="91">
        <f>B55</f>
        <v>4.1666666666666664E-2</v>
      </c>
      <c r="J50" s="92"/>
      <c r="K50" s="2"/>
    </row>
    <row r="51" spans="1:14" ht="30" customHeight="1" thickBot="1" x14ac:dyDescent="0.3">
      <c r="A51" s="93">
        <f ca="1">INDIRECT("rawdata!A" &amp; $K49)</f>
        <v>0</v>
      </c>
      <c r="B51" s="93"/>
      <c r="C51" s="93"/>
      <c r="D51" s="78" t="s">
        <v>73</v>
      </c>
      <c r="E51" s="79">
        <f ca="1">INDIRECT("rawdata!B" &amp; $K49)</f>
        <v>0</v>
      </c>
      <c r="F51" s="80">
        <f ca="1">INDIRECT("rawdata!B" &amp; $K49)</f>
        <v>0</v>
      </c>
      <c r="G51" s="81" t="s">
        <v>74</v>
      </c>
      <c r="H51" s="81">
        <f ca="1">INDIRECT("rawdata!C" &amp; $K49)</f>
        <v>0</v>
      </c>
      <c r="I51" s="81" t="s">
        <v>75</v>
      </c>
      <c r="J51" s="82">
        <f ca="1">INDIRECT("rawdata!D" &amp; $K49)</f>
        <v>0</v>
      </c>
      <c r="K51" s="2"/>
      <c r="L51" s="77" t="str">
        <f ca="1">IF(E51=F51,"ok","확인")</f>
        <v>ok</v>
      </c>
      <c r="M51" s="1" t="s">
        <v>8</v>
      </c>
      <c r="N51" s="1" t="s">
        <v>0</v>
      </c>
    </row>
    <row r="52" spans="1:14" ht="30" customHeight="1" thickTop="1" thickBot="1" x14ac:dyDescent="0.3">
      <c r="A52" s="37" t="s">
        <v>27</v>
      </c>
      <c r="B52" s="4" t="s">
        <v>28</v>
      </c>
      <c r="C52" s="5" t="s">
        <v>29</v>
      </c>
      <c r="D52" s="6" t="s">
        <v>30</v>
      </c>
      <c r="E52" s="7" t="s">
        <v>31</v>
      </c>
      <c r="F52" s="8" t="s">
        <v>32</v>
      </c>
      <c r="G52" s="9" t="s">
        <v>33</v>
      </c>
      <c r="H52" s="6" t="s">
        <v>30</v>
      </c>
      <c r="I52" s="5" t="s">
        <v>29</v>
      </c>
      <c r="J52" s="10" t="s">
        <v>28</v>
      </c>
      <c r="K52" s="57" t="s">
        <v>34</v>
      </c>
    </row>
    <row r="53" spans="1:14" ht="30" customHeight="1" thickTop="1" x14ac:dyDescent="0.25">
      <c r="A53" s="58" t="s">
        <v>35</v>
      </c>
      <c r="B53" s="39"/>
      <c r="C53" s="40"/>
      <c r="D53" s="118" t="s">
        <v>57</v>
      </c>
      <c r="E53" s="119"/>
      <c r="F53" s="40">
        <v>0.25</v>
      </c>
      <c r="G53" s="40">
        <v>0.26944444444444443</v>
      </c>
      <c r="H53" s="40">
        <v>0.28888888888888892</v>
      </c>
      <c r="I53" s="40">
        <v>0.31041666666666667</v>
      </c>
      <c r="J53" s="41">
        <v>0.33333333333333331</v>
      </c>
      <c r="K53" s="16" t="s">
        <v>36</v>
      </c>
    </row>
    <row r="54" spans="1:14" ht="30" customHeight="1" x14ac:dyDescent="0.25">
      <c r="A54" s="42" t="s">
        <v>37</v>
      </c>
      <c r="B54" s="18">
        <v>0.35416666666666669</v>
      </c>
      <c r="C54" s="19">
        <v>0.37847222222222227</v>
      </c>
      <c r="D54" s="19">
        <v>0.39930555555555558</v>
      </c>
      <c r="E54" s="19">
        <v>0.41875000000000001</v>
      </c>
      <c r="F54" s="19">
        <v>0.4375</v>
      </c>
      <c r="G54" s="19">
        <v>0.45694444444444443</v>
      </c>
      <c r="H54" s="19">
        <v>0.47638888888888892</v>
      </c>
      <c r="I54" s="19">
        <v>0.49791666666666662</v>
      </c>
      <c r="J54" s="23">
        <v>0.52083333333333337</v>
      </c>
      <c r="K54" s="22" t="s">
        <v>36</v>
      </c>
    </row>
    <row r="55" spans="1:14" ht="30" customHeight="1" x14ac:dyDescent="0.25">
      <c r="A55" s="42" t="s">
        <v>38</v>
      </c>
      <c r="B55" s="59">
        <v>4.1666666666666664E-2</v>
      </c>
      <c r="C55" s="19">
        <v>6.5972222222222224E-2</v>
      </c>
      <c r="D55" s="19">
        <v>8.6805555555555566E-2</v>
      </c>
      <c r="E55" s="19">
        <v>0.10625</v>
      </c>
      <c r="F55" s="19">
        <v>0.125</v>
      </c>
      <c r="G55" s="19">
        <v>0.14444444444444446</v>
      </c>
      <c r="H55" s="19">
        <v>0.16388888888888889</v>
      </c>
      <c r="I55" s="19">
        <v>0.18541666666666667</v>
      </c>
      <c r="J55" s="23">
        <v>0.20833333333333334</v>
      </c>
      <c r="K55" s="22" t="s">
        <v>36</v>
      </c>
    </row>
    <row r="56" spans="1:14" ht="30" customHeight="1" x14ac:dyDescent="0.25">
      <c r="A56" s="42" t="s">
        <v>39</v>
      </c>
      <c r="B56" s="18">
        <v>0.22916666666666666</v>
      </c>
      <c r="C56" s="19">
        <v>0.25347222222222221</v>
      </c>
      <c r="D56" s="19">
        <v>0.27430555555555552</v>
      </c>
      <c r="E56" s="19">
        <v>0.29375000000000001</v>
      </c>
      <c r="F56" s="19">
        <v>0.3125</v>
      </c>
      <c r="G56" s="19">
        <v>0.33194444444444443</v>
      </c>
      <c r="H56" s="19">
        <v>0.35138888888888892</v>
      </c>
      <c r="I56" s="19">
        <v>0.3743055555555555</v>
      </c>
      <c r="J56" s="23">
        <v>0.40347222222222223</v>
      </c>
      <c r="K56" s="22" t="s">
        <v>36</v>
      </c>
    </row>
    <row r="57" spans="1:14" ht="30" customHeight="1" thickBot="1" x14ac:dyDescent="0.3">
      <c r="A57" s="42" t="s">
        <v>56</v>
      </c>
      <c r="B57" s="49">
        <v>0.4375</v>
      </c>
      <c r="C57" s="50"/>
      <c r="D57" s="50">
        <v>0.47916666666666669</v>
      </c>
      <c r="E57" s="50"/>
      <c r="F57" s="50">
        <v>0.51180555555555551</v>
      </c>
      <c r="G57" s="25"/>
      <c r="H57" s="25"/>
      <c r="I57" s="25"/>
      <c r="J57" s="27"/>
      <c r="K57" s="29" t="s">
        <v>36</v>
      </c>
      <c r="L57" s="1">
        <v>4.5</v>
      </c>
    </row>
    <row r="58" spans="1:14" ht="30" customHeight="1" x14ac:dyDescent="0.25">
      <c r="A58" s="42"/>
      <c r="B58" s="51"/>
      <c r="C58" s="52"/>
      <c r="D58" s="52"/>
      <c r="E58" s="52"/>
      <c r="F58" s="53"/>
      <c r="G58" s="54"/>
      <c r="H58" s="54"/>
      <c r="I58" s="55"/>
      <c r="J58" s="56"/>
      <c r="K58" s="29"/>
    </row>
    <row r="59" spans="1:14" ht="30" customHeight="1" thickBot="1" x14ac:dyDescent="0.3">
      <c r="A59" s="43">
        <v>6</v>
      </c>
      <c r="B59" s="34"/>
      <c r="C59" s="35"/>
      <c r="D59" s="35"/>
      <c r="E59" s="35"/>
      <c r="F59" s="35"/>
      <c r="G59" s="35"/>
      <c r="H59" s="35"/>
      <c r="I59" s="35"/>
      <c r="J59" s="36"/>
      <c r="K59" s="29"/>
    </row>
    <row r="60" spans="1:14" ht="30" customHeight="1" thickTop="1" thickBot="1" x14ac:dyDescent="0.3">
      <c r="A60" s="94" t="s">
        <v>40</v>
      </c>
      <c r="B60" s="95"/>
      <c r="C60" s="95"/>
      <c r="D60" s="95"/>
      <c r="E60" s="95"/>
      <c r="F60" s="95"/>
      <c r="G60" s="95"/>
      <c r="H60" s="95"/>
      <c r="I60" s="95"/>
      <c r="J60" s="95"/>
      <c r="K60" s="96" t="s">
        <v>41</v>
      </c>
    </row>
    <row r="61" spans="1:14" ht="30" customHeight="1" thickTop="1" x14ac:dyDescent="0.25">
      <c r="A61" s="99" t="s">
        <v>42</v>
      </c>
      <c r="B61" s="100"/>
      <c r="C61" s="101"/>
      <c r="D61" s="100"/>
      <c r="E61" s="102" t="s">
        <v>43</v>
      </c>
      <c r="F61" s="103"/>
      <c r="G61" s="104"/>
      <c r="H61" s="102" t="s">
        <v>44</v>
      </c>
      <c r="I61" s="103"/>
      <c r="J61" s="103"/>
      <c r="K61" s="97"/>
    </row>
    <row r="62" spans="1:14" ht="30" customHeight="1" x14ac:dyDescent="0.25">
      <c r="A62" s="111" t="s">
        <v>45</v>
      </c>
      <c r="B62" s="112"/>
      <c r="C62" s="113" t="s">
        <v>46</v>
      </c>
      <c r="D62" s="113"/>
      <c r="E62" s="114"/>
      <c r="F62" s="115" t="s">
        <v>47</v>
      </c>
      <c r="G62" s="113"/>
      <c r="H62" s="113"/>
      <c r="I62" s="113"/>
      <c r="J62" s="113"/>
      <c r="K62" s="97"/>
    </row>
    <row r="63" spans="1:14" ht="30" customHeight="1" x14ac:dyDescent="0.25">
      <c r="A63" s="116" t="s">
        <v>48</v>
      </c>
      <c r="B63" s="117"/>
      <c r="C63" s="75" t="s">
        <v>49</v>
      </c>
      <c r="D63" s="113" t="s">
        <v>50</v>
      </c>
      <c r="E63" s="114"/>
      <c r="F63" s="115" t="s">
        <v>51</v>
      </c>
      <c r="G63" s="113"/>
      <c r="H63" s="113"/>
      <c r="I63" s="113"/>
      <c r="J63" s="113"/>
      <c r="K63" s="97"/>
    </row>
    <row r="64" spans="1:14" ht="30" customHeight="1" thickBot="1" x14ac:dyDescent="0.3">
      <c r="A64" s="105" t="s">
        <v>52</v>
      </c>
      <c r="B64" s="106"/>
      <c r="C64" s="76" t="s">
        <v>53</v>
      </c>
      <c r="D64" s="107" t="s">
        <v>54</v>
      </c>
      <c r="E64" s="108"/>
      <c r="F64" s="109" t="s">
        <v>55</v>
      </c>
      <c r="G64" s="109"/>
      <c r="H64" s="109"/>
      <c r="I64" s="109"/>
      <c r="J64" s="110"/>
      <c r="K64" s="98"/>
    </row>
    <row r="65" spans="1:14" ht="30" customHeight="1" thickTop="1" x14ac:dyDescent="0.25">
      <c r="A65" s="87" t="s">
        <v>66</v>
      </c>
      <c r="B65" s="87"/>
      <c r="C65" s="87"/>
      <c r="D65" s="87"/>
      <c r="E65" s="87"/>
      <c r="F65" s="87"/>
      <c r="G65" s="87"/>
      <c r="H65" s="88"/>
      <c r="I65" s="89" t="s">
        <v>26</v>
      </c>
      <c r="J65" s="90"/>
      <c r="K65" s="2">
        <v>5</v>
      </c>
    </row>
    <row r="66" spans="1:14" ht="30" customHeight="1" x14ac:dyDescent="0.25">
      <c r="A66" s="87"/>
      <c r="B66" s="87"/>
      <c r="C66" s="87"/>
      <c r="D66" s="87"/>
      <c r="E66" s="87"/>
      <c r="F66" s="87"/>
      <c r="G66" s="87"/>
      <c r="H66" s="88"/>
      <c r="I66" s="91">
        <f>B71</f>
        <v>6.25E-2</v>
      </c>
      <c r="J66" s="92"/>
      <c r="K66" s="2"/>
    </row>
    <row r="67" spans="1:14" ht="30" customHeight="1" thickBot="1" x14ac:dyDescent="0.3">
      <c r="A67" s="93">
        <f ca="1">INDIRECT("rawdata!A" &amp; $K65)</f>
        <v>0</v>
      </c>
      <c r="B67" s="93"/>
      <c r="C67" s="93"/>
      <c r="D67" s="78" t="s">
        <v>73</v>
      </c>
      <c r="E67" s="79">
        <f ca="1">INDIRECT("rawdata!B" &amp; $K65)</f>
        <v>0</v>
      </c>
      <c r="F67" s="80">
        <f ca="1">INDIRECT("rawdata!B" &amp; $K65)</f>
        <v>0</v>
      </c>
      <c r="G67" s="81" t="s">
        <v>74</v>
      </c>
      <c r="H67" s="81">
        <f ca="1">INDIRECT("rawdata!C" &amp; $K65)</f>
        <v>0</v>
      </c>
      <c r="I67" s="81" t="s">
        <v>75</v>
      </c>
      <c r="J67" s="82">
        <f ca="1">INDIRECT("rawdata!D" &amp; $K65)</f>
        <v>0</v>
      </c>
      <c r="K67" s="2"/>
      <c r="L67" s="77" t="str">
        <f ca="1">IF(E67=F67,"ok","확인")</f>
        <v>ok</v>
      </c>
      <c r="M67" s="1" t="s">
        <v>13</v>
      </c>
      <c r="N67" s="1" t="s">
        <v>4</v>
      </c>
    </row>
    <row r="68" spans="1:14" ht="30" customHeight="1" thickTop="1" thickBot="1" x14ac:dyDescent="0.3">
      <c r="A68" s="37" t="s">
        <v>27</v>
      </c>
      <c r="B68" s="4" t="s">
        <v>28</v>
      </c>
      <c r="C68" s="5" t="s">
        <v>29</v>
      </c>
      <c r="D68" s="6" t="s">
        <v>30</v>
      </c>
      <c r="E68" s="7" t="s">
        <v>31</v>
      </c>
      <c r="F68" s="8" t="s">
        <v>32</v>
      </c>
      <c r="G68" s="9" t="s">
        <v>33</v>
      </c>
      <c r="H68" s="6" t="s">
        <v>30</v>
      </c>
      <c r="I68" s="5" t="s">
        <v>29</v>
      </c>
      <c r="J68" s="10" t="s">
        <v>28</v>
      </c>
      <c r="K68" s="11" t="s">
        <v>34</v>
      </c>
    </row>
    <row r="69" spans="1:14" ht="30" customHeight="1" thickTop="1" x14ac:dyDescent="0.25">
      <c r="A69" s="38" t="s">
        <v>35</v>
      </c>
      <c r="B69" s="13"/>
      <c r="C69" s="118" t="s">
        <v>59</v>
      </c>
      <c r="D69" s="119"/>
      <c r="E69" s="14">
        <v>0.24861111111111112</v>
      </c>
      <c r="F69" s="14">
        <v>0.27083333333333331</v>
      </c>
      <c r="G69" s="14">
        <v>0.2902777777777778</v>
      </c>
      <c r="H69" s="14">
        <v>0.30972222222222223</v>
      </c>
      <c r="I69" s="14">
        <v>0.33124999999999999</v>
      </c>
      <c r="J69" s="15">
        <v>0.35416666666666669</v>
      </c>
      <c r="K69" s="16" t="s">
        <v>36</v>
      </c>
    </row>
    <row r="70" spans="1:14" ht="30" customHeight="1" x14ac:dyDescent="0.25">
      <c r="A70" s="42" t="s">
        <v>37</v>
      </c>
      <c r="B70" s="18">
        <v>0.375</v>
      </c>
      <c r="C70" s="19">
        <v>0.39930555555555558</v>
      </c>
      <c r="D70" s="19">
        <v>0.4201388888888889</v>
      </c>
      <c r="E70" s="19">
        <v>0.43958333333333338</v>
      </c>
      <c r="F70" s="19">
        <v>0.45833333333333331</v>
      </c>
      <c r="G70" s="19">
        <v>0.4777777777777778</v>
      </c>
      <c r="H70" s="19">
        <v>0.49722222222222223</v>
      </c>
      <c r="I70" s="19">
        <v>0.51874999999999993</v>
      </c>
      <c r="J70" s="23">
        <v>4.1666666666666664E-2</v>
      </c>
      <c r="K70" s="22" t="s">
        <v>36</v>
      </c>
    </row>
    <row r="71" spans="1:14" ht="30" customHeight="1" x14ac:dyDescent="0.25">
      <c r="A71" s="42" t="s">
        <v>38</v>
      </c>
      <c r="B71" s="21">
        <v>6.25E-2</v>
      </c>
      <c r="C71" s="19">
        <v>8.6805555555555566E-2</v>
      </c>
      <c r="D71" s="19">
        <v>0.1076388888888889</v>
      </c>
      <c r="E71" s="19">
        <v>0.12708333333333333</v>
      </c>
      <c r="F71" s="19">
        <v>0.14583333333333334</v>
      </c>
      <c r="G71" s="19">
        <v>0.16527777777777777</v>
      </c>
      <c r="H71" s="19">
        <v>0.18472222222222223</v>
      </c>
      <c r="I71" s="19">
        <v>0.20625000000000002</v>
      </c>
      <c r="J71" s="23">
        <v>0.22916666666666666</v>
      </c>
      <c r="K71" s="22" t="s">
        <v>36</v>
      </c>
    </row>
    <row r="72" spans="1:14" ht="30" customHeight="1" x14ac:dyDescent="0.25">
      <c r="A72" s="42" t="s">
        <v>39</v>
      </c>
      <c r="B72" s="44">
        <v>0.25</v>
      </c>
      <c r="C72" s="45">
        <v>0.27430555555555552</v>
      </c>
      <c r="D72" s="45">
        <v>0.2951388888888889</v>
      </c>
      <c r="E72" s="45">
        <v>0.31458333333333333</v>
      </c>
      <c r="F72" s="45">
        <v>0.33333333333333331</v>
      </c>
      <c r="G72" s="45">
        <v>0.3527777777777778</v>
      </c>
      <c r="H72" s="45">
        <v>0.37222222222222223</v>
      </c>
      <c r="I72" s="45">
        <v>0.39374999999999999</v>
      </c>
      <c r="J72" s="46">
        <v>0.41666666666666669</v>
      </c>
      <c r="K72" s="22" t="s">
        <v>36</v>
      </c>
    </row>
    <row r="73" spans="1:14" ht="30" customHeight="1" x14ac:dyDescent="0.25">
      <c r="A73" s="42"/>
      <c r="B73" s="28"/>
      <c r="C73" s="28"/>
      <c r="D73" s="28"/>
      <c r="E73" s="28"/>
      <c r="F73" s="28"/>
      <c r="G73" s="28"/>
      <c r="H73" s="28"/>
      <c r="I73" s="28"/>
      <c r="J73" s="65"/>
      <c r="K73" s="29"/>
      <c r="L73" s="1">
        <v>4</v>
      </c>
    </row>
    <row r="74" spans="1:14" ht="30" customHeight="1" x14ac:dyDescent="0.25">
      <c r="A74" s="42"/>
      <c r="B74" s="30"/>
      <c r="C74" s="31"/>
      <c r="D74" s="31"/>
      <c r="E74" s="31"/>
      <c r="F74" s="31"/>
      <c r="G74" s="31"/>
      <c r="H74" s="31"/>
      <c r="I74" s="31"/>
      <c r="J74" s="32"/>
      <c r="K74" s="29"/>
    </row>
    <row r="75" spans="1:14" ht="30" customHeight="1" thickBot="1" x14ac:dyDescent="0.3">
      <c r="A75" s="43">
        <v>2</v>
      </c>
      <c r="B75" s="34"/>
      <c r="C75" s="35"/>
      <c r="D75" s="35"/>
      <c r="E75" s="35"/>
      <c r="F75" s="35"/>
      <c r="G75" s="35"/>
      <c r="H75" s="35"/>
      <c r="I75" s="35"/>
      <c r="J75" s="36"/>
      <c r="K75" s="29"/>
    </row>
    <row r="76" spans="1:14" ht="30" customHeight="1" thickTop="1" thickBot="1" x14ac:dyDescent="0.3">
      <c r="A76" s="94" t="s">
        <v>40</v>
      </c>
      <c r="B76" s="95"/>
      <c r="C76" s="95"/>
      <c r="D76" s="95"/>
      <c r="E76" s="95"/>
      <c r="F76" s="95"/>
      <c r="G76" s="95"/>
      <c r="H76" s="95"/>
      <c r="I76" s="95"/>
      <c r="J76" s="95"/>
      <c r="K76" s="96" t="s">
        <v>41</v>
      </c>
    </row>
    <row r="77" spans="1:14" ht="30" customHeight="1" thickTop="1" x14ac:dyDescent="0.25">
      <c r="A77" s="99" t="s">
        <v>42</v>
      </c>
      <c r="B77" s="100"/>
      <c r="C77" s="101"/>
      <c r="D77" s="100"/>
      <c r="E77" s="102" t="s">
        <v>43</v>
      </c>
      <c r="F77" s="103"/>
      <c r="G77" s="104"/>
      <c r="H77" s="102" t="s">
        <v>44</v>
      </c>
      <c r="I77" s="103"/>
      <c r="J77" s="103"/>
      <c r="K77" s="97"/>
    </row>
    <row r="78" spans="1:14" ht="30" customHeight="1" x14ac:dyDescent="0.25">
      <c r="A78" s="111" t="s">
        <v>45</v>
      </c>
      <c r="B78" s="112"/>
      <c r="C78" s="113" t="s">
        <v>46</v>
      </c>
      <c r="D78" s="113"/>
      <c r="E78" s="114"/>
      <c r="F78" s="115" t="s">
        <v>47</v>
      </c>
      <c r="G78" s="113"/>
      <c r="H78" s="113"/>
      <c r="I78" s="113"/>
      <c r="J78" s="113"/>
      <c r="K78" s="97"/>
    </row>
    <row r="79" spans="1:14" ht="30" customHeight="1" x14ac:dyDescent="0.25">
      <c r="A79" s="116" t="s">
        <v>48</v>
      </c>
      <c r="B79" s="117"/>
      <c r="C79" s="75" t="s">
        <v>49</v>
      </c>
      <c r="D79" s="113" t="s">
        <v>50</v>
      </c>
      <c r="E79" s="114"/>
      <c r="F79" s="115" t="s">
        <v>51</v>
      </c>
      <c r="G79" s="113"/>
      <c r="H79" s="113"/>
      <c r="I79" s="113"/>
      <c r="J79" s="113"/>
      <c r="K79" s="97"/>
    </row>
    <row r="80" spans="1:14" ht="30" customHeight="1" thickBot="1" x14ac:dyDescent="0.3">
      <c r="A80" s="105" t="s">
        <v>52</v>
      </c>
      <c r="B80" s="106"/>
      <c r="C80" s="76" t="s">
        <v>53</v>
      </c>
      <c r="D80" s="107" t="s">
        <v>54</v>
      </c>
      <c r="E80" s="108"/>
      <c r="F80" s="109" t="s">
        <v>55</v>
      </c>
      <c r="G80" s="109"/>
      <c r="H80" s="109"/>
      <c r="I80" s="109"/>
      <c r="J80" s="110"/>
      <c r="K80" s="98"/>
    </row>
    <row r="81" spans="1:14" ht="30" customHeight="1" thickTop="1" x14ac:dyDescent="0.25">
      <c r="A81" s="87" t="s">
        <v>67</v>
      </c>
      <c r="B81" s="87"/>
      <c r="C81" s="87"/>
      <c r="D81" s="87"/>
      <c r="E81" s="87"/>
      <c r="F81" s="87"/>
      <c r="G81" s="87"/>
      <c r="H81" s="88"/>
      <c r="I81" s="89" t="s">
        <v>26</v>
      </c>
      <c r="J81" s="90"/>
      <c r="K81" s="2">
        <v>6</v>
      </c>
    </row>
    <row r="82" spans="1:14" ht="30" customHeight="1" x14ac:dyDescent="0.25">
      <c r="A82" s="87"/>
      <c r="B82" s="87"/>
      <c r="C82" s="87"/>
      <c r="D82" s="87"/>
      <c r="E82" s="87"/>
      <c r="F82" s="87"/>
      <c r="G82" s="87"/>
      <c r="H82" s="88"/>
      <c r="I82" s="91">
        <f>B87</f>
        <v>0.10416666666666667</v>
      </c>
      <c r="J82" s="92"/>
      <c r="K82" s="2"/>
    </row>
    <row r="83" spans="1:14" ht="30" customHeight="1" thickBot="1" x14ac:dyDescent="0.3">
      <c r="A83" s="93">
        <f ca="1">INDIRECT("rawdata!A" &amp; $K81)</f>
        <v>0</v>
      </c>
      <c r="B83" s="93"/>
      <c r="C83" s="93"/>
      <c r="D83" s="78" t="s">
        <v>73</v>
      </c>
      <c r="E83" s="79">
        <f ca="1">INDIRECT("rawdata!B" &amp; $K81)</f>
        <v>0</v>
      </c>
      <c r="F83" s="80">
        <f ca="1">INDIRECT("rawdata!B" &amp; $K81)</f>
        <v>0</v>
      </c>
      <c r="G83" s="81" t="s">
        <v>74</v>
      </c>
      <c r="H83" s="81">
        <f ca="1">INDIRECT("rawdata!C" &amp; $K81)</f>
        <v>0</v>
      </c>
      <c r="I83" s="81" t="s">
        <v>75</v>
      </c>
      <c r="J83" s="82">
        <f ca="1">INDIRECT("rawdata!D" &amp; $K81)</f>
        <v>0</v>
      </c>
      <c r="K83" s="2"/>
      <c r="L83" s="77" t="str">
        <f ca="1">IF(E83=F83,"ok","확인")</f>
        <v>ok</v>
      </c>
      <c r="M83" s="1" t="s">
        <v>9</v>
      </c>
      <c r="N83" s="1" t="s">
        <v>5</v>
      </c>
    </row>
    <row r="84" spans="1:14" ht="30" customHeight="1" thickTop="1" thickBot="1" x14ac:dyDescent="0.3">
      <c r="A84" s="3" t="s">
        <v>27</v>
      </c>
      <c r="B84" s="4" t="s">
        <v>28</v>
      </c>
      <c r="C84" s="5" t="s">
        <v>29</v>
      </c>
      <c r="D84" s="6" t="s">
        <v>30</v>
      </c>
      <c r="E84" s="7" t="s">
        <v>31</v>
      </c>
      <c r="F84" s="8" t="s">
        <v>32</v>
      </c>
      <c r="G84" s="6" t="s">
        <v>33</v>
      </c>
      <c r="H84" s="6" t="s">
        <v>30</v>
      </c>
      <c r="I84" s="5" t="s">
        <v>29</v>
      </c>
      <c r="J84" s="10" t="s">
        <v>28</v>
      </c>
      <c r="K84" s="11" t="s">
        <v>34</v>
      </c>
    </row>
    <row r="85" spans="1:14" ht="30" customHeight="1" thickTop="1" x14ac:dyDescent="0.25">
      <c r="A85" s="12" t="s">
        <v>35</v>
      </c>
      <c r="B85" s="39">
        <v>0.22916666666666666</v>
      </c>
      <c r="C85" s="40">
        <v>0.25347222222222221</v>
      </c>
      <c r="D85" s="40">
        <v>0.27430555555555552</v>
      </c>
      <c r="E85" s="40">
        <v>0.29375000000000001</v>
      </c>
      <c r="F85" s="40">
        <v>0.3125</v>
      </c>
      <c r="G85" s="40">
        <v>0.33194444444444443</v>
      </c>
      <c r="H85" s="40">
        <v>0.35138888888888892</v>
      </c>
      <c r="I85" s="40">
        <v>0.37291666666666662</v>
      </c>
      <c r="J85" s="41">
        <v>0.39583333333333331</v>
      </c>
      <c r="K85" s="16" t="s">
        <v>36</v>
      </c>
    </row>
    <row r="86" spans="1:14" ht="30" customHeight="1" x14ac:dyDescent="0.25">
      <c r="A86" s="17" t="s">
        <v>37</v>
      </c>
      <c r="B86" s="18">
        <v>0.41666666666666669</v>
      </c>
      <c r="C86" s="19">
        <v>0.44097222222222227</v>
      </c>
      <c r="D86" s="19">
        <v>0.46180555555555558</v>
      </c>
      <c r="E86" s="19">
        <v>0.48125000000000001</v>
      </c>
      <c r="F86" s="19">
        <v>0.5</v>
      </c>
      <c r="G86" s="19">
        <v>0.51944444444444449</v>
      </c>
      <c r="H86" s="19">
        <v>0.53888888888888886</v>
      </c>
      <c r="I86" s="19">
        <v>6.0416666666666667E-2</v>
      </c>
      <c r="J86" s="23">
        <v>8.3333333333333329E-2</v>
      </c>
      <c r="K86" s="22" t="s">
        <v>36</v>
      </c>
    </row>
    <row r="87" spans="1:14" ht="30" customHeight="1" x14ac:dyDescent="0.25">
      <c r="A87" s="17" t="s">
        <v>38</v>
      </c>
      <c r="B87" s="21">
        <v>0.10416666666666667</v>
      </c>
      <c r="C87" s="19">
        <v>0.12847222222222224</v>
      </c>
      <c r="D87" s="19">
        <v>0.14930555555555555</v>
      </c>
      <c r="E87" s="19">
        <v>0.16874999999999998</v>
      </c>
      <c r="F87" s="19">
        <v>0.1875</v>
      </c>
      <c r="G87" s="19">
        <v>0.20694444444444446</v>
      </c>
      <c r="H87" s="19">
        <v>0.22638888888888889</v>
      </c>
      <c r="I87" s="19">
        <v>0.24791666666666667</v>
      </c>
      <c r="J87" s="23">
        <v>0.27083333333333331</v>
      </c>
      <c r="K87" s="22" t="s">
        <v>36</v>
      </c>
    </row>
    <row r="88" spans="1:14" ht="30" customHeight="1" thickBot="1" x14ac:dyDescent="0.3">
      <c r="A88" s="17" t="s">
        <v>39</v>
      </c>
      <c r="B88" s="24">
        <v>0.29166666666666669</v>
      </c>
      <c r="C88" s="25">
        <v>0.31597222222222221</v>
      </c>
      <c r="D88" s="25">
        <v>0.33680555555555558</v>
      </c>
      <c r="E88" s="25">
        <v>0.35625000000000001</v>
      </c>
      <c r="F88" s="25">
        <v>0.375</v>
      </c>
      <c r="G88" s="25"/>
      <c r="H88" s="25">
        <v>0.41250000000000003</v>
      </c>
      <c r="I88" s="25"/>
      <c r="J88" s="27">
        <v>0.45416666666666666</v>
      </c>
      <c r="K88" s="22" t="s">
        <v>36</v>
      </c>
      <c r="L88" s="1">
        <v>4.2</v>
      </c>
    </row>
    <row r="89" spans="1:14" ht="30" customHeight="1" x14ac:dyDescent="0.25">
      <c r="A89" s="42" t="s">
        <v>56</v>
      </c>
      <c r="B89" s="71">
        <v>0.35416666666666669</v>
      </c>
      <c r="C89" s="72">
        <v>0.37847222222222227</v>
      </c>
      <c r="D89" s="72">
        <v>0.39930555555555558</v>
      </c>
      <c r="E89" s="72">
        <v>0.41875000000000001</v>
      </c>
      <c r="F89" s="73">
        <v>0.4375</v>
      </c>
      <c r="G89" s="72"/>
      <c r="H89" s="72">
        <v>0.47500000000000003</v>
      </c>
      <c r="I89" s="72"/>
      <c r="J89" s="74">
        <v>0.51666666666666672</v>
      </c>
      <c r="K89" s="29" t="s">
        <v>36</v>
      </c>
    </row>
    <row r="90" spans="1:14" ht="30" customHeight="1" x14ac:dyDescent="0.25">
      <c r="A90" s="42"/>
      <c r="B90" s="30"/>
      <c r="C90" s="31"/>
      <c r="D90" s="31"/>
      <c r="E90" s="31"/>
      <c r="F90" s="53" t="s">
        <v>58</v>
      </c>
      <c r="G90" s="31"/>
      <c r="H90" s="31"/>
      <c r="I90" s="31"/>
      <c r="J90" s="32"/>
      <c r="K90" s="29"/>
    </row>
    <row r="91" spans="1:14" ht="30" customHeight="1" thickBot="1" x14ac:dyDescent="0.3">
      <c r="A91" s="43">
        <v>4</v>
      </c>
      <c r="B91" s="34"/>
      <c r="C91" s="35"/>
      <c r="D91" s="35"/>
      <c r="E91" s="35"/>
      <c r="F91" s="35"/>
      <c r="G91" s="35"/>
      <c r="H91" s="35"/>
      <c r="I91" s="35"/>
      <c r="J91" s="36"/>
      <c r="K91" s="29"/>
    </row>
    <row r="92" spans="1:14" ht="30" customHeight="1" thickTop="1" thickBot="1" x14ac:dyDescent="0.3">
      <c r="A92" s="94" t="s">
        <v>40</v>
      </c>
      <c r="B92" s="95"/>
      <c r="C92" s="95"/>
      <c r="D92" s="95"/>
      <c r="E92" s="95"/>
      <c r="F92" s="95"/>
      <c r="G92" s="95"/>
      <c r="H92" s="95"/>
      <c r="I92" s="95"/>
      <c r="J92" s="95"/>
      <c r="K92" s="96" t="s">
        <v>41</v>
      </c>
    </row>
    <row r="93" spans="1:14" ht="30" customHeight="1" thickTop="1" x14ac:dyDescent="0.25">
      <c r="A93" s="99" t="s">
        <v>42</v>
      </c>
      <c r="B93" s="100"/>
      <c r="C93" s="101"/>
      <c r="D93" s="100"/>
      <c r="E93" s="102" t="s">
        <v>43</v>
      </c>
      <c r="F93" s="103"/>
      <c r="G93" s="104"/>
      <c r="H93" s="102" t="s">
        <v>44</v>
      </c>
      <c r="I93" s="103"/>
      <c r="J93" s="103"/>
      <c r="K93" s="97"/>
    </row>
    <row r="94" spans="1:14" ht="30" customHeight="1" x14ac:dyDescent="0.25">
      <c r="A94" s="111" t="s">
        <v>45</v>
      </c>
      <c r="B94" s="112"/>
      <c r="C94" s="113" t="s">
        <v>46</v>
      </c>
      <c r="D94" s="113"/>
      <c r="E94" s="114"/>
      <c r="F94" s="115" t="s">
        <v>47</v>
      </c>
      <c r="G94" s="113"/>
      <c r="H94" s="113"/>
      <c r="I94" s="113"/>
      <c r="J94" s="113"/>
      <c r="K94" s="97"/>
    </row>
    <row r="95" spans="1:14" ht="30" customHeight="1" x14ac:dyDescent="0.25">
      <c r="A95" s="116" t="s">
        <v>48</v>
      </c>
      <c r="B95" s="117"/>
      <c r="C95" s="75" t="s">
        <v>49</v>
      </c>
      <c r="D95" s="113" t="s">
        <v>50</v>
      </c>
      <c r="E95" s="114"/>
      <c r="F95" s="115" t="s">
        <v>51</v>
      </c>
      <c r="G95" s="113"/>
      <c r="H95" s="113"/>
      <c r="I95" s="113"/>
      <c r="J95" s="113"/>
      <c r="K95" s="97"/>
    </row>
    <row r="96" spans="1:14" ht="30" customHeight="1" thickBot="1" x14ac:dyDescent="0.3">
      <c r="A96" s="105" t="s">
        <v>52</v>
      </c>
      <c r="B96" s="106"/>
      <c r="C96" s="76" t="s">
        <v>53</v>
      </c>
      <c r="D96" s="107" t="s">
        <v>54</v>
      </c>
      <c r="E96" s="108"/>
      <c r="F96" s="109" t="s">
        <v>55</v>
      </c>
      <c r="G96" s="109"/>
      <c r="H96" s="109"/>
      <c r="I96" s="109"/>
      <c r="J96" s="110"/>
      <c r="K96" s="98"/>
    </row>
    <row r="97" spans="1:14" ht="30" customHeight="1" thickTop="1" x14ac:dyDescent="0.25">
      <c r="A97" s="87" t="s">
        <v>68</v>
      </c>
      <c r="B97" s="87"/>
      <c r="C97" s="87"/>
      <c r="D97" s="87"/>
      <c r="E97" s="87"/>
      <c r="F97" s="87"/>
      <c r="G97" s="87"/>
      <c r="H97" s="88"/>
      <c r="I97" s="89" t="s">
        <v>26</v>
      </c>
      <c r="J97" s="90"/>
      <c r="K97" s="2">
        <v>7</v>
      </c>
    </row>
    <row r="98" spans="1:14" ht="30" customHeight="1" x14ac:dyDescent="0.25">
      <c r="A98" s="87"/>
      <c r="B98" s="87"/>
      <c r="C98" s="87"/>
      <c r="D98" s="87"/>
      <c r="E98" s="87"/>
      <c r="F98" s="87"/>
      <c r="G98" s="87"/>
      <c r="H98" s="88"/>
      <c r="I98" s="91">
        <f>B103</f>
        <v>0.5</v>
      </c>
      <c r="J98" s="92"/>
      <c r="K98" s="2"/>
    </row>
    <row r="99" spans="1:14" ht="30" customHeight="1" thickBot="1" x14ac:dyDescent="0.3">
      <c r="A99" s="93">
        <f ca="1">INDIRECT("rawdata!A" &amp; $K97)</f>
        <v>0</v>
      </c>
      <c r="B99" s="93"/>
      <c r="C99" s="93"/>
      <c r="D99" s="78" t="s">
        <v>73</v>
      </c>
      <c r="E99" s="79">
        <f ca="1">INDIRECT("rawdata!B" &amp; $K97)</f>
        <v>0</v>
      </c>
      <c r="F99" s="80">
        <f ca="1">INDIRECT("rawdata!B" &amp; $K97)</f>
        <v>0</v>
      </c>
      <c r="G99" s="81" t="s">
        <v>74</v>
      </c>
      <c r="H99" s="81">
        <f ca="1">INDIRECT("rawdata!C" &amp; $K97)</f>
        <v>0</v>
      </c>
      <c r="I99" s="81" t="s">
        <v>75</v>
      </c>
      <c r="J99" s="82">
        <f ca="1">INDIRECT("rawdata!D" &amp; $K97)</f>
        <v>0</v>
      </c>
      <c r="K99" s="2"/>
      <c r="L99" s="77" t="str">
        <f ca="1">IF(E99=F99,"ok","확인")</f>
        <v>ok</v>
      </c>
      <c r="M99" s="1" t="s">
        <v>1</v>
      </c>
      <c r="N99" s="1" t="s">
        <v>6</v>
      </c>
    </row>
    <row r="100" spans="1:14" ht="30" customHeight="1" thickTop="1" thickBot="1" x14ac:dyDescent="0.3">
      <c r="A100" s="37" t="s">
        <v>27</v>
      </c>
      <c r="B100" s="4" t="s">
        <v>28</v>
      </c>
      <c r="C100" s="5" t="s">
        <v>29</v>
      </c>
      <c r="D100" s="6" t="s">
        <v>30</v>
      </c>
      <c r="E100" s="7" t="s">
        <v>31</v>
      </c>
      <c r="F100" s="8" t="s">
        <v>32</v>
      </c>
      <c r="G100" s="9" t="s">
        <v>33</v>
      </c>
      <c r="H100" s="6" t="s">
        <v>30</v>
      </c>
      <c r="I100" s="5" t="s">
        <v>29</v>
      </c>
      <c r="J100" s="10" t="s">
        <v>28</v>
      </c>
      <c r="K100" s="11" t="s">
        <v>34</v>
      </c>
    </row>
    <row r="101" spans="1:14" ht="30" customHeight="1" thickTop="1" x14ac:dyDescent="0.25">
      <c r="A101" s="38" t="s">
        <v>35</v>
      </c>
      <c r="B101" s="39"/>
      <c r="C101" s="40"/>
      <c r="D101" s="40"/>
      <c r="E101" s="40"/>
      <c r="F101" s="118" t="s">
        <v>69</v>
      </c>
      <c r="G101" s="119"/>
      <c r="H101" s="40">
        <v>0.24861111111111112</v>
      </c>
      <c r="I101" s="40">
        <v>0.27013888888888887</v>
      </c>
      <c r="J101" s="41">
        <v>0.29305555555555557</v>
      </c>
      <c r="K101" s="16" t="s">
        <v>36</v>
      </c>
    </row>
    <row r="102" spans="1:14" ht="30" customHeight="1" x14ac:dyDescent="0.25">
      <c r="A102" s="42" t="s">
        <v>37</v>
      </c>
      <c r="B102" s="18">
        <v>0.3125</v>
      </c>
      <c r="C102" s="19">
        <v>0.33680555555555558</v>
      </c>
      <c r="D102" s="19">
        <v>0.3576388888888889</v>
      </c>
      <c r="E102" s="19">
        <v>0.37708333333333338</v>
      </c>
      <c r="F102" s="19">
        <v>0.39583333333333331</v>
      </c>
      <c r="G102" s="19">
        <v>0.4152777777777778</v>
      </c>
      <c r="H102" s="19">
        <v>0.43472222222222223</v>
      </c>
      <c r="I102" s="19">
        <v>0.45624999999999999</v>
      </c>
      <c r="J102" s="23">
        <v>0.47916666666666669</v>
      </c>
      <c r="K102" s="22" t="s">
        <v>36</v>
      </c>
    </row>
    <row r="103" spans="1:14" ht="30" customHeight="1" x14ac:dyDescent="0.25">
      <c r="A103" s="42" t="s">
        <v>38</v>
      </c>
      <c r="B103" s="59">
        <v>0.5</v>
      </c>
      <c r="C103" s="19">
        <v>0.52430555555555558</v>
      </c>
      <c r="D103" s="19">
        <v>4.5138888888888888E-2</v>
      </c>
      <c r="E103" s="19">
        <v>6.458333333333334E-2</v>
      </c>
      <c r="F103" s="19">
        <v>8.3333333333333329E-2</v>
      </c>
      <c r="G103" s="19">
        <v>0.10277777777777779</v>
      </c>
      <c r="H103" s="19">
        <v>0.12222222222222223</v>
      </c>
      <c r="I103" s="19">
        <v>0.14375000000000002</v>
      </c>
      <c r="J103" s="23">
        <v>0.16666666666666666</v>
      </c>
      <c r="K103" s="22" t="s">
        <v>36</v>
      </c>
    </row>
    <row r="104" spans="1:14" ht="30" customHeight="1" x14ac:dyDescent="0.25">
      <c r="A104" s="42" t="s">
        <v>39</v>
      </c>
      <c r="B104" s="18">
        <v>0.1875</v>
      </c>
      <c r="C104" s="19">
        <v>0.21180555555555555</v>
      </c>
      <c r="D104" s="19">
        <v>0.23263888888888887</v>
      </c>
      <c r="E104" s="19">
        <v>0.25208333333333333</v>
      </c>
      <c r="F104" s="19">
        <v>0.27083333333333331</v>
      </c>
      <c r="G104" s="19">
        <v>0.2902777777777778</v>
      </c>
      <c r="H104" s="19">
        <v>0.30972222222222223</v>
      </c>
      <c r="I104" s="19">
        <v>0.33263888888888887</v>
      </c>
      <c r="J104" s="23">
        <v>0.36041666666666666</v>
      </c>
      <c r="K104" s="22" t="s">
        <v>36</v>
      </c>
    </row>
    <row r="105" spans="1:14" ht="30" customHeight="1" thickBot="1" x14ac:dyDescent="0.3">
      <c r="A105" s="42" t="s">
        <v>56</v>
      </c>
      <c r="B105" s="24">
        <v>0.38194444444444442</v>
      </c>
      <c r="C105" s="25"/>
      <c r="D105" s="25">
        <v>0.4236111111111111</v>
      </c>
      <c r="E105" s="25"/>
      <c r="F105" s="25">
        <v>0.45624999999999999</v>
      </c>
      <c r="G105" s="25"/>
      <c r="H105" s="25"/>
      <c r="I105" s="25"/>
      <c r="J105" s="27"/>
      <c r="K105" s="29" t="s">
        <v>36</v>
      </c>
      <c r="L105" s="1">
        <v>4.2</v>
      </c>
    </row>
    <row r="106" spans="1:14" ht="30" customHeight="1" x14ac:dyDescent="0.25">
      <c r="A106" s="42"/>
      <c r="B106" s="53"/>
      <c r="C106" s="61"/>
      <c r="D106" s="61"/>
      <c r="E106" s="61"/>
      <c r="F106" s="62"/>
      <c r="G106" s="62"/>
      <c r="H106" s="62"/>
      <c r="I106" s="62"/>
      <c r="J106" s="63"/>
      <c r="K106" s="29"/>
    </row>
    <row r="107" spans="1:14" ht="30" customHeight="1" thickBot="1" x14ac:dyDescent="0.3">
      <c r="A107" s="43">
        <v>8</v>
      </c>
      <c r="B107" s="34"/>
      <c r="C107" s="35"/>
      <c r="D107" s="35"/>
      <c r="E107" s="35"/>
      <c r="F107" s="35"/>
      <c r="G107" s="35"/>
      <c r="H107" s="35"/>
      <c r="I107" s="35"/>
      <c r="J107" s="36"/>
      <c r="K107" s="29"/>
    </row>
    <row r="108" spans="1:14" ht="30" customHeight="1" thickTop="1" thickBot="1" x14ac:dyDescent="0.3">
      <c r="A108" s="94" t="s">
        <v>40</v>
      </c>
      <c r="B108" s="95"/>
      <c r="C108" s="95"/>
      <c r="D108" s="95"/>
      <c r="E108" s="95"/>
      <c r="F108" s="95"/>
      <c r="G108" s="95"/>
      <c r="H108" s="95"/>
      <c r="I108" s="95"/>
      <c r="J108" s="95"/>
      <c r="K108" s="96" t="s">
        <v>41</v>
      </c>
    </row>
    <row r="109" spans="1:14" ht="30" customHeight="1" thickTop="1" x14ac:dyDescent="0.25">
      <c r="A109" s="99" t="s">
        <v>42</v>
      </c>
      <c r="B109" s="100"/>
      <c r="C109" s="101"/>
      <c r="D109" s="100"/>
      <c r="E109" s="102" t="s">
        <v>43</v>
      </c>
      <c r="F109" s="103"/>
      <c r="G109" s="104"/>
      <c r="H109" s="102" t="s">
        <v>44</v>
      </c>
      <c r="I109" s="103"/>
      <c r="J109" s="103"/>
      <c r="K109" s="97"/>
    </row>
    <row r="110" spans="1:14" ht="30" customHeight="1" x14ac:dyDescent="0.25">
      <c r="A110" s="111" t="s">
        <v>45</v>
      </c>
      <c r="B110" s="112"/>
      <c r="C110" s="113" t="s">
        <v>46</v>
      </c>
      <c r="D110" s="113"/>
      <c r="E110" s="114"/>
      <c r="F110" s="115" t="s">
        <v>47</v>
      </c>
      <c r="G110" s="113"/>
      <c r="H110" s="113"/>
      <c r="I110" s="113"/>
      <c r="J110" s="113"/>
      <c r="K110" s="97"/>
    </row>
    <row r="111" spans="1:14" ht="30" customHeight="1" x14ac:dyDescent="0.25">
      <c r="A111" s="116" t="s">
        <v>48</v>
      </c>
      <c r="B111" s="117"/>
      <c r="C111" s="75" t="s">
        <v>49</v>
      </c>
      <c r="D111" s="113" t="s">
        <v>50</v>
      </c>
      <c r="E111" s="114"/>
      <c r="F111" s="115" t="s">
        <v>51</v>
      </c>
      <c r="G111" s="113"/>
      <c r="H111" s="113"/>
      <c r="I111" s="113"/>
      <c r="J111" s="113"/>
      <c r="K111" s="97"/>
    </row>
    <row r="112" spans="1:14" ht="30" customHeight="1" thickBot="1" x14ac:dyDescent="0.3">
      <c r="A112" s="105" t="s">
        <v>52</v>
      </c>
      <c r="B112" s="106"/>
      <c r="C112" s="76" t="s">
        <v>53</v>
      </c>
      <c r="D112" s="107" t="s">
        <v>54</v>
      </c>
      <c r="E112" s="108"/>
      <c r="F112" s="109" t="s">
        <v>55</v>
      </c>
      <c r="G112" s="109"/>
      <c r="H112" s="109"/>
      <c r="I112" s="109"/>
      <c r="J112" s="110"/>
      <c r="K112" s="98"/>
    </row>
    <row r="113" spans="1:14" ht="30" customHeight="1" thickTop="1" x14ac:dyDescent="0.25">
      <c r="A113" s="87" t="s">
        <v>70</v>
      </c>
      <c r="B113" s="87"/>
      <c r="C113" s="87"/>
      <c r="D113" s="87"/>
      <c r="E113" s="87"/>
      <c r="F113" s="87"/>
      <c r="G113" s="87"/>
      <c r="H113" s="88"/>
      <c r="I113" s="89" t="s">
        <v>26</v>
      </c>
      <c r="J113" s="90"/>
      <c r="K113" s="2">
        <v>8</v>
      </c>
    </row>
    <row r="114" spans="1:14" ht="30" customHeight="1" x14ac:dyDescent="0.25">
      <c r="A114" s="87"/>
      <c r="B114" s="87"/>
      <c r="C114" s="87"/>
      <c r="D114" s="87"/>
      <c r="E114" s="87"/>
      <c r="F114" s="87"/>
      <c r="G114" s="87"/>
      <c r="H114" s="88"/>
      <c r="I114" s="91">
        <f>B120</f>
        <v>0.14583333333333334</v>
      </c>
      <c r="J114" s="92"/>
      <c r="K114" s="2"/>
    </row>
    <row r="115" spans="1:14" ht="30" customHeight="1" thickBot="1" x14ac:dyDescent="0.3">
      <c r="A115" s="93">
        <f ca="1">INDIRECT("rawdata!A" &amp; $K113)</f>
        <v>0</v>
      </c>
      <c r="B115" s="93"/>
      <c r="C115" s="93"/>
      <c r="D115" s="78" t="s">
        <v>73</v>
      </c>
      <c r="E115" s="79">
        <f ca="1">INDIRECT("rawdata!B" &amp; $K113)</f>
        <v>0</v>
      </c>
      <c r="F115" s="80">
        <f ca="1">INDIRECT("rawdata!B" &amp; $K113)</f>
        <v>0</v>
      </c>
      <c r="G115" s="81" t="s">
        <v>74</v>
      </c>
      <c r="H115" s="81">
        <f ca="1">INDIRECT("rawdata!C" &amp; $K113)</f>
        <v>0</v>
      </c>
      <c r="I115" s="81" t="s">
        <v>75</v>
      </c>
      <c r="J115" s="82">
        <f ca="1">INDIRECT("rawdata!D" &amp; $K113)</f>
        <v>0</v>
      </c>
      <c r="K115" s="2"/>
      <c r="L115" s="77" t="str">
        <f ca="1">IF(E115=F115,"ok","확인")</f>
        <v>ok</v>
      </c>
      <c r="M115" s="1" t="s">
        <v>10</v>
      </c>
      <c r="N115" s="1" t="s">
        <v>7</v>
      </c>
    </row>
    <row r="116" spans="1:14" ht="30" customHeight="1" thickTop="1" thickBot="1" x14ac:dyDescent="0.3">
      <c r="A116" s="37" t="s">
        <v>27</v>
      </c>
      <c r="B116" s="4" t="s">
        <v>28</v>
      </c>
      <c r="C116" s="5" t="s">
        <v>29</v>
      </c>
      <c r="D116" s="6" t="s">
        <v>30</v>
      </c>
      <c r="E116" s="7" t="s">
        <v>31</v>
      </c>
      <c r="F116" s="8" t="s">
        <v>32</v>
      </c>
      <c r="G116" s="9" t="s">
        <v>33</v>
      </c>
      <c r="H116" s="6" t="s">
        <v>30</v>
      </c>
      <c r="I116" s="5" t="s">
        <v>29</v>
      </c>
      <c r="J116" s="10" t="s">
        <v>28</v>
      </c>
      <c r="K116" s="11" t="s">
        <v>34</v>
      </c>
    </row>
    <row r="117" spans="1:14" ht="30" customHeight="1" thickTop="1" x14ac:dyDescent="0.25">
      <c r="A117" s="38" t="s">
        <v>35</v>
      </c>
      <c r="B117" s="39"/>
      <c r="C117" s="40"/>
      <c r="D117" s="40"/>
      <c r="E117" s="40"/>
      <c r="F117" s="40"/>
      <c r="H117" s="69" t="s">
        <v>71</v>
      </c>
      <c r="I117" s="70"/>
      <c r="J117" s="41">
        <v>0.25347222222222221</v>
      </c>
      <c r="K117" s="16" t="s">
        <v>36</v>
      </c>
    </row>
    <row r="118" spans="1:14" ht="30" customHeight="1" x14ac:dyDescent="0.25">
      <c r="A118" s="42" t="s">
        <v>37</v>
      </c>
      <c r="B118" s="18">
        <v>0.27083333333333331</v>
      </c>
      <c r="C118" s="19">
        <v>0.2951388888888889</v>
      </c>
      <c r="D118" s="19">
        <v>0.31597222222222221</v>
      </c>
      <c r="E118" s="19">
        <v>0.3354166666666667</v>
      </c>
      <c r="F118" s="19">
        <v>0.35416666666666669</v>
      </c>
      <c r="G118" s="19">
        <v>0.37361111111111112</v>
      </c>
      <c r="H118" s="19">
        <v>0.39305555555555555</v>
      </c>
      <c r="I118" s="19">
        <v>0.4145833333333333</v>
      </c>
      <c r="J118" s="23">
        <v>0.4375</v>
      </c>
      <c r="K118" s="22" t="s">
        <v>36</v>
      </c>
    </row>
    <row r="119" spans="1:14" ht="30" customHeight="1" x14ac:dyDescent="0.25">
      <c r="A119" s="42" t="s">
        <v>38</v>
      </c>
      <c r="B119" s="18">
        <v>0.45833333333333331</v>
      </c>
      <c r="C119" s="19">
        <v>0.4826388888888889</v>
      </c>
      <c r="D119" s="19">
        <v>0.50347222222222221</v>
      </c>
      <c r="E119" s="19">
        <v>0.5229166666666667</v>
      </c>
      <c r="F119" s="19">
        <v>4.1666666666666664E-2</v>
      </c>
      <c r="G119" s="19">
        <v>6.1111111111111116E-2</v>
      </c>
      <c r="H119" s="19">
        <v>8.0555555555555561E-2</v>
      </c>
      <c r="I119" s="19">
        <v>0.10208333333333335</v>
      </c>
      <c r="J119" s="23">
        <v>0.125</v>
      </c>
      <c r="K119" s="22" t="s">
        <v>36</v>
      </c>
    </row>
    <row r="120" spans="1:14" ht="30" customHeight="1" x14ac:dyDescent="0.25">
      <c r="A120" s="42" t="s">
        <v>39</v>
      </c>
      <c r="B120" s="21">
        <v>0.14583333333333334</v>
      </c>
      <c r="C120" s="19">
        <v>0.17013888888888887</v>
      </c>
      <c r="D120" s="19">
        <v>0.19097222222222221</v>
      </c>
      <c r="E120" s="19">
        <v>0.21041666666666667</v>
      </c>
      <c r="F120" s="19">
        <v>0.22916666666666666</v>
      </c>
      <c r="G120" s="19">
        <v>0.24861111111111112</v>
      </c>
      <c r="H120" s="19">
        <v>0.26805555555555555</v>
      </c>
      <c r="I120" s="19">
        <v>0.28958333333333336</v>
      </c>
      <c r="J120" s="23">
        <v>0.3125</v>
      </c>
      <c r="K120" s="22" t="s">
        <v>36</v>
      </c>
    </row>
    <row r="121" spans="1:14" ht="30" customHeight="1" thickBot="1" x14ac:dyDescent="0.3">
      <c r="A121" s="42" t="s">
        <v>56</v>
      </c>
      <c r="B121" s="24">
        <v>0.33333333333333331</v>
      </c>
      <c r="C121" s="25">
        <v>0.3576388888888889</v>
      </c>
      <c r="D121" s="25">
        <v>0.37847222222222227</v>
      </c>
      <c r="E121" s="25">
        <v>0.3979166666666667</v>
      </c>
      <c r="F121" s="25">
        <v>0.41666666666666669</v>
      </c>
      <c r="G121" s="25"/>
      <c r="H121" s="25">
        <v>0.45416666666666666</v>
      </c>
      <c r="I121" s="25"/>
      <c r="J121" s="27">
        <v>0.49583333333333335</v>
      </c>
      <c r="K121" s="29"/>
      <c r="L121" s="1">
        <v>4.3</v>
      </c>
    </row>
    <row r="122" spans="1:14" ht="30" customHeight="1" x14ac:dyDescent="0.25">
      <c r="A122" s="42"/>
      <c r="B122" s="60"/>
      <c r="C122" s="61"/>
      <c r="D122" s="61"/>
      <c r="E122" s="61"/>
      <c r="F122" s="62"/>
      <c r="G122" s="62"/>
      <c r="H122" s="62"/>
      <c r="I122" s="62"/>
      <c r="J122" s="63"/>
      <c r="K122" s="29"/>
    </row>
    <row r="123" spans="1:14" ht="30" customHeight="1" thickBot="1" x14ac:dyDescent="0.3">
      <c r="A123" s="43">
        <v>9</v>
      </c>
      <c r="B123" s="64"/>
      <c r="C123" s="35"/>
      <c r="D123" s="35"/>
      <c r="E123" s="35"/>
      <c r="F123" s="35"/>
      <c r="G123" s="35"/>
      <c r="H123" s="35"/>
      <c r="I123" s="35"/>
      <c r="J123" s="36"/>
      <c r="K123" s="29"/>
    </row>
    <row r="124" spans="1:14" ht="30" customHeight="1" thickTop="1" thickBot="1" x14ac:dyDescent="0.3">
      <c r="A124" s="94" t="s">
        <v>40</v>
      </c>
      <c r="B124" s="95"/>
      <c r="C124" s="95"/>
      <c r="D124" s="95"/>
      <c r="E124" s="95"/>
      <c r="F124" s="95"/>
      <c r="G124" s="95"/>
      <c r="H124" s="95"/>
      <c r="I124" s="95"/>
      <c r="J124" s="95"/>
      <c r="K124" s="96" t="s">
        <v>41</v>
      </c>
    </row>
    <row r="125" spans="1:14" ht="30" customHeight="1" thickTop="1" x14ac:dyDescent="0.25">
      <c r="A125" s="99" t="s">
        <v>42</v>
      </c>
      <c r="B125" s="100"/>
      <c r="C125" s="101"/>
      <c r="D125" s="100"/>
      <c r="E125" s="102" t="s">
        <v>43</v>
      </c>
      <c r="F125" s="103"/>
      <c r="G125" s="104"/>
      <c r="H125" s="102" t="s">
        <v>44</v>
      </c>
      <c r="I125" s="103"/>
      <c r="J125" s="103"/>
      <c r="K125" s="97"/>
    </row>
    <row r="126" spans="1:14" ht="30" customHeight="1" x14ac:dyDescent="0.25">
      <c r="A126" s="111" t="s">
        <v>45</v>
      </c>
      <c r="B126" s="112"/>
      <c r="C126" s="113" t="s">
        <v>46</v>
      </c>
      <c r="D126" s="113"/>
      <c r="E126" s="114"/>
      <c r="F126" s="115" t="s">
        <v>47</v>
      </c>
      <c r="G126" s="113"/>
      <c r="H126" s="113"/>
      <c r="I126" s="113"/>
      <c r="J126" s="113"/>
      <c r="K126" s="97"/>
    </row>
    <row r="127" spans="1:14" ht="30" customHeight="1" x14ac:dyDescent="0.25">
      <c r="A127" s="116" t="s">
        <v>48</v>
      </c>
      <c r="B127" s="117"/>
      <c r="C127" s="75" t="s">
        <v>49</v>
      </c>
      <c r="D127" s="113" t="s">
        <v>50</v>
      </c>
      <c r="E127" s="114"/>
      <c r="F127" s="115" t="s">
        <v>51</v>
      </c>
      <c r="G127" s="113"/>
      <c r="H127" s="113"/>
      <c r="I127" s="113"/>
      <c r="J127" s="113"/>
      <c r="K127" s="97"/>
    </row>
    <row r="128" spans="1:14" ht="30" customHeight="1" thickBot="1" x14ac:dyDescent="0.3">
      <c r="A128" s="105" t="s">
        <v>52</v>
      </c>
      <c r="B128" s="106"/>
      <c r="C128" s="76" t="s">
        <v>53</v>
      </c>
      <c r="D128" s="107" t="s">
        <v>54</v>
      </c>
      <c r="E128" s="108"/>
      <c r="F128" s="109" t="s">
        <v>55</v>
      </c>
      <c r="G128" s="109"/>
      <c r="H128" s="109"/>
      <c r="I128" s="109"/>
      <c r="J128" s="110"/>
      <c r="K128" s="98"/>
    </row>
    <row r="129" spans="1:14" ht="30" customHeight="1" thickTop="1" x14ac:dyDescent="0.25">
      <c r="A129" s="87" t="s">
        <v>72</v>
      </c>
      <c r="B129" s="87"/>
      <c r="C129" s="87"/>
      <c r="D129" s="87"/>
      <c r="E129" s="87"/>
      <c r="F129" s="87"/>
      <c r="G129" s="87"/>
      <c r="H129" s="88"/>
      <c r="I129" s="89" t="s">
        <v>26</v>
      </c>
      <c r="J129" s="90"/>
      <c r="K129" s="2">
        <v>9</v>
      </c>
    </row>
    <row r="130" spans="1:14" ht="30" customHeight="1" x14ac:dyDescent="0.25">
      <c r="A130" s="87"/>
      <c r="B130" s="87"/>
      <c r="C130" s="87"/>
      <c r="D130" s="87"/>
      <c r="E130" s="87"/>
      <c r="F130" s="87"/>
      <c r="G130" s="87"/>
      <c r="H130" s="88"/>
      <c r="I130" s="91">
        <f>B135</f>
        <v>0.52083333333333337</v>
      </c>
      <c r="J130" s="92"/>
      <c r="K130" s="2"/>
    </row>
    <row r="131" spans="1:14" ht="30" customHeight="1" thickBot="1" x14ac:dyDescent="0.3">
      <c r="A131" s="93">
        <f ca="1">INDIRECT("rawdata!A" &amp; $K129)</f>
        <v>0</v>
      </c>
      <c r="B131" s="93"/>
      <c r="C131" s="93"/>
      <c r="D131" s="78" t="s">
        <v>73</v>
      </c>
      <c r="E131" s="79">
        <f ca="1">INDIRECT("rawdata!B" &amp; $K129)</f>
        <v>0</v>
      </c>
      <c r="F131" s="80">
        <f ca="1">INDIRECT("rawdata!B" &amp; $K129)</f>
        <v>0</v>
      </c>
      <c r="G131" s="81" t="s">
        <v>74</v>
      </c>
      <c r="H131" s="81">
        <f ca="1">INDIRECT("rawdata!C" &amp; $K129)</f>
        <v>0</v>
      </c>
      <c r="I131" s="81" t="s">
        <v>75</v>
      </c>
      <c r="J131" s="82">
        <f ca="1">INDIRECT("rawdata!D" &amp; $K129)</f>
        <v>0</v>
      </c>
      <c r="K131" s="2"/>
      <c r="L131" s="77" t="str">
        <f ca="1">IF(E131=F131,"ok","확인")</f>
        <v>ok</v>
      </c>
      <c r="M131" s="1" t="s">
        <v>16</v>
      </c>
      <c r="N131" s="1" t="s">
        <v>21</v>
      </c>
    </row>
    <row r="132" spans="1:14" ht="30" customHeight="1" thickTop="1" thickBot="1" x14ac:dyDescent="0.3">
      <c r="A132" s="37" t="s">
        <v>27</v>
      </c>
      <c r="B132" s="4" t="s">
        <v>28</v>
      </c>
      <c r="C132" s="5" t="s">
        <v>29</v>
      </c>
      <c r="D132" s="6" t="s">
        <v>30</v>
      </c>
      <c r="E132" s="7" t="s">
        <v>31</v>
      </c>
      <c r="F132" s="8" t="s">
        <v>32</v>
      </c>
      <c r="G132" s="9" t="s">
        <v>33</v>
      </c>
      <c r="H132" s="6" t="s">
        <v>30</v>
      </c>
      <c r="I132" s="5" t="s">
        <v>29</v>
      </c>
      <c r="J132" s="10" t="s">
        <v>28</v>
      </c>
      <c r="K132" s="11" t="s">
        <v>34</v>
      </c>
    </row>
    <row r="133" spans="1:14" ht="30" customHeight="1" thickTop="1" x14ac:dyDescent="0.25">
      <c r="A133" s="48" t="s">
        <v>35</v>
      </c>
      <c r="B133" s="13"/>
      <c r="C133" s="14"/>
      <c r="D133" s="14"/>
      <c r="E133" s="14"/>
      <c r="F133" s="14">
        <v>0.22916666666666666</v>
      </c>
      <c r="G133" s="14">
        <v>0.24861111111111112</v>
      </c>
      <c r="H133" s="14">
        <v>0.26805555555555555</v>
      </c>
      <c r="I133" s="14">
        <v>0.28958333333333336</v>
      </c>
      <c r="J133" s="15">
        <v>0.3125</v>
      </c>
      <c r="K133" s="16" t="s">
        <v>36</v>
      </c>
    </row>
    <row r="134" spans="1:14" ht="30" customHeight="1" x14ac:dyDescent="0.25">
      <c r="A134" s="47" t="s">
        <v>37</v>
      </c>
      <c r="B134" s="18">
        <v>0.33333333333333331</v>
      </c>
      <c r="C134" s="19">
        <v>0.3576388888888889</v>
      </c>
      <c r="D134" s="19">
        <v>0.37847222222222227</v>
      </c>
      <c r="E134" s="19">
        <v>0.3979166666666667</v>
      </c>
      <c r="F134" s="19">
        <v>0.41666666666666669</v>
      </c>
      <c r="G134" s="19">
        <v>0.43611111111111112</v>
      </c>
      <c r="H134" s="19">
        <v>0.45555555555555555</v>
      </c>
      <c r="I134" s="19">
        <v>0.4770833333333333</v>
      </c>
      <c r="J134" s="23">
        <v>0.5</v>
      </c>
      <c r="K134" s="22" t="s">
        <v>36</v>
      </c>
    </row>
    <row r="135" spans="1:14" ht="30" customHeight="1" x14ac:dyDescent="0.25">
      <c r="A135" s="47" t="s">
        <v>38</v>
      </c>
      <c r="B135" s="59">
        <v>0.52083333333333337</v>
      </c>
      <c r="C135" s="19">
        <v>4.5138888888888888E-2</v>
      </c>
      <c r="D135" s="19">
        <v>6.5972222222222224E-2</v>
      </c>
      <c r="E135" s="19">
        <v>8.5416666666666655E-2</v>
      </c>
      <c r="F135" s="19">
        <v>0.10416666666666667</v>
      </c>
      <c r="G135" s="19">
        <v>0.12361111111111112</v>
      </c>
      <c r="H135" s="19">
        <v>0.14305555555555557</v>
      </c>
      <c r="I135" s="19">
        <v>0.16458333333333333</v>
      </c>
      <c r="J135" s="23">
        <v>0.1875</v>
      </c>
      <c r="K135" s="22" t="s">
        <v>36</v>
      </c>
    </row>
    <row r="136" spans="1:14" ht="30" customHeight="1" x14ac:dyDescent="0.25">
      <c r="A136" s="47" t="s">
        <v>39</v>
      </c>
      <c r="B136" s="18">
        <v>0.20833333333333334</v>
      </c>
      <c r="C136" s="19">
        <v>0.23263888888888887</v>
      </c>
      <c r="D136" s="19">
        <v>0.25347222222222221</v>
      </c>
      <c r="E136" s="19">
        <v>0.27291666666666664</v>
      </c>
      <c r="F136" s="19">
        <v>0.29166666666666669</v>
      </c>
      <c r="G136" s="19">
        <v>0.31111111111111112</v>
      </c>
      <c r="H136" s="19">
        <v>0.33055555555555555</v>
      </c>
      <c r="I136" s="19">
        <v>0.35347222222222219</v>
      </c>
      <c r="J136" s="23">
        <v>0.38263888888888892</v>
      </c>
      <c r="K136" s="22" t="s">
        <v>36</v>
      </c>
    </row>
    <row r="137" spans="1:14" ht="30" customHeight="1" x14ac:dyDescent="0.25">
      <c r="A137" s="47" t="s">
        <v>56</v>
      </c>
      <c r="B137" s="18">
        <v>0.40972222222222227</v>
      </c>
      <c r="C137" s="19"/>
      <c r="D137" s="19">
        <v>0.4513888888888889</v>
      </c>
      <c r="E137" s="19"/>
      <c r="F137" s="19">
        <v>0.48402777777777778</v>
      </c>
      <c r="G137" s="19"/>
      <c r="H137" s="19"/>
      <c r="I137" s="19"/>
      <c r="J137" s="23"/>
      <c r="K137" s="29" t="s">
        <v>36</v>
      </c>
      <c r="L137" s="1">
        <v>4.0999999999999996</v>
      </c>
    </row>
    <row r="138" spans="1:14" ht="30" customHeight="1" x14ac:dyDescent="0.25">
      <c r="A138" s="42"/>
      <c r="B138" s="53" t="s">
        <v>58</v>
      </c>
      <c r="C138" s="61"/>
      <c r="D138" s="61"/>
      <c r="E138" s="61"/>
      <c r="F138" s="62"/>
      <c r="G138" s="62"/>
      <c r="H138" s="62"/>
      <c r="I138" s="62"/>
      <c r="J138" s="63"/>
      <c r="K138" s="29"/>
    </row>
    <row r="139" spans="1:14" ht="25.5" customHeight="1" thickBot="1" x14ac:dyDescent="0.3">
      <c r="A139" s="43">
        <v>7</v>
      </c>
      <c r="B139" s="34"/>
      <c r="C139" s="35"/>
      <c r="D139" s="35"/>
      <c r="E139" s="35"/>
      <c r="F139" s="35"/>
      <c r="G139" s="35"/>
      <c r="H139" s="35"/>
      <c r="I139" s="35"/>
      <c r="J139" s="36"/>
      <c r="K139" s="29"/>
    </row>
    <row r="140" spans="1:14" ht="30" customHeight="1" thickTop="1" thickBot="1" x14ac:dyDescent="0.3">
      <c r="A140" s="94" t="s">
        <v>40</v>
      </c>
      <c r="B140" s="95"/>
      <c r="C140" s="95"/>
      <c r="D140" s="95"/>
      <c r="E140" s="95"/>
      <c r="F140" s="95"/>
      <c r="G140" s="95"/>
      <c r="H140" s="95"/>
      <c r="I140" s="95"/>
      <c r="J140" s="95"/>
      <c r="K140" s="96" t="s">
        <v>41</v>
      </c>
    </row>
    <row r="141" spans="1:14" ht="30" customHeight="1" thickTop="1" x14ac:dyDescent="0.25">
      <c r="A141" s="99" t="s">
        <v>42</v>
      </c>
      <c r="B141" s="100"/>
      <c r="C141" s="101"/>
      <c r="D141" s="100"/>
      <c r="E141" s="102" t="s">
        <v>43</v>
      </c>
      <c r="F141" s="103"/>
      <c r="G141" s="104"/>
      <c r="H141" s="102" t="s">
        <v>44</v>
      </c>
      <c r="I141" s="103"/>
      <c r="J141" s="103"/>
      <c r="K141" s="97"/>
    </row>
    <row r="142" spans="1:14" ht="30" customHeight="1" x14ac:dyDescent="0.25">
      <c r="A142" s="111" t="s">
        <v>45</v>
      </c>
      <c r="B142" s="112"/>
      <c r="C142" s="113" t="s">
        <v>46</v>
      </c>
      <c r="D142" s="113"/>
      <c r="E142" s="114"/>
      <c r="F142" s="115" t="s">
        <v>47</v>
      </c>
      <c r="G142" s="113"/>
      <c r="H142" s="113"/>
      <c r="I142" s="113"/>
      <c r="J142" s="113"/>
      <c r="K142" s="97"/>
    </row>
    <row r="143" spans="1:14" ht="30" customHeight="1" x14ac:dyDescent="0.25">
      <c r="A143" s="116" t="s">
        <v>48</v>
      </c>
      <c r="B143" s="117"/>
      <c r="C143" s="75" t="s">
        <v>49</v>
      </c>
      <c r="D143" s="113" t="s">
        <v>50</v>
      </c>
      <c r="E143" s="114"/>
      <c r="F143" s="115" t="s">
        <v>51</v>
      </c>
      <c r="G143" s="113"/>
      <c r="H143" s="113"/>
      <c r="I143" s="113"/>
      <c r="J143" s="113"/>
      <c r="K143" s="97"/>
    </row>
    <row r="144" spans="1:14" ht="30" customHeight="1" thickBot="1" x14ac:dyDescent="0.3">
      <c r="A144" s="105" t="s">
        <v>52</v>
      </c>
      <c r="B144" s="106"/>
      <c r="C144" s="76" t="s">
        <v>53</v>
      </c>
      <c r="D144" s="107" t="s">
        <v>54</v>
      </c>
      <c r="E144" s="108"/>
      <c r="F144" s="109" t="s">
        <v>55</v>
      </c>
      <c r="G144" s="109"/>
      <c r="H144" s="109"/>
      <c r="I144" s="109"/>
      <c r="J144" s="110"/>
      <c r="K144" s="98"/>
    </row>
    <row r="147" spans="13:14" x14ac:dyDescent="0.25">
      <c r="M147" s="1" t="s">
        <v>23</v>
      </c>
      <c r="N147" s="1" t="s">
        <v>25</v>
      </c>
    </row>
    <row r="163" spans="13:14" x14ac:dyDescent="0.25">
      <c r="M163" s="1" t="s">
        <v>18</v>
      </c>
      <c r="N163" s="1" t="s">
        <v>14</v>
      </c>
    </row>
    <row r="179" spans="13:14" x14ac:dyDescent="0.25">
      <c r="M179" s="1" t="s">
        <v>20</v>
      </c>
      <c r="N179" s="1" t="s">
        <v>19</v>
      </c>
    </row>
    <row r="195" spans="13:14" x14ac:dyDescent="0.25">
      <c r="M195" s="1" t="s">
        <v>24</v>
      </c>
      <c r="N195" s="1" t="s">
        <v>22</v>
      </c>
    </row>
  </sheetData>
  <mergeCells count="176">
    <mergeCell ref="A1:H2"/>
    <mergeCell ref="I1:J1"/>
    <mergeCell ref="I2:J2"/>
    <mergeCell ref="A3:C3"/>
    <mergeCell ref="B5:C5"/>
    <mergeCell ref="A12:J12"/>
    <mergeCell ref="K28:K32"/>
    <mergeCell ref="A29:B29"/>
    <mergeCell ref="C29:D29"/>
    <mergeCell ref="E29:G29"/>
    <mergeCell ref="H29:J29"/>
    <mergeCell ref="A30:B30"/>
    <mergeCell ref="C30:E30"/>
    <mergeCell ref="F15:J15"/>
    <mergeCell ref="A16:B16"/>
    <mergeCell ref="D16:E16"/>
    <mergeCell ref="F16:J16"/>
    <mergeCell ref="A17:H18"/>
    <mergeCell ref="I17:J17"/>
    <mergeCell ref="I18:J18"/>
    <mergeCell ref="K12:K16"/>
    <mergeCell ref="A13:B13"/>
    <mergeCell ref="C13:D13"/>
    <mergeCell ref="E13:G13"/>
    <mergeCell ref="H13:J13"/>
    <mergeCell ref="A14:B14"/>
    <mergeCell ref="C14:E14"/>
    <mergeCell ref="F14:J14"/>
    <mergeCell ref="A15:B15"/>
    <mergeCell ref="D15:E15"/>
    <mergeCell ref="F30:J30"/>
    <mergeCell ref="A31:B31"/>
    <mergeCell ref="D31:E31"/>
    <mergeCell ref="F31:J31"/>
    <mergeCell ref="A32:B32"/>
    <mergeCell ref="D32:E32"/>
    <mergeCell ref="F32:J32"/>
    <mergeCell ref="A19:C19"/>
    <mergeCell ref="G21:H21"/>
    <mergeCell ref="A28:J28"/>
    <mergeCell ref="A33:H34"/>
    <mergeCell ref="I33:J33"/>
    <mergeCell ref="I34:J34"/>
    <mergeCell ref="A35:C35"/>
    <mergeCell ref="A44:J44"/>
    <mergeCell ref="K44:K48"/>
    <mergeCell ref="A45:B45"/>
    <mergeCell ref="C45:D45"/>
    <mergeCell ref="E45:G45"/>
    <mergeCell ref="H45:J45"/>
    <mergeCell ref="A48:B48"/>
    <mergeCell ref="D48:E48"/>
    <mergeCell ref="F48:J48"/>
    <mergeCell ref="A49:H50"/>
    <mergeCell ref="I49:J49"/>
    <mergeCell ref="I50:J50"/>
    <mergeCell ref="A46:B46"/>
    <mergeCell ref="C46:E46"/>
    <mergeCell ref="F46:J46"/>
    <mergeCell ref="A47:B47"/>
    <mergeCell ref="D47:E47"/>
    <mergeCell ref="F47:J47"/>
    <mergeCell ref="A51:C51"/>
    <mergeCell ref="D53:E53"/>
    <mergeCell ref="A60:J60"/>
    <mergeCell ref="K60:K64"/>
    <mergeCell ref="A61:B61"/>
    <mergeCell ref="C61:D61"/>
    <mergeCell ref="E61:G61"/>
    <mergeCell ref="H61:J61"/>
    <mergeCell ref="A62:B62"/>
    <mergeCell ref="C62:E62"/>
    <mergeCell ref="A65:H66"/>
    <mergeCell ref="I65:J65"/>
    <mergeCell ref="I66:J66"/>
    <mergeCell ref="A67:C67"/>
    <mergeCell ref="C69:D69"/>
    <mergeCell ref="A76:J76"/>
    <mergeCell ref="F62:J62"/>
    <mergeCell ref="A63:B63"/>
    <mergeCell ref="D63:E63"/>
    <mergeCell ref="F63:J63"/>
    <mergeCell ref="A64:B64"/>
    <mergeCell ref="D64:E64"/>
    <mergeCell ref="F64:J64"/>
    <mergeCell ref="F79:J79"/>
    <mergeCell ref="A80:B80"/>
    <mergeCell ref="D80:E80"/>
    <mergeCell ref="F80:J80"/>
    <mergeCell ref="A81:H82"/>
    <mergeCell ref="I81:J81"/>
    <mergeCell ref="I82:J82"/>
    <mergeCell ref="K76:K80"/>
    <mergeCell ref="A77:B77"/>
    <mergeCell ref="C77:D77"/>
    <mergeCell ref="E77:G77"/>
    <mergeCell ref="H77:J77"/>
    <mergeCell ref="A78:B78"/>
    <mergeCell ref="C78:E78"/>
    <mergeCell ref="F78:J78"/>
    <mergeCell ref="A79:B79"/>
    <mergeCell ref="D79:E79"/>
    <mergeCell ref="A83:C83"/>
    <mergeCell ref="A92:J92"/>
    <mergeCell ref="K92:K96"/>
    <mergeCell ref="A93:B93"/>
    <mergeCell ref="C93:D93"/>
    <mergeCell ref="E93:G93"/>
    <mergeCell ref="H93:J93"/>
    <mergeCell ref="A94:B94"/>
    <mergeCell ref="C94:E94"/>
    <mergeCell ref="F94:J94"/>
    <mergeCell ref="A97:H98"/>
    <mergeCell ref="I97:J97"/>
    <mergeCell ref="I98:J98"/>
    <mergeCell ref="A99:C99"/>
    <mergeCell ref="F101:G101"/>
    <mergeCell ref="A108:J108"/>
    <mergeCell ref="A95:B95"/>
    <mergeCell ref="D95:E95"/>
    <mergeCell ref="F95:J95"/>
    <mergeCell ref="A96:B96"/>
    <mergeCell ref="D96:E96"/>
    <mergeCell ref="F96:J96"/>
    <mergeCell ref="F111:J111"/>
    <mergeCell ref="A112:B112"/>
    <mergeCell ref="D112:E112"/>
    <mergeCell ref="F112:J112"/>
    <mergeCell ref="A113:H114"/>
    <mergeCell ref="I113:J113"/>
    <mergeCell ref="I114:J114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A127:B127"/>
    <mergeCell ref="D127:E127"/>
    <mergeCell ref="F127:J127"/>
    <mergeCell ref="A128:B128"/>
    <mergeCell ref="D128:E128"/>
    <mergeCell ref="F128:J128"/>
    <mergeCell ref="A115:C115"/>
    <mergeCell ref="A124:J124"/>
    <mergeCell ref="K124:K128"/>
    <mergeCell ref="A125:B125"/>
    <mergeCell ref="C125:D125"/>
    <mergeCell ref="E125:G125"/>
    <mergeCell ref="H125:J125"/>
    <mergeCell ref="A126:B126"/>
    <mergeCell ref="C126:E126"/>
    <mergeCell ref="F126:J126"/>
    <mergeCell ref="A129:H130"/>
    <mergeCell ref="I129:J129"/>
    <mergeCell ref="I130:J130"/>
    <mergeCell ref="A131:C131"/>
    <mergeCell ref="A140:J140"/>
    <mergeCell ref="K140:K144"/>
    <mergeCell ref="A141:B141"/>
    <mergeCell ref="C141:D141"/>
    <mergeCell ref="E141:G141"/>
    <mergeCell ref="H141:J141"/>
    <mergeCell ref="A144:B144"/>
    <mergeCell ref="D144:E144"/>
    <mergeCell ref="F144:J144"/>
    <mergeCell ref="A142:B142"/>
    <mergeCell ref="C142:E142"/>
    <mergeCell ref="F142:J142"/>
    <mergeCell ref="A143:B143"/>
    <mergeCell ref="D143:E143"/>
    <mergeCell ref="F143:J143"/>
  </mergeCells>
  <phoneticPr fontId="8" type="noConversion"/>
  <conditionalFormatting sqref="L3">
    <cfRule type="containsText" dxfId="19" priority="17" operator="containsText" text="확인">
      <formula>NOT(ISERROR(SEARCH("확인",L3)))</formula>
    </cfRule>
  </conditionalFormatting>
  <conditionalFormatting sqref="L19">
    <cfRule type="containsText" dxfId="18" priority="8" operator="containsText" text="확인">
      <formula>NOT(ISERROR(SEARCH("확인",L19)))</formula>
    </cfRule>
  </conditionalFormatting>
  <conditionalFormatting sqref="L35">
    <cfRule type="containsText" dxfId="17" priority="7" operator="containsText" text="확인">
      <formula>NOT(ISERROR(SEARCH("확인",L35)))</formula>
    </cfRule>
  </conditionalFormatting>
  <conditionalFormatting sqref="L51">
    <cfRule type="containsText" dxfId="16" priority="6" operator="containsText" text="확인">
      <formula>NOT(ISERROR(SEARCH("확인",L51)))</formula>
    </cfRule>
  </conditionalFormatting>
  <conditionalFormatting sqref="L67">
    <cfRule type="containsText" dxfId="15" priority="5" operator="containsText" text="확인">
      <formula>NOT(ISERROR(SEARCH("확인",L67)))</formula>
    </cfRule>
  </conditionalFormatting>
  <conditionalFormatting sqref="L83">
    <cfRule type="containsText" dxfId="14" priority="4" operator="containsText" text="확인">
      <formula>NOT(ISERROR(SEARCH("확인",L83)))</formula>
    </cfRule>
  </conditionalFormatting>
  <conditionalFormatting sqref="L99">
    <cfRule type="containsText" dxfId="13" priority="3" operator="containsText" text="확인">
      <formula>NOT(ISERROR(SEARCH("확인",L99)))</formula>
    </cfRule>
  </conditionalFormatting>
  <conditionalFormatting sqref="L115">
    <cfRule type="containsText" dxfId="12" priority="2" operator="containsText" text="확인">
      <formula>NOT(ISERROR(SEARCH("확인",L115)))</formula>
    </cfRule>
  </conditionalFormatting>
  <conditionalFormatting sqref="L131">
    <cfRule type="containsText" dxfId="11" priority="1" operator="containsText" text="확인">
      <formula>NOT(ISERROR(SEARCH("확인",L131)))</formula>
    </cfRule>
  </conditionalFormatting>
  <printOptions horizontalCentered="1"/>
  <pageMargins left="0.51181102362204722" right="0.51181102362204722" top="0.74803149606299213" bottom="0.74803149606299213" header="0.51181102362204722" footer="0.31496062992125984"/>
  <pageSetup paperSize="9" scale="87" orientation="landscape" r:id="rId1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1" manualBreakCount="11">
    <brk id="16" max="10" man="1"/>
    <brk id="32" max="10" man="1"/>
    <brk id="48" max="10" man="1"/>
    <brk id="16" max="10" man="1"/>
    <brk id="32" max="16383" man="1"/>
    <brk id="64" max="16383" man="1"/>
    <brk id="80" max="10" man="1"/>
    <brk id="96" max="10" man="1"/>
    <brk id="48" max="10" man="1"/>
    <brk id="112" max="10" man="1"/>
    <brk id="128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DCE5-185D-42AC-B355-76FBD5AEBEA2}">
  <dimension ref="A1:D17"/>
  <sheetViews>
    <sheetView workbookViewId="0"/>
  </sheetViews>
  <sheetFormatPr defaultRowHeight="14.4" x14ac:dyDescent="0.25"/>
  <cols>
    <col min="1" max="1" width="21.08984375" customWidth="1"/>
    <col min="2" max="2" width="13.90625" customWidth="1"/>
    <col min="3" max="3" width="14.7265625" customWidth="1"/>
    <col min="4" max="4" width="18.90625" customWidth="1"/>
  </cols>
  <sheetData>
    <row r="1" spans="1:4" x14ac:dyDescent="0.25">
      <c r="A1" s="122"/>
      <c r="C1" s="85"/>
      <c r="D1" s="85"/>
    </row>
    <row r="2" spans="1:4" x14ac:dyDescent="0.25">
      <c r="A2" s="122"/>
      <c r="C2" s="85"/>
      <c r="D2" s="85"/>
    </row>
    <row r="3" spans="1:4" x14ac:dyDescent="0.25">
      <c r="A3" s="122"/>
      <c r="C3" s="85"/>
      <c r="D3" s="85"/>
    </row>
    <row r="4" spans="1:4" x14ac:dyDescent="0.25">
      <c r="A4" s="122"/>
      <c r="C4" s="85"/>
      <c r="D4" s="85"/>
    </row>
    <row r="5" spans="1:4" x14ac:dyDescent="0.25">
      <c r="A5" s="122"/>
      <c r="C5" s="85"/>
      <c r="D5" s="85"/>
    </row>
    <row r="6" spans="1:4" x14ac:dyDescent="0.25">
      <c r="A6" s="122"/>
      <c r="C6" s="85"/>
      <c r="D6" s="85"/>
    </row>
    <row r="7" spans="1:4" x14ac:dyDescent="0.25">
      <c r="A7" s="122"/>
      <c r="C7" s="85"/>
      <c r="D7" s="85"/>
    </row>
    <row r="8" spans="1:4" x14ac:dyDescent="0.25">
      <c r="A8" s="122"/>
      <c r="C8" s="85"/>
      <c r="D8" s="85"/>
    </row>
    <row r="9" spans="1:4" x14ac:dyDescent="0.25">
      <c r="A9" s="122"/>
      <c r="C9" s="85"/>
      <c r="D9" s="85"/>
    </row>
    <row r="10" spans="1:4" x14ac:dyDescent="0.25">
      <c r="A10" s="122"/>
      <c r="C10" s="85"/>
      <c r="D10" s="85"/>
    </row>
    <row r="11" spans="1:4" x14ac:dyDescent="0.25">
      <c r="A11" s="122"/>
      <c r="C11" s="85"/>
      <c r="D11" s="85"/>
    </row>
    <row r="12" spans="1:4" x14ac:dyDescent="0.25">
      <c r="A12" s="122"/>
      <c r="C12" s="85"/>
      <c r="D12" s="85"/>
    </row>
    <row r="13" spans="1:4" x14ac:dyDescent="0.25">
      <c r="A13" s="122"/>
      <c r="C13" s="86"/>
      <c r="D13" s="86"/>
    </row>
    <row r="14" spans="1:4" x14ac:dyDescent="0.25">
      <c r="A14" s="122"/>
    </row>
    <row r="15" spans="1:4" x14ac:dyDescent="0.25">
      <c r="A15" s="122"/>
    </row>
    <row r="16" spans="1:4" x14ac:dyDescent="0.25">
      <c r="A16" s="122"/>
    </row>
    <row r="17" spans="1:1" x14ac:dyDescent="0.25">
      <c r="A17" s="122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Arirang</dc:creator>
  <cp:keywords/>
  <dc:description/>
  <cp:lastModifiedBy>admin</cp:lastModifiedBy>
  <cp:revision/>
  <cp:lastPrinted>2023-06-15T06:43:27Z</cp:lastPrinted>
  <dcterms:created xsi:type="dcterms:W3CDTF">2023-02-08T01:12:23Z</dcterms:created>
  <dcterms:modified xsi:type="dcterms:W3CDTF">2023-06-19T12:36:27Z</dcterms:modified>
  <cp:category/>
  <cp:contentStatus/>
</cp:coreProperties>
</file>