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\templete\"/>
    </mc:Choice>
  </mc:AlternateContent>
  <xr:revisionPtr revIDLastSave="0" documentId="13_ncr:1_{D1C38897-9FAA-440D-A0D9-94E1E77BEE96}" xr6:coauthVersionLast="47" xr6:coauthVersionMax="47" xr10:uidLastSave="{00000000-0000-0000-0000-000000000000}"/>
  <bookViews>
    <workbookView xWindow="28680" yWindow="-120" windowWidth="29040" windowHeight="15840" tabRatio="872" xr2:uid="{3D253098-819D-4BED-A1B1-C251D0897D2F}"/>
  </bookViews>
  <sheets>
    <sheet name="평" sheetId="140" r:id="rId1"/>
    <sheet name="토" sheetId="139" r:id="rId2"/>
    <sheet name="공" sheetId="146" r:id="rId3"/>
    <sheet name="rawdata" sheetId="145" r:id="rId4"/>
  </sheets>
  <externalReferences>
    <externalReference r:id="rId5"/>
  </externalReferences>
  <definedNames>
    <definedName name="_xlnm.Print_Area" localSheetId="2">공!$A$1:$K$160</definedName>
    <definedName name="_xlnm.Print_Area" localSheetId="1">토!$A$1:$K$160</definedName>
    <definedName name="_xlnm.Print_Area" localSheetId="0">평!$A$1:$K$192</definedName>
    <definedName name="기사명" localSheetId="3">#REF!</definedName>
    <definedName name="기사명">#REF!</definedName>
    <definedName name="범위" localSheetId="3">#REF!</definedName>
    <definedName name="범위">#REF!</definedName>
    <definedName name="오후첫차" localSheetId="3">#REF!</definedName>
    <definedName name="오후첫차">#REF!</definedName>
    <definedName name="입력값" localSheetId="3">OFFSET(#REF!,,,COUNTA(#REF!)-1)</definedName>
    <definedName name="입력값">OFFSET(#REF!,,,COUNTA(#REF!)-1)</definedName>
    <definedName name="차량번호" localSheetId="3">#REF!</definedName>
    <definedName name="차량번호">#REF!</definedName>
    <definedName name="첫차시간" localSheetId="3">#REF!</definedName>
    <definedName name="첫차시간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40" l="1"/>
  <c r="Y5" i="140"/>
  <c r="Z5" i="140"/>
  <c r="AA5" i="140"/>
  <c r="AB5" i="140"/>
  <c r="AC5" i="140"/>
  <c r="AE5" i="140"/>
  <c r="AG5" i="140"/>
  <c r="AH5" i="140"/>
  <c r="AI5" i="140"/>
  <c r="AJ5" i="140"/>
  <c r="AK5" i="140"/>
  <c r="AL5" i="140"/>
  <c r="AM5" i="140"/>
  <c r="X6" i="140"/>
  <c r="Y6" i="140"/>
  <c r="Z6" i="140"/>
  <c r="AA6" i="140"/>
  <c r="AB6" i="140"/>
  <c r="AC6" i="140"/>
  <c r="AE6" i="140"/>
  <c r="AG6" i="140"/>
  <c r="AH6" i="140"/>
  <c r="AI6" i="140"/>
  <c r="AJ6" i="140"/>
  <c r="AK6" i="140"/>
  <c r="AL6" i="140"/>
  <c r="AM6" i="140"/>
  <c r="X7" i="140"/>
  <c r="Y7" i="140"/>
  <c r="Z7" i="140"/>
  <c r="AA7" i="140"/>
  <c r="AB7" i="140"/>
  <c r="AC7" i="140"/>
  <c r="AE7" i="140"/>
  <c r="AG7" i="140"/>
  <c r="AH7" i="140"/>
  <c r="AI7" i="140"/>
  <c r="AJ7" i="140"/>
  <c r="AK7" i="140"/>
  <c r="AL7" i="140"/>
  <c r="AM7" i="140"/>
  <c r="X8" i="140"/>
  <c r="Y8" i="140"/>
  <c r="Z8" i="140"/>
  <c r="AA8" i="140"/>
  <c r="AB8" i="140"/>
  <c r="AC8" i="140"/>
  <c r="AE8" i="140"/>
  <c r="AG8" i="140"/>
  <c r="AH8" i="140"/>
  <c r="AI8" i="140"/>
  <c r="AJ8" i="140"/>
  <c r="AK8" i="140"/>
  <c r="AL8" i="140"/>
  <c r="AM8" i="140"/>
  <c r="AA9" i="140"/>
  <c r="AB9" i="140"/>
  <c r="AC9" i="140"/>
  <c r="AE9" i="140"/>
  <c r="AJ9" i="140"/>
  <c r="AK9" i="140"/>
  <c r="AL9" i="140"/>
  <c r="AM9" i="140"/>
  <c r="X21" i="140"/>
  <c r="Y21" i="140"/>
  <c r="Z21" i="140"/>
  <c r="AA21" i="140"/>
  <c r="AB21" i="140"/>
  <c r="AC21" i="140"/>
  <c r="AE21" i="140"/>
  <c r="AG21" i="140"/>
  <c r="AH21" i="140"/>
  <c r="AI21" i="140"/>
  <c r="AJ21" i="140"/>
  <c r="AK21" i="140"/>
  <c r="AL21" i="140"/>
  <c r="AM21" i="140"/>
  <c r="AN21" i="140"/>
  <c r="X22" i="140"/>
  <c r="Y22" i="140"/>
  <c r="Z22" i="140"/>
  <c r="AA22" i="140"/>
  <c r="AB22" i="140"/>
  <c r="AC22" i="140"/>
  <c r="AE22" i="140"/>
  <c r="AG22" i="140"/>
  <c r="AH22" i="140"/>
  <c r="AI22" i="140"/>
  <c r="AJ22" i="140"/>
  <c r="AK22" i="140"/>
  <c r="AL22" i="140"/>
  <c r="AM22" i="140"/>
  <c r="AN22" i="140"/>
  <c r="X23" i="140"/>
  <c r="Y23" i="140"/>
  <c r="Z23" i="140"/>
  <c r="AA23" i="140"/>
  <c r="AB23" i="140"/>
  <c r="AC23" i="140"/>
  <c r="AE23" i="140"/>
  <c r="AG23" i="140"/>
  <c r="AH23" i="140"/>
  <c r="AI23" i="140"/>
  <c r="AJ23" i="140"/>
  <c r="AK23" i="140"/>
  <c r="AL23" i="140"/>
  <c r="AM23" i="140"/>
  <c r="AN23" i="140"/>
  <c r="X24" i="140"/>
  <c r="Y24" i="140"/>
  <c r="Z24" i="140"/>
  <c r="AA24" i="140"/>
  <c r="AB24" i="140"/>
  <c r="AC24" i="140"/>
  <c r="AE24" i="140"/>
  <c r="AG24" i="140"/>
  <c r="AH24" i="140"/>
  <c r="AI24" i="140"/>
  <c r="AJ24" i="140"/>
  <c r="AK24" i="140"/>
  <c r="AL24" i="140"/>
  <c r="AM24" i="140"/>
  <c r="AN24" i="140"/>
  <c r="AA25" i="140"/>
  <c r="AB25" i="140"/>
  <c r="AC25" i="140"/>
  <c r="AE25" i="140"/>
  <c r="AJ25" i="140"/>
  <c r="AK25" i="140"/>
  <c r="AL25" i="140"/>
  <c r="AM25" i="140"/>
  <c r="AN25" i="140"/>
  <c r="V37" i="140"/>
  <c r="W37" i="140"/>
  <c r="X37" i="140"/>
  <c r="Y37" i="140"/>
  <c r="Z37" i="140"/>
  <c r="AA37" i="140"/>
  <c r="AB37" i="140"/>
  <c r="AC37" i="140"/>
  <c r="X38" i="140"/>
  <c r="Y38" i="140"/>
  <c r="Z38" i="140"/>
  <c r="AA38" i="140"/>
  <c r="AB38" i="140"/>
  <c r="AC38" i="140"/>
  <c r="AE38" i="140"/>
  <c r="AG38" i="140"/>
  <c r="AH38" i="140"/>
  <c r="AI38" i="140"/>
  <c r="AJ38" i="140"/>
  <c r="AK38" i="140"/>
  <c r="AL38" i="140"/>
  <c r="AM38" i="140"/>
  <c r="X39" i="140"/>
  <c r="Y39" i="140"/>
  <c r="Z39" i="140"/>
  <c r="AA39" i="140"/>
  <c r="AB39" i="140"/>
  <c r="AC39" i="140"/>
  <c r="AE39" i="140"/>
  <c r="AG39" i="140"/>
  <c r="AH39" i="140"/>
  <c r="AI39" i="140"/>
  <c r="AJ39" i="140"/>
  <c r="AK39" i="140"/>
  <c r="AL39" i="140"/>
  <c r="AM39" i="140"/>
  <c r="X40" i="140"/>
  <c r="Y40" i="140"/>
  <c r="Z40" i="140"/>
  <c r="AA40" i="140"/>
  <c r="AB40" i="140"/>
  <c r="AC40" i="140"/>
  <c r="AE40" i="140"/>
  <c r="AG40" i="140"/>
  <c r="AH40" i="140"/>
  <c r="AI40" i="140"/>
  <c r="AJ40" i="140"/>
  <c r="AK40" i="140"/>
  <c r="AL40" i="140"/>
  <c r="AM40" i="140"/>
  <c r="X41" i="140"/>
  <c r="Y41" i="140"/>
  <c r="Z41" i="140"/>
  <c r="AA41" i="140"/>
  <c r="AB41" i="140"/>
  <c r="AC41" i="140"/>
  <c r="AE41" i="140"/>
  <c r="AG41" i="140"/>
  <c r="AH41" i="140"/>
  <c r="AI41" i="140"/>
  <c r="AJ41" i="140"/>
  <c r="AK41" i="140"/>
  <c r="AL41" i="140"/>
  <c r="AM41" i="140"/>
  <c r="V42" i="140"/>
  <c r="W42" i="140"/>
  <c r="X42" i="140"/>
  <c r="Y42" i="140"/>
  <c r="Z42" i="140"/>
  <c r="AA42" i="140"/>
  <c r="AB42" i="140"/>
  <c r="AC42" i="140"/>
  <c r="AE42" i="140"/>
  <c r="AJ42" i="140"/>
  <c r="AK42" i="140"/>
  <c r="AL42" i="140"/>
  <c r="AM42" i="140"/>
  <c r="V53" i="140"/>
  <c r="W53" i="140"/>
  <c r="X53" i="140"/>
  <c r="Y53" i="140"/>
  <c r="Z53" i="140"/>
  <c r="AA53" i="140"/>
  <c r="AB53" i="140"/>
  <c r="AC53" i="140"/>
  <c r="X54" i="140"/>
  <c r="Y54" i="140"/>
  <c r="Z54" i="140"/>
  <c r="AA54" i="140"/>
  <c r="AB54" i="140"/>
  <c r="AC54" i="140"/>
  <c r="AE54" i="140"/>
  <c r="AG54" i="140"/>
  <c r="AH54" i="140"/>
  <c r="AI54" i="140"/>
  <c r="AJ54" i="140"/>
  <c r="AK54" i="140"/>
  <c r="AL54" i="140"/>
  <c r="AM54" i="140"/>
  <c r="X55" i="140"/>
  <c r="Y55" i="140"/>
  <c r="Z55" i="140"/>
  <c r="AA55" i="140"/>
  <c r="AB55" i="140"/>
  <c r="AC55" i="140"/>
  <c r="AE55" i="140"/>
  <c r="AG55" i="140"/>
  <c r="AH55" i="140"/>
  <c r="AI55" i="140"/>
  <c r="AJ55" i="140"/>
  <c r="AK55" i="140"/>
  <c r="AL55" i="140"/>
  <c r="AM55" i="140"/>
  <c r="X56" i="140"/>
  <c r="Y56" i="140"/>
  <c r="Z56" i="140"/>
  <c r="AA56" i="140"/>
  <c r="AB56" i="140"/>
  <c r="AC56" i="140"/>
  <c r="AE56" i="140"/>
  <c r="AG56" i="140"/>
  <c r="AH56" i="140"/>
  <c r="AI56" i="140"/>
  <c r="AJ56" i="140"/>
  <c r="AK56" i="140"/>
  <c r="AL56" i="140"/>
  <c r="AM56" i="140"/>
  <c r="X57" i="140"/>
  <c r="Y57" i="140"/>
  <c r="Z57" i="140"/>
  <c r="AA57" i="140"/>
  <c r="AB57" i="140"/>
  <c r="AC57" i="140"/>
  <c r="AE57" i="140"/>
  <c r="AG57" i="140"/>
  <c r="AH57" i="140"/>
  <c r="AI57" i="140"/>
  <c r="AJ57" i="140"/>
  <c r="AK57" i="140"/>
  <c r="AL57" i="140"/>
  <c r="AM57" i="140"/>
  <c r="AE58" i="140"/>
  <c r="AF58" i="140"/>
  <c r="AG58" i="140"/>
  <c r="AH58" i="140"/>
  <c r="AI58" i="140"/>
  <c r="AJ58" i="140"/>
  <c r="AK58" i="140"/>
  <c r="AL58" i="140"/>
  <c r="AM58" i="140"/>
  <c r="V69" i="140"/>
  <c r="W69" i="140"/>
  <c r="X69" i="140"/>
  <c r="Y69" i="140"/>
  <c r="Z69" i="140"/>
  <c r="AA69" i="140"/>
  <c r="AB69" i="140"/>
  <c r="AC69" i="140"/>
  <c r="X70" i="140"/>
  <c r="Y70" i="140"/>
  <c r="Z70" i="140"/>
  <c r="AA70" i="140"/>
  <c r="AB70" i="140"/>
  <c r="AC70" i="140"/>
  <c r="AE70" i="140"/>
  <c r="AG70" i="140"/>
  <c r="AH70" i="140"/>
  <c r="AI70" i="140"/>
  <c r="AJ70" i="140"/>
  <c r="AK70" i="140"/>
  <c r="AL70" i="140"/>
  <c r="AM70" i="140"/>
  <c r="X71" i="140"/>
  <c r="Y71" i="140"/>
  <c r="Z71" i="140"/>
  <c r="AA71" i="140"/>
  <c r="AB71" i="140"/>
  <c r="AC71" i="140"/>
  <c r="AE71" i="140"/>
  <c r="AG71" i="140"/>
  <c r="AH71" i="140"/>
  <c r="AI71" i="140"/>
  <c r="AJ71" i="140"/>
  <c r="AK71" i="140"/>
  <c r="AL71" i="140"/>
  <c r="AM71" i="140"/>
  <c r="X72" i="140"/>
  <c r="Y72" i="140"/>
  <c r="Z72" i="140"/>
  <c r="AA72" i="140"/>
  <c r="AB72" i="140"/>
  <c r="AC72" i="140"/>
  <c r="AE72" i="140"/>
  <c r="AG72" i="140"/>
  <c r="AH72" i="140"/>
  <c r="AI72" i="140"/>
  <c r="AJ72" i="140"/>
  <c r="AK72" i="140"/>
  <c r="AL72" i="140"/>
  <c r="AM72" i="140"/>
  <c r="X73" i="140"/>
  <c r="Y73" i="140"/>
  <c r="Z73" i="140"/>
  <c r="AA73" i="140"/>
  <c r="AB73" i="140"/>
  <c r="AC73" i="140"/>
  <c r="AE73" i="140"/>
  <c r="AG73" i="140"/>
  <c r="AH73" i="140"/>
  <c r="AI73" i="140"/>
  <c r="AJ73" i="140"/>
  <c r="AK73" i="140"/>
  <c r="AL73" i="140"/>
  <c r="AM73" i="140"/>
  <c r="V85" i="140"/>
  <c r="W85" i="140"/>
  <c r="X85" i="140"/>
  <c r="Y85" i="140"/>
  <c r="Z85" i="140"/>
  <c r="AA85" i="140"/>
  <c r="AB85" i="140"/>
  <c r="AC85" i="140"/>
  <c r="X86" i="140"/>
  <c r="Y86" i="140"/>
  <c r="Z86" i="140"/>
  <c r="AA86" i="140"/>
  <c r="AB86" i="140"/>
  <c r="AC86" i="140"/>
  <c r="AE86" i="140"/>
  <c r="AG86" i="140"/>
  <c r="AH86" i="140"/>
  <c r="AI86" i="140"/>
  <c r="AJ86" i="140"/>
  <c r="AK86" i="140"/>
  <c r="AL86" i="140"/>
  <c r="AM86" i="140"/>
  <c r="X87" i="140"/>
  <c r="Y87" i="140"/>
  <c r="Z87" i="140"/>
  <c r="AA87" i="140"/>
  <c r="AB87" i="140"/>
  <c r="AC87" i="140"/>
  <c r="AE87" i="140"/>
  <c r="AG87" i="140"/>
  <c r="AH87" i="140"/>
  <c r="AI87" i="140"/>
  <c r="AJ87" i="140"/>
  <c r="AK87" i="140"/>
  <c r="AL87" i="140"/>
  <c r="AM87" i="140"/>
  <c r="X88" i="140"/>
  <c r="Y88" i="140"/>
  <c r="Z88" i="140"/>
  <c r="AA88" i="140"/>
  <c r="AB88" i="140"/>
  <c r="AC88" i="140"/>
  <c r="AE88" i="140"/>
  <c r="AG88" i="140"/>
  <c r="AH88" i="140"/>
  <c r="AI88" i="140"/>
  <c r="AJ88" i="140"/>
  <c r="AK88" i="140"/>
  <c r="AL88" i="140"/>
  <c r="AM88" i="140"/>
  <c r="X89" i="140"/>
  <c r="Y89" i="140"/>
  <c r="Z89" i="140"/>
  <c r="AA89" i="140"/>
  <c r="AB89" i="140"/>
  <c r="AC89" i="140"/>
  <c r="AE89" i="140"/>
  <c r="AG89" i="140"/>
  <c r="AH89" i="140"/>
  <c r="AI89" i="140"/>
  <c r="AJ89" i="140"/>
  <c r="AK89" i="140"/>
  <c r="AL89" i="140"/>
  <c r="AM89" i="140"/>
  <c r="V101" i="140"/>
  <c r="W101" i="140"/>
  <c r="X101" i="140"/>
  <c r="Y101" i="140"/>
  <c r="Z101" i="140"/>
  <c r="AA101" i="140"/>
  <c r="AB101" i="140"/>
  <c r="AC101" i="140"/>
  <c r="X102" i="140"/>
  <c r="Y102" i="140"/>
  <c r="Z102" i="140"/>
  <c r="AA102" i="140"/>
  <c r="AB102" i="140"/>
  <c r="AC102" i="140"/>
  <c r="AE102" i="140"/>
  <c r="AG102" i="140"/>
  <c r="AH102" i="140"/>
  <c r="AI102" i="140"/>
  <c r="AJ102" i="140"/>
  <c r="AK102" i="140"/>
  <c r="AL102" i="140"/>
  <c r="AM102" i="140"/>
  <c r="X103" i="140"/>
  <c r="Y103" i="140"/>
  <c r="Z103" i="140"/>
  <c r="AA103" i="140"/>
  <c r="AB103" i="140"/>
  <c r="AC103" i="140"/>
  <c r="AE103" i="140"/>
  <c r="AG103" i="140"/>
  <c r="AH103" i="140"/>
  <c r="AI103" i="140"/>
  <c r="AJ103" i="140"/>
  <c r="AK103" i="140"/>
  <c r="AL103" i="140"/>
  <c r="AM103" i="140"/>
  <c r="X104" i="140"/>
  <c r="Y104" i="140"/>
  <c r="Z104" i="140"/>
  <c r="AA104" i="140"/>
  <c r="AB104" i="140"/>
  <c r="AC104" i="140"/>
  <c r="AE104" i="140"/>
  <c r="AG104" i="140"/>
  <c r="AH104" i="140"/>
  <c r="AI104" i="140"/>
  <c r="AJ104" i="140"/>
  <c r="AK104" i="140"/>
  <c r="AL104" i="140"/>
  <c r="AM104" i="140"/>
  <c r="X105" i="140"/>
  <c r="Y105" i="140"/>
  <c r="Z105" i="140"/>
  <c r="AA105" i="140"/>
  <c r="AB105" i="140"/>
  <c r="AC105" i="140"/>
  <c r="AE105" i="140"/>
  <c r="AG105" i="140"/>
  <c r="AH105" i="140"/>
  <c r="AI105" i="140"/>
  <c r="AJ105" i="140"/>
  <c r="AK105" i="140"/>
  <c r="AL105" i="140"/>
  <c r="AM105" i="140"/>
  <c r="V117" i="140"/>
  <c r="W117" i="140"/>
  <c r="X117" i="140"/>
  <c r="Y117" i="140"/>
  <c r="Z117" i="140"/>
  <c r="AA117" i="140"/>
  <c r="AB117" i="140"/>
  <c r="AC117" i="140"/>
  <c r="AE117" i="140"/>
  <c r="AF117" i="140"/>
  <c r="AG117" i="140"/>
  <c r="AH117" i="140"/>
  <c r="AI117" i="140"/>
  <c r="AJ117" i="140"/>
  <c r="AK117" i="140"/>
  <c r="AL117" i="140"/>
  <c r="AM117" i="140"/>
  <c r="X118" i="140"/>
  <c r="Y118" i="140"/>
  <c r="Z118" i="140"/>
  <c r="AA118" i="140"/>
  <c r="AB118" i="140"/>
  <c r="AC118" i="140"/>
  <c r="AE118" i="140"/>
  <c r="AG118" i="140"/>
  <c r="AH118" i="140"/>
  <c r="AI118" i="140"/>
  <c r="AJ118" i="140"/>
  <c r="AK118" i="140"/>
  <c r="AL118" i="140"/>
  <c r="AM118" i="140"/>
  <c r="X119" i="140"/>
  <c r="Y119" i="140"/>
  <c r="Z119" i="140"/>
  <c r="AA119" i="140"/>
  <c r="AB119" i="140"/>
  <c r="AC119" i="140"/>
  <c r="AE119" i="140"/>
  <c r="AG119" i="140"/>
  <c r="AH119" i="140"/>
  <c r="AI119" i="140"/>
  <c r="AJ119" i="140"/>
  <c r="AK119" i="140"/>
  <c r="AL119" i="140"/>
  <c r="AM119" i="140"/>
  <c r="X120" i="140"/>
  <c r="Y120" i="140"/>
  <c r="Z120" i="140"/>
  <c r="AA120" i="140"/>
  <c r="AB120" i="140"/>
  <c r="AC120" i="140"/>
  <c r="AE120" i="140"/>
  <c r="AG120" i="140"/>
  <c r="AH120" i="140"/>
  <c r="AI120" i="140"/>
  <c r="AJ120" i="140"/>
  <c r="AK120" i="140"/>
  <c r="AL120" i="140"/>
  <c r="AM120" i="140"/>
  <c r="X121" i="140"/>
  <c r="Y121" i="140"/>
  <c r="Z121" i="140"/>
  <c r="AA121" i="140"/>
  <c r="AB121" i="140"/>
  <c r="AC121" i="140"/>
  <c r="AE121" i="140"/>
  <c r="AG121" i="140"/>
  <c r="AH121" i="140"/>
  <c r="AI121" i="140"/>
  <c r="AJ121" i="140"/>
  <c r="AK121" i="140"/>
  <c r="AL121" i="140"/>
  <c r="AM121" i="140"/>
  <c r="V133" i="140"/>
  <c r="W133" i="140"/>
  <c r="X133" i="140"/>
  <c r="Y133" i="140"/>
  <c r="Z133" i="140"/>
  <c r="AA133" i="140"/>
  <c r="AB133" i="140"/>
  <c r="AC133" i="140"/>
  <c r="AE133" i="140"/>
  <c r="AF133" i="140"/>
  <c r="AG133" i="140"/>
  <c r="AH133" i="140"/>
  <c r="AI133" i="140"/>
  <c r="AJ133" i="140"/>
  <c r="AK133" i="140"/>
  <c r="AL133" i="140"/>
  <c r="AM133" i="140"/>
  <c r="X134" i="140"/>
  <c r="Y134" i="140"/>
  <c r="Z134" i="140"/>
  <c r="AA134" i="140"/>
  <c r="AB134" i="140"/>
  <c r="AC134" i="140"/>
  <c r="AE134" i="140"/>
  <c r="AG134" i="140"/>
  <c r="AH134" i="140"/>
  <c r="AI134" i="140"/>
  <c r="AJ134" i="140"/>
  <c r="AK134" i="140"/>
  <c r="AL134" i="140"/>
  <c r="AM134" i="140"/>
  <c r="X135" i="140"/>
  <c r="Y135" i="140"/>
  <c r="Z135" i="140"/>
  <c r="AA135" i="140"/>
  <c r="AB135" i="140"/>
  <c r="AC135" i="140"/>
  <c r="AE135" i="140"/>
  <c r="AG135" i="140"/>
  <c r="AH135" i="140"/>
  <c r="AI135" i="140"/>
  <c r="AJ135" i="140"/>
  <c r="AK135" i="140"/>
  <c r="AL135" i="140"/>
  <c r="AM135" i="140"/>
  <c r="X136" i="140"/>
  <c r="Y136" i="140"/>
  <c r="Z136" i="140"/>
  <c r="AA136" i="140"/>
  <c r="AB136" i="140"/>
  <c r="AC136" i="140"/>
  <c r="AE136" i="140"/>
  <c r="AG136" i="140"/>
  <c r="AH136" i="140"/>
  <c r="AI136" i="140"/>
  <c r="AJ136" i="140"/>
  <c r="AK136" i="140"/>
  <c r="AL136" i="140"/>
  <c r="AM136" i="140"/>
  <c r="X137" i="140"/>
  <c r="Y137" i="140"/>
  <c r="Z137" i="140"/>
  <c r="AA137" i="140"/>
  <c r="AB137" i="140"/>
  <c r="AC137" i="140"/>
  <c r="AE137" i="140"/>
  <c r="AG137" i="140"/>
  <c r="AH137" i="140"/>
  <c r="AI137" i="140"/>
  <c r="AJ137" i="140"/>
  <c r="AK137" i="140"/>
  <c r="AL137" i="140"/>
  <c r="AM137" i="140"/>
  <c r="V149" i="140"/>
  <c r="W149" i="140"/>
  <c r="X149" i="140"/>
  <c r="Y149" i="140"/>
  <c r="Z149" i="140"/>
  <c r="AA149" i="140"/>
  <c r="AB149" i="140"/>
  <c r="AC149" i="140"/>
  <c r="AE149" i="140"/>
  <c r="AF149" i="140"/>
  <c r="AG149" i="140"/>
  <c r="AH149" i="140"/>
  <c r="AI149" i="140"/>
  <c r="AJ149" i="140"/>
  <c r="AK149" i="140"/>
  <c r="AL149" i="140"/>
  <c r="AM149" i="140"/>
  <c r="X150" i="140"/>
  <c r="Y150" i="140"/>
  <c r="Z150" i="140"/>
  <c r="AA150" i="140"/>
  <c r="AB150" i="140"/>
  <c r="AC150" i="140"/>
  <c r="AE150" i="140"/>
  <c r="AG150" i="140"/>
  <c r="AH150" i="140"/>
  <c r="AI150" i="140"/>
  <c r="AJ150" i="140"/>
  <c r="AK150" i="140"/>
  <c r="AL150" i="140"/>
  <c r="AM150" i="140"/>
  <c r="X151" i="140"/>
  <c r="Y151" i="140"/>
  <c r="Z151" i="140"/>
  <c r="AA151" i="140"/>
  <c r="AB151" i="140"/>
  <c r="AC151" i="140"/>
  <c r="AE151" i="140"/>
  <c r="AG151" i="140"/>
  <c r="AH151" i="140"/>
  <c r="AI151" i="140"/>
  <c r="AJ151" i="140"/>
  <c r="AK151" i="140"/>
  <c r="AL151" i="140"/>
  <c r="AM151" i="140"/>
  <c r="X152" i="140"/>
  <c r="Y152" i="140"/>
  <c r="Z152" i="140"/>
  <c r="AA152" i="140"/>
  <c r="AB152" i="140"/>
  <c r="AC152" i="140"/>
  <c r="AE152" i="140"/>
  <c r="AG152" i="140"/>
  <c r="AH152" i="140"/>
  <c r="AI152" i="140"/>
  <c r="AJ152" i="140"/>
  <c r="AK152" i="140"/>
  <c r="AL152" i="140"/>
  <c r="AM152" i="140"/>
  <c r="X153" i="140"/>
  <c r="Y153" i="140"/>
  <c r="Z153" i="140"/>
  <c r="AA153" i="140"/>
  <c r="AB153" i="140"/>
  <c r="AC153" i="140"/>
  <c r="AE153" i="140"/>
  <c r="AG153" i="140"/>
  <c r="AH153" i="140"/>
  <c r="AI153" i="140"/>
  <c r="AJ153" i="140"/>
  <c r="AK153" i="140"/>
  <c r="AL153" i="140"/>
  <c r="AM153" i="140"/>
  <c r="V165" i="140"/>
  <c r="W165" i="140"/>
  <c r="X165" i="140"/>
  <c r="Y165" i="140"/>
  <c r="Z165" i="140"/>
  <c r="AA165" i="140"/>
  <c r="AB165" i="140"/>
  <c r="AC165" i="140"/>
  <c r="AE165" i="140"/>
  <c r="AF165" i="140"/>
  <c r="AG165" i="140"/>
  <c r="AH165" i="140"/>
  <c r="AI165" i="140"/>
  <c r="AJ165" i="140"/>
  <c r="AK165" i="140"/>
  <c r="AL165" i="140"/>
  <c r="AM165" i="140"/>
  <c r="X166" i="140"/>
  <c r="Y166" i="140"/>
  <c r="Z166" i="140"/>
  <c r="AA166" i="140"/>
  <c r="AB166" i="140"/>
  <c r="AC166" i="140"/>
  <c r="AE166" i="140"/>
  <c r="AG166" i="140"/>
  <c r="AH166" i="140"/>
  <c r="AI166" i="140"/>
  <c r="AJ166" i="140"/>
  <c r="AK166" i="140"/>
  <c r="AL166" i="140"/>
  <c r="AM166" i="140"/>
  <c r="X167" i="140"/>
  <c r="Y167" i="140"/>
  <c r="Z167" i="140"/>
  <c r="AA167" i="140"/>
  <c r="AB167" i="140"/>
  <c r="AC167" i="140"/>
  <c r="AE167" i="140"/>
  <c r="AG167" i="140"/>
  <c r="AH167" i="140"/>
  <c r="AI167" i="140"/>
  <c r="AJ167" i="140"/>
  <c r="AK167" i="140"/>
  <c r="AL167" i="140"/>
  <c r="AM167" i="140"/>
  <c r="X168" i="140"/>
  <c r="Y168" i="140"/>
  <c r="Z168" i="140"/>
  <c r="AA168" i="140"/>
  <c r="AB168" i="140"/>
  <c r="AC168" i="140"/>
  <c r="AE168" i="140"/>
  <c r="AG168" i="140"/>
  <c r="AH168" i="140"/>
  <c r="AI168" i="140"/>
  <c r="AJ168" i="140"/>
  <c r="AK168" i="140"/>
  <c r="AL168" i="140"/>
  <c r="AM168" i="140"/>
  <c r="AA169" i="140"/>
  <c r="AB169" i="140"/>
  <c r="AC169" i="140"/>
  <c r="AE169" i="140"/>
  <c r="AJ169" i="140"/>
  <c r="AK169" i="140"/>
  <c r="AL169" i="140"/>
  <c r="AM169" i="140"/>
  <c r="V181" i="140"/>
  <c r="W181" i="140"/>
  <c r="X181" i="140"/>
  <c r="Y181" i="140"/>
  <c r="Z181" i="140"/>
  <c r="AA181" i="140"/>
  <c r="AB181" i="140"/>
  <c r="AC181" i="140"/>
  <c r="AE181" i="140"/>
  <c r="AF181" i="140"/>
  <c r="AG181" i="140"/>
  <c r="AH181" i="140"/>
  <c r="AI181" i="140"/>
  <c r="AJ181" i="140"/>
  <c r="AK181" i="140"/>
  <c r="AL181" i="140"/>
  <c r="AM181" i="140"/>
  <c r="X182" i="140"/>
  <c r="Y182" i="140"/>
  <c r="Z182" i="140"/>
  <c r="AA182" i="140"/>
  <c r="AB182" i="140"/>
  <c r="AC182" i="140"/>
  <c r="AE182" i="140"/>
  <c r="AG182" i="140"/>
  <c r="AH182" i="140"/>
  <c r="AI182" i="140"/>
  <c r="AJ182" i="140"/>
  <c r="AK182" i="140"/>
  <c r="AL182" i="140"/>
  <c r="AM182" i="140"/>
  <c r="X183" i="140"/>
  <c r="Y183" i="140"/>
  <c r="Z183" i="140"/>
  <c r="AA183" i="140"/>
  <c r="AB183" i="140"/>
  <c r="AC183" i="140"/>
  <c r="AE183" i="140"/>
  <c r="AG183" i="140"/>
  <c r="AH183" i="140"/>
  <c r="AI183" i="140"/>
  <c r="AJ183" i="140"/>
  <c r="AK183" i="140"/>
  <c r="AL183" i="140"/>
  <c r="AM183" i="140"/>
  <c r="X184" i="140"/>
  <c r="Y184" i="140"/>
  <c r="Z184" i="140"/>
  <c r="AA184" i="140"/>
  <c r="AB184" i="140"/>
  <c r="AC184" i="140"/>
  <c r="AE184" i="140"/>
  <c r="AG184" i="140"/>
  <c r="AH184" i="140"/>
  <c r="AI184" i="140"/>
  <c r="AJ184" i="140"/>
  <c r="AK184" i="140"/>
  <c r="AL184" i="140"/>
  <c r="AM184" i="140"/>
  <c r="AA185" i="140"/>
  <c r="AB185" i="140"/>
  <c r="AC185" i="140"/>
  <c r="AE185" i="140"/>
  <c r="AJ185" i="140"/>
  <c r="AK185" i="140"/>
  <c r="AL185" i="140"/>
  <c r="AM185" i="140"/>
  <c r="U188" i="140"/>
  <c r="AL153" i="146"/>
  <c r="AK153" i="146"/>
  <c r="AJ153" i="146"/>
  <c r="AI153" i="146"/>
  <c r="AH153" i="146"/>
  <c r="AE153" i="146"/>
  <c r="AD153" i="146"/>
  <c r="AB153" i="146"/>
  <c r="AA153" i="146"/>
  <c r="Z153" i="146"/>
  <c r="Y153" i="146"/>
  <c r="C153" i="146"/>
  <c r="U153" i="146" s="1"/>
  <c r="AL152" i="146"/>
  <c r="AK152" i="146"/>
  <c r="AJ152" i="146"/>
  <c r="AI152" i="146"/>
  <c r="AH152" i="146"/>
  <c r="AG152" i="146"/>
  <c r="AF152" i="146"/>
  <c r="AD152" i="146"/>
  <c r="AB152" i="146"/>
  <c r="AA152" i="146"/>
  <c r="Z152" i="146"/>
  <c r="Y152" i="146"/>
  <c r="X152" i="146"/>
  <c r="W152" i="146"/>
  <c r="V152" i="146"/>
  <c r="C152" i="146"/>
  <c r="U152" i="146" s="1"/>
  <c r="AL151" i="146"/>
  <c r="AK151" i="146"/>
  <c r="AJ151" i="146"/>
  <c r="AI151" i="146"/>
  <c r="AH151" i="146"/>
  <c r="AG151" i="146"/>
  <c r="AF151" i="146"/>
  <c r="AD151" i="146"/>
  <c r="AB151" i="146"/>
  <c r="AA151" i="146"/>
  <c r="Z151" i="146"/>
  <c r="Y151" i="146"/>
  <c r="X151" i="146"/>
  <c r="W151" i="146"/>
  <c r="C151" i="146"/>
  <c r="AE151" i="146" s="1"/>
  <c r="AL150" i="146"/>
  <c r="AK150" i="146"/>
  <c r="AJ150" i="146"/>
  <c r="AI150" i="146"/>
  <c r="AH150" i="146"/>
  <c r="AG150" i="146"/>
  <c r="AF150" i="146"/>
  <c r="AE150" i="146"/>
  <c r="AD150" i="146"/>
  <c r="AB150" i="146"/>
  <c r="AA150" i="146"/>
  <c r="Z150" i="146"/>
  <c r="Y150" i="146"/>
  <c r="X150" i="146"/>
  <c r="W150" i="146"/>
  <c r="V150" i="146"/>
  <c r="C150" i="146"/>
  <c r="U150" i="146" s="1"/>
  <c r="AB149" i="146"/>
  <c r="AA149" i="146"/>
  <c r="Z149" i="146"/>
  <c r="Y149" i="146"/>
  <c r="X149" i="146"/>
  <c r="W149" i="146"/>
  <c r="V149" i="146"/>
  <c r="U149" i="146"/>
  <c r="I146" i="146"/>
  <c r="AL137" i="146"/>
  <c r="AK137" i="146"/>
  <c r="AJ137" i="146"/>
  <c r="AI137" i="146"/>
  <c r="AH137" i="146"/>
  <c r="AD137" i="146"/>
  <c r="AB137" i="146"/>
  <c r="AA137" i="146"/>
  <c r="Z137" i="146"/>
  <c r="Y137" i="146"/>
  <c r="U137" i="146"/>
  <c r="D137" i="146"/>
  <c r="V137" i="146" s="1"/>
  <c r="C137" i="146"/>
  <c r="AE137" i="146" s="1"/>
  <c r="AL136" i="146"/>
  <c r="AK136" i="146"/>
  <c r="AJ136" i="146"/>
  <c r="AI136" i="146"/>
  <c r="AH136" i="146"/>
  <c r="AG136" i="146"/>
  <c r="AF136" i="146"/>
  <c r="AD136" i="146"/>
  <c r="AB136" i="146"/>
  <c r="AA136" i="146"/>
  <c r="Z136" i="146"/>
  <c r="Y136" i="146"/>
  <c r="X136" i="146"/>
  <c r="W136" i="146"/>
  <c r="V136" i="146"/>
  <c r="U136" i="146"/>
  <c r="C136" i="146"/>
  <c r="AE152" i="146" s="1"/>
  <c r="AL135" i="146"/>
  <c r="AK135" i="146"/>
  <c r="AJ135" i="146"/>
  <c r="AI135" i="146"/>
  <c r="AH135" i="146"/>
  <c r="AG135" i="146"/>
  <c r="AF135" i="146"/>
  <c r="AD135" i="146"/>
  <c r="AB135" i="146"/>
  <c r="AA135" i="146"/>
  <c r="Z135" i="146"/>
  <c r="Y135" i="146"/>
  <c r="X135" i="146"/>
  <c r="W135" i="146"/>
  <c r="V135" i="146"/>
  <c r="U135" i="146"/>
  <c r="C135" i="146"/>
  <c r="AL134" i="146"/>
  <c r="AK134" i="146"/>
  <c r="AJ134" i="146"/>
  <c r="AI134" i="146"/>
  <c r="AH134" i="146"/>
  <c r="AG134" i="146"/>
  <c r="AF134" i="146"/>
  <c r="AD134" i="146"/>
  <c r="AB134" i="146"/>
  <c r="AA134" i="146"/>
  <c r="Z134" i="146"/>
  <c r="Y134" i="146"/>
  <c r="X134" i="146"/>
  <c r="W134" i="146"/>
  <c r="U134" i="146"/>
  <c r="C134" i="146"/>
  <c r="AE134" i="146" s="1"/>
  <c r="AB133" i="146"/>
  <c r="AA133" i="146"/>
  <c r="Z133" i="146"/>
  <c r="Y133" i="146"/>
  <c r="X133" i="146"/>
  <c r="W133" i="146"/>
  <c r="V133" i="146"/>
  <c r="U133" i="146"/>
  <c r="I130" i="146"/>
  <c r="AL121" i="146"/>
  <c r="AK121" i="146"/>
  <c r="AJ121" i="146"/>
  <c r="AI121" i="146"/>
  <c r="AH121" i="146"/>
  <c r="AE121" i="146"/>
  <c r="AD121" i="146"/>
  <c r="AB121" i="146"/>
  <c r="AA121" i="146"/>
  <c r="Z121" i="146"/>
  <c r="Y121" i="146"/>
  <c r="U121" i="146"/>
  <c r="C121" i="146"/>
  <c r="D121" i="146" s="1"/>
  <c r="AL120" i="146"/>
  <c r="AK120" i="146"/>
  <c r="AJ120" i="146"/>
  <c r="AI120" i="146"/>
  <c r="AH120" i="146"/>
  <c r="AG120" i="146"/>
  <c r="AF120" i="146"/>
  <c r="AD120" i="146"/>
  <c r="AB120" i="146"/>
  <c r="AA120" i="146"/>
  <c r="Z120" i="146"/>
  <c r="Y120" i="146"/>
  <c r="X120" i="146"/>
  <c r="W120" i="146"/>
  <c r="C120" i="146"/>
  <c r="AE136" i="146" s="1"/>
  <c r="AL119" i="146"/>
  <c r="AK119" i="146"/>
  <c r="AJ119" i="146"/>
  <c r="AI119" i="146"/>
  <c r="AH119" i="146"/>
  <c r="AG119" i="146"/>
  <c r="AF119" i="146"/>
  <c r="AE119" i="146"/>
  <c r="AD119" i="146"/>
  <c r="AB119" i="146"/>
  <c r="AA119" i="146"/>
  <c r="Z119" i="146"/>
  <c r="Y119" i="146"/>
  <c r="X119" i="146"/>
  <c r="W119" i="146"/>
  <c r="V119" i="146"/>
  <c r="C119" i="146"/>
  <c r="U119" i="146" s="1"/>
  <c r="AL118" i="146"/>
  <c r="AK118" i="146"/>
  <c r="AJ118" i="146"/>
  <c r="AI118" i="146"/>
  <c r="AH118" i="146"/>
  <c r="AG118" i="146"/>
  <c r="AF118" i="146"/>
  <c r="AE118" i="146"/>
  <c r="AD118" i="146"/>
  <c r="AB118" i="146"/>
  <c r="AA118" i="146"/>
  <c r="Z118" i="146"/>
  <c r="Y118" i="146"/>
  <c r="X118" i="146"/>
  <c r="W118" i="146"/>
  <c r="V118" i="146"/>
  <c r="C118" i="146"/>
  <c r="U118" i="146" s="1"/>
  <c r="AB117" i="146"/>
  <c r="AA117" i="146"/>
  <c r="Z117" i="146"/>
  <c r="Y117" i="146"/>
  <c r="X117" i="146"/>
  <c r="W117" i="146"/>
  <c r="V117" i="146"/>
  <c r="U117" i="146"/>
  <c r="I114" i="146"/>
  <c r="AL105" i="146"/>
  <c r="AK105" i="146"/>
  <c r="AJ105" i="146"/>
  <c r="AI105" i="146"/>
  <c r="AH105" i="146"/>
  <c r="AG105" i="146"/>
  <c r="AF105" i="146"/>
  <c r="AD105" i="146"/>
  <c r="AB105" i="146"/>
  <c r="AA105" i="146"/>
  <c r="Z105" i="146"/>
  <c r="Y105" i="146"/>
  <c r="X105" i="146"/>
  <c r="W105" i="146"/>
  <c r="V105" i="146"/>
  <c r="U105" i="146"/>
  <c r="C105" i="146"/>
  <c r="AL104" i="146"/>
  <c r="AK104" i="146"/>
  <c r="AJ104" i="146"/>
  <c r="AI104" i="146"/>
  <c r="AH104" i="146"/>
  <c r="AG104" i="146"/>
  <c r="AF104" i="146"/>
  <c r="AD104" i="146"/>
  <c r="AB104" i="146"/>
  <c r="AA104" i="146"/>
  <c r="Z104" i="146"/>
  <c r="Y104" i="146"/>
  <c r="X104" i="146"/>
  <c r="W104" i="146"/>
  <c r="V104" i="146"/>
  <c r="U104" i="146"/>
  <c r="C104" i="146"/>
  <c r="AE104" i="146" s="1"/>
  <c r="AL103" i="146"/>
  <c r="AK103" i="146"/>
  <c r="AJ103" i="146"/>
  <c r="AI103" i="146"/>
  <c r="AH103" i="146"/>
  <c r="AG103" i="146"/>
  <c r="AF103" i="146"/>
  <c r="AD103" i="146"/>
  <c r="AB103" i="146"/>
  <c r="AA103" i="146"/>
  <c r="Z103" i="146"/>
  <c r="Y103" i="146"/>
  <c r="X103" i="146"/>
  <c r="W103" i="146"/>
  <c r="V103" i="146"/>
  <c r="U103" i="146"/>
  <c r="C103" i="146"/>
  <c r="AL102" i="146"/>
  <c r="AK102" i="146"/>
  <c r="AJ102" i="146"/>
  <c r="AI102" i="146"/>
  <c r="AH102" i="146"/>
  <c r="AG102" i="146"/>
  <c r="AF102" i="146"/>
  <c r="AD102" i="146"/>
  <c r="AB102" i="146"/>
  <c r="AA102" i="146"/>
  <c r="Z102" i="146"/>
  <c r="Y102" i="146"/>
  <c r="X102" i="146"/>
  <c r="W102" i="146"/>
  <c r="U102" i="146"/>
  <c r="C102" i="146"/>
  <c r="AE102" i="146" s="1"/>
  <c r="AB101" i="146"/>
  <c r="AA101" i="146"/>
  <c r="Z101" i="146"/>
  <c r="Y101" i="146"/>
  <c r="X101" i="146"/>
  <c r="W101" i="146"/>
  <c r="V101" i="146"/>
  <c r="U101" i="146"/>
  <c r="I98" i="146"/>
  <c r="AL89" i="146"/>
  <c r="AK89" i="146"/>
  <c r="AJ89" i="146"/>
  <c r="AI89" i="146"/>
  <c r="AH89" i="146"/>
  <c r="AG89" i="146"/>
  <c r="AF89" i="146"/>
  <c r="AE89" i="146"/>
  <c r="AD89" i="146"/>
  <c r="AB89" i="146"/>
  <c r="AA89" i="146"/>
  <c r="Z89" i="146"/>
  <c r="Y89" i="146"/>
  <c r="X89" i="146"/>
  <c r="W89" i="146"/>
  <c r="V89" i="146"/>
  <c r="U89" i="146"/>
  <c r="C89" i="146"/>
  <c r="AE105" i="146" s="1"/>
  <c r="AL88" i="146"/>
  <c r="AK88" i="146"/>
  <c r="AJ88" i="146"/>
  <c r="AI88" i="146"/>
  <c r="AH88" i="146"/>
  <c r="AG88" i="146"/>
  <c r="AF88" i="146"/>
  <c r="AE88" i="146"/>
  <c r="AD88" i="146"/>
  <c r="AB88" i="146"/>
  <c r="AA88" i="146"/>
  <c r="Z88" i="146"/>
  <c r="Y88" i="146"/>
  <c r="X88" i="146"/>
  <c r="W88" i="146"/>
  <c r="V88" i="146"/>
  <c r="C88" i="146"/>
  <c r="U88" i="146" s="1"/>
  <c r="AL87" i="146"/>
  <c r="AK87" i="146"/>
  <c r="AJ87" i="146"/>
  <c r="AI87" i="146"/>
  <c r="AH87" i="146"/>
  <c r="AG87" i="146"/>
  <c r="AF87" i="146"/>
  <c r="AD87" i="146"/>
  <c r="AB87" i="146"/>
  <c r="AA87" i="146"/>
  <c r="Z87" i="146"/>
  <c r="Y87" i="146"/>
  <c r="X87" i="146"/>
  <c r="W87" i="146"/>
  <c r="C87" i="146"/>
  <c r="AE87" i="146" s="1"/>
  <c r="AL86" i="146"/>
  <c r="AK86" i="146"/>
  <c r="AJ86" i="146"/>
  <c r="AI86" i="146"/>
  <c r="AH86" i="146"/>
  <c r="AG86" i="146"/>
  <c r="AF86" i="146"/>
  <c r="AD86" i="146"/>
  <c r="AB86" i="146"/>
  <c r="AA86" i="146"/>
  <c r="Z86" i="146"/>
  <c r="Y86" i="146"/>
  <c r="X86" i="146"/>
  <c r="W86" i="146"/>
  <c r="C86" i="146"/>
  <c r="U86" i="146" s="1"/>
  <c r="AB85" i="146"/>
  <c r="AA85" i="146"/>
  <c r="Z85" i="146"/>
  <c r="Y85" i="146"/>
  <c r="X85" i="146"/>
  <c r="W85" i="146"/>
  <c r="V85" i="146"/>
  <c r="U85" i="146"/>
  <c r="I82" i="146"/>
  <c r="AL73" i="146"/>
  <c r="AK73" i="146"/>
  <c r="AJ73" i="146"/>
  <c r="AI73" i="146"/>
  <c r="AH73" i="146"/>
  <c r="AG73" i="146"/>
  <c r="AF73" i="146"/>
  <c r="AD73" i="146"/>
  <c r="AB73" i="146"/>
  <c r="AA73" i="146"/>
  <c r="Z73" i="146"/>
  <c r="Y73" i="146"/>
  <c r="X73" i="146"/>
  <c r="W73" i="146"/>
  <c r="U73" i="146"/>
  <c r="C73" i="146"/>
  <c r="AE73" i="146" s="1"/>
  <c r="AL72" i="146"/>
  <c r="AK72" i="146"/>
  <c r="AJ72" i="146"/>
  <c r="AI72" i="146"/>
  <c r="AH72" i="146"/>
  <c r="AG72" i="146"/>
  <c r="AF72" i="146"/>
  <c r="AE72" i="146"/>
  <c r="AD72" i="146"/>
  <c r="AB72" i="146"/>
  <c r="AA72" i="146"/>
  <c r="Z72" i="146"/>
  <c r="Y72" i="146"/>
  <c r="X72" i="146"/>
  <c r="W72" i="146"/>
  <c r="V72" i="146"/>
  <c r="U72" i="146"/>
  <c r="C72" i="146"/>
  <c r="AL71" i="146"/>
  <c r="AK71" i="146"/>
  <c r="AJ71" i="146"/>
  <c r="AI71" i="146"/>
  <c r="AH71" i="146"/>
  <c r="AG71" i="146"/>
  <c r="AF71" i="146"/>
  <c r="AD71" i="146"/>
  <c r="AB71" i="146"/>
  <c r="AA71" i="146"/>
  <c r="Z71" i="146"/>
  <c r="Y71" i="146"/>
  <c r="X71" i="146"/>
  <c r="W71" i="146"/>
  <c r="U71" i="146"/>
  <c r="C71" i="146"/>
  <c r="AE71" i="146" s="1"/>
  <c r="AL70" i="146"/>
  <c r="AK70" i="146"/>
  <c r="AJ70" i="146"/>
  <c r="AI70" i="146"/>
  <c r="AH70" i="146"/>
  <c r="AG70" i="146"/>
  <c r="AF70" i="146"/>
  <c r="AD70" i="146"/>
  <c r="AB70" i="146"/>
  <c r="AA70" i="146"/>
  <c r="Z70" i="146"/>
  <c r="Y70" i="146"/>
  <c r="X70" i="146"/>
  <c r="W70" i="146"/>
  <c r="V70" i="146"/>
  <c r="U70" i="146"/>
  <c r="C70" i="146"/>
  <c r="AB69" i="146"/>
  <c r="AA69" i="146"/>
  <c r="Z69" i="146"/>
  <c r="Y69" i="146"/>
  <c r="X69" i="146"/>
  <c r="W69" i="146"/>
  <c r="V69" i="146"/>
  <c r="U69" i="146"/>
  <c r="I66" i="146"/>
  <c r="AL58" i="146"/>
  <c r="AK58" i="146"/>
  <c r="AJ58" i="146"/>
  <c r="AI58" i="146"/>
  <c r="AG58" i="146"/>
  <c r="AE58" i="146"/>
  <c r="AD58" i="146"/>
  <c r="AB58" i="146"/>
  <c r="AA58" i="146"/>
  <c r="Z58" i="146"/>
  <c r="Y58" i="146"/>
  <c r="X58" i="146"/>
  <c r="W58" i="146"/>
  <c r="V58" i="146"/>
  <c r="U58" i="146"/>
  <c r="AL57" i="146"/>
  <c r="AK57" i="146"/>
  <c r="AJ57" i="146"/>
  <c r="AI57" i="146"/>
  <c r="AH57" i="146"/>
  <c r="AG57" i="146"/>
  <c r="AF57" i="146"/>
  <c r="AD57" i="146"/>
  <c r="AB57" i="146"/>
  <c r="AA57" i="146"/>
  <c r="Z57" i="146"/>
  <c r="Y57" i="146"/>
  <c r="X57" i="146"/>
  <c r="W57" i="146"/>
  <c r="U57" i="146"/>
  <c r="C57" i="146"/>
  <c r="AE57" i="146" s="1"/>
  <c r="AL56" i="146"/>
  <c r="AK56" i="146"/>
  <c r="AJ56" i="146"/>
  <c r="AI56" i="146"/>
  <c r="AH56" i="146"/>
  <c r="AG56" i="146"/>
  <c r="AF56" i="146"/>
  <c r="AD56" i="146"/>
  <c r="AB56" i="146"/>
  <c r="AA56" i="146"/>
  <c r="Z56" i="146"/>
  <c r="Y56" i="146"/>
  <c r="X56" i="146"/>
  <c r="W56" i="146"/>
  <c r="V56" i="146"/>
  <c r="U56" i="146"/>
  <c r="C56" i="146"/>
  <c r="AL55" i="146"/>
  <c r="AK55" i="146"/>
  <c r="AJ55" i="146"/>
  <c r="AI55" i="146"/>
  <c r="AH55" i="146"/>
  <c r="AG55" i="146"/>
  <c r="AF55" i="146"/>
  <c r="AD55" i="146"/>
  <c r="AB55" i="146"/>
  <c r="AA55" i="146"/>
  <c r="Z55" i="146"/>
  <c r="Y55" i="146"/>
  <c r="X55" i="146"/>
  <c r="W55" i="146"/>
  <c r="V55" i="146"/>
  <c r="U55" i="146"/>
  <c r="C55" i="146"/>
  <c r="AE55" i="146" s="1"/>
  <c r="AL54" i="146"/>
  <c r="AK54" i="146"/>
  <c r="AJ54" i="146"/>
  <c r="AI54" i="146"/>
  <c r="AH54" i="146"/>
  <c r="AG54" i="146"/>
  <c r="AF54" i="146"/>
  <c r="AD54" i="146"/>
  <c r="AB54" i="146"/>
  <c r="AA54" i="146"/>
  <c r="Z54" i="146"/>
  <c r="Y54" i="146"/>
  <c r="X54" i="146"/>
  <c r="W54" i="146"/>
  <c r="U54" i="146"/>
  <c r="C54" i="146"/>
  <c r="AE70" i="146" s="1"/>
  <c r="AB53" i="146"/>
  <c r="AA53" i="146"/>
  <c r="Z53" i="146"/>
  <c r="Y53" i="146"/>
  <c r="X53" i="146"/>
  <c r="W53" i="146"/>
  <c r="V53" i="146"/>
  <c r="U53" i="146"/>
  <c r="I50" i="146"/>
  <c r="AL41" i="146"/>
  <c r="AK41" i="146"/>
  <c r="AJ41" i="146"/>
  <c r="AI41" i="146"/>
  <c r="AG41" i="146"/>
  <c r="AE41" i="146"/>
  <c r="AD41" i="146"/>
  <c r="AB41" i="146"/>
  <c r="AA41" i="146"/>
  <c r="Z41" i="146"/>
  <c r="D41" i="146"/>
  <c r="F41" i="146" s="1"/>
  <c r="C41" i="146"/>
  <c r="U41" i="146" s="1"/>
  <c r="AL40" i="146"/>
  <c r="AK40" i="146"/>
  <c r="AJ40" i="146"/>
  <c r="AI40" i="146"/>
  <c r="AH40" i="146"/>
  <c r="AG40" i="146"/>
  <c r="AF40" i="146"/>
  <c r="AE40" i="146"/>
  <c r="AD40" i="146"/>
  <c r="AB40" i="146"/>
  <c r="AA40" i="146"/>
  <c r="Z40" i="146"/>
  <c r="Y40" i="146"/>
  <c r="X40" i="146"/>
  <c r="W40" i="146"/>
  <c r="V40" i="146"/>
  <c r="C40" i="146"/>
  <c r="U40" i="146" s="1"/>
  <c r="AL39" i="146"/>
  <c r="AK39" i="146"/>
  <c r="AJ39" i="146"/>
  <c r="AI39" i="146"/>
  <c r="AH39" i="146"/>
  <c r="AG39" i="146"/>
  <c r="AF39" i="146"/>
  <c r="AD39" i="146"/>
  <c r="AB39" i="146"/>
  <c r="AA39" i="146"/>
  <c r="Z39" i="146"/>
  <c r="Y39" i="146"/>
  <c r="X39" i="146"/>
  <c r="W39" i="146"/>
  <c r="C39" i="146"/>
  <c r="AE56" i="146" s="1"/>
  <c r="AL38" i="146"/>
  <c r="AK38" i="146"/>
  <c r="AJ38" i="146"/>
  <c r="AI38" i="146"/>
  <c r="AH38" i="146"/>
  <c r="AG38" i="146"/>
  <c r="AF38" i="146"/>
  <c r="AD38" i="146"/>
  <c r="AB38" i="146"/>
  <c r="AA38" i="146"/>
  <c r="Z38" i="146"/>
  <c r="Y38" i="146"/>
  <c r="X38" i="146"/>
  <c r="W38" i="146"/>
  <c r="C38" i="146"/>
  <c r="U38" i="146" s="1"/>
  <c r="AL37" i="146"/>
  <c r="AK37" i="146"/>
  <c r="AJ37" i="146"/>
  <c r="AI37" i="146"/>
  <c r="AH37" i="146"/>
  <c r="AG37" i="146"/>
  <c r="AF37" i="146"/>
  <c r="AE37" i="146"/>
  <c r="AD37" i="146"/>
  <c r="AB37" i="146"/>
  <c r="AA37" i="146"/>
  <c r="Z37" i="146"/>
  <c r="Y37" i="146"/>
  <c r="X37" i="146"/>
  <c r="W37" i="146"/>
  <c r="V37" i="146"/>
  <c r="U37" i="146"/>
  <c r="C37" i="146"/>
  <c r="I34" i="146"/>
  <c r="AL25" i="146"/>
  <c r="AK25" i="146"/>
  <c r="AJ25" i="146"/>
  <c r="AI25" i="146"/>
  <c r="AG25" i="146"/>
  <c r="AD25" i="146"/>
  <c r="AB25" i="146"/>
  <c r="AA25" i="146"/>
  <c r="Z25" i="146"/>
  <c r="U25" i="146"/>
  <c r="C25" i="146"/>
  <c r="D25" i="146" s="1"/>
  <c r="AL24" i="146"/>
  <c r="AK24" i="146"/>
  <c r="AJ24" i="146"/>
  <c r="AI24" i="146"/>
  <c r="AH24" i="146"/>
  <c r="AG24" i="146"/>
  <c r="AF24" i="146"/>
  <c r="AD24" i="146"/>
  <c r="AB24" i="146"/>
  <c r="AA24" i="146"/>
  <c r="Z24" i="146"/>
  <c r="Y24" i="146"/>
  <c r="X24" i="146"/>
  <c r="W24" i="146"/>
  <c r="U24" i="146"/>
  <c r="C24" i="146"/>
  <c r="AE24" i="146" s="1"/>
  <c r="AL23" i="146"/>
  <c r="AK23" i="146"/>
  <c r="AJ23" i="146"/>
  <c r="AI23" i="146"/>
  <c r="AH23" i="146"/>
  <c r="AG23" i="146"/>
  <c r="AF23" i="146"/>
  <c r="AD23" i="146"/>
  <c r="AB23" i="146"/>
  <c r="AA23" i="146"/>
  <c r="Z23" i="146"/>
  <c r="Y23" i="146"/>
  <c r="X23" i="146"/>
  <c r="W23" i="146"/>
  <c r="C23" i="146"/>
  <c r="AE23" i="146" s="1"/>
  <c r="AL22" i="146"/>
  <c r="AK22" i="146"/>
  <c r="AJ22" i="146"/>
  <c r="AI22" i="146"/>
  <c r="AH22" i="146"/>
  <c r="AG22" i="146"/>
  <c r="AF22" i="146"/>
  <c r="AE22" i="146"/>
  <c r="AD22" i="146"/>
  <c r="AB22" i="146"/>
  <c r="AA22" i="146"/>
  <c r="Z22" i="146"/>
  <c r="Y22" i="146"/>
  <c r="X22" i="146"/>
  <c r="W22" i="146"/>
  <c r="V22" i="146"/>
  <c r="U22" i="146"/>
  <c r="C22" i="146"/>
  <c r="AL21" i="146"/>
  <c r="AK21" i="146"/>
  <c r="AJ21" i="146"/>
  <c r="AI21" i="146"/>
  <c r="AH21" i="146"/>
  <c r="AG21" i="146"/>
  <c r="AF21" i="146"/>
  <c r="AD21" i="146"/>
  <c r="AB21" i="146"/>
  <c r="AA21" i="146"/>
  <c r="Z21" i="146"/>
  <c r="Y21" i="146"/>
  <c r="X21" i="146"/>
  <c r="W21" i="146"/>
  <c r="C21" i="146"/>
  <c r="AE21" i="146" s="1"/>
  <c r="I18" i="146"/>
  <c r="AL9" i="146"/>
  <c r="AK9" i="146"/>
  <c r="AJ9" i="146"/>
  <c r="AI9" i="146"/>
  <c r="AD9" i="146"/>
  <c r="AB9" i="146"/>
  <c r="AA9" i="146"/>
  <c r="Z9" i="146"/>
  <c r="C9" i="146"/>
  <c r="D9" i="146" s="1"/>
  <c r="AL8" i="146"/>
  <c r="AK8" i="146"/>
  <c r="AJ8" i="146"/>
  <c r="AI8" i="146"/>
  <c r="AH8" i="146"/>
  <c r="AG8" i="146"/>
  <c r="AF8" i="146"/>
  <c r="AE8" i="146"/>
  <c r="AD8" i="146"/>
  <c r="AB8" i="146"/>
  <c r="AA8" i="146"/>
  <c r="Z8" i="146"/>
  <c r="Y8" i="146"/>
  <c r="X8" i="146"/>
  <c r="W8" i="146"/>
  <c r="V8" i="146"/>
  <c r="U8" i="146"/>
  <c r="C8" i="146"/>
  <c r="AL7" i="146"/>
  <c r="AK7" i="146"/>
  <c r="AJ7" i="146"/>
  <c r="AI7" i="146"/>
  <c r="AH7" i="146"/>
  <c r="AG7" i="146"/>
  <c r="AF7" i="146"/>
  <c r="AE7" i="146"/>
  <c r="AD7" i="146"/>
  <c r="AB7" i="146"/>
  <c r="AA7" i="146"/>
  <c r="Z7" i="146"/>
  <c r="Y7" i="146"/>
  <c r="X7" i="146"/>
  <c r="W7" i="146"/>
  <c r="V7" i="146"/>
  <c r="C7" i="146"/>
  <c r="U7" i="146" s="1"/>
  <c r="AL6" i="146"/>
  <c r="AK6" i="146"/>
  <c r="AJ6" i="146"/>
  <c r="AI6" i="146"/>
  <c r="AH6" i="146"/>
  <c r="AG6" i="146"/>
  <c r="AF6" i="146"/>
  <c r="AD6" i="146"/>
  <c r="AB6" i="146"/>
  <c r="AA6" i="146"/>
  <c r="Z6" i="146"/>
  <c r="Y6" i="146"/>
  <c r="X6" i="146"/>
  <c r="W6" i="146"/>
  <c r="C6" i="146"/>
  <c r="AE6" i="146" s="1"/>
  <c r="AL5" i="146"/>
  <c r="AK5" i="146"/>
  <c r="AJ5" i="146"/>
  <c r="AI5" i="146"/>
  <c r="AH5" i="146"/>
  <c r="AG5" i="146"/>
  <c r="AF5" i="146"/>
  <c r="AE5" i="146"/>
  <c r="AD5" i="146"/>
  <c r="AB5" i="146"/>
  <c r="AA5" i="146"/>
  <c r="Z5" i="146"/>
  <c r="Y5" i="146"/>
  <c r="X5" i="146"/>
  <c r="W5" i="146"/>
  <c r="V5" i="146"/>
  <c r="U5" i="146"/>
  <c r="I2" i="146"/>
  <c r="A131" i="146"/>
  <c r="E115" i="146"/>
  <c r="A99" i="146"/>
  <c r="E35" i="146"/>
  <c r="J19" i="146"/>
  <c r="A115" i="146"/>
  <c r="H19" i="146"/>
  <c r="J3" i="146"/>
  <c r="A35" i="146"/>
  <c r="J67" i="146"/>
  <c r="J51" i="146"/>
  <c r="F19" i="146"/>
  <c r="J147" i="146"/>
  <c r="J83" i="146"/>
  <c r="H67" i="146"/>
  <c r="H51" i="146"/>
  <c r="E19" i="146"/>
  <c r="H3" i="146"/>
  <c r="F35" i="146"/>
  <c r="H147" i="146"/>
  <c r="J131" i="146"/>
  <c r="J99" i="146"/>
  <c r="H83" i="146"/>
  <c r="F67" i="146"/>
  <c r="F51" i="146"/>
  <c r="A19" i="146"/>
  <c r="F3" i="146"/>
  <c r="E3" i="146"/>
  <c r="F115" i="146"/>
  <c r="E99" i="146"/>
  <c r="F147" i="146"/>
  <c r="H131" i="146"/>
  <c r="J115" i="146"/>
  <c r="H99" i="146"/>
  <c r="F83" i="146"/>
  <c r="E67" i="146"/>
  <c r="E51" i="146"/>
  <c r="J35" i="146"/>
  <c r="A3" i="146"/>
  <c r="A147" i="146"/>
  <c r="E131" i="146"/>
  <c r="A83" i="146"/>
  <c r="E147" i="146"/>
  <c r="F131" i="146"/>
  <c r="H115" i="146"/>
  <c r="F99" i="146"/>
  <c r="E83" i="146"/>
  <c r="A67" i="146"/>
  <c r="A51" i="146"/>
  <c r="H35" i="146"/>
  <c r="L83" i="146" l="1"/>
  <c r="L147" i="146"/>
  <c r="L131" i="146"/>
  <c r="L51" i="146"/>
  <c r="L67" i="146"/>
  <c r="L99" i="146"/>
  <c r="L3" i="146"/>
  <c r="L19" i="146"/>
  <c r="L35" i="146"/>
  <c r="L115" i="146"/>
  <c r="AF25" i="146"/>
  <c r="W25" i="146"/>
  <c r="V25" i="146"/>
  <c r="F25" i="146"/>
  <c r="AH41" i="146" s="1"/>
  <c r="AH58" i="146"/>
  <c r="Y41" i="146"/>
  <c r="X41" i="146"/>
  <c r="AF121" i="146"/>
  <c r="V121" i="146"/>
  <c r="E121" i="146"/>
  <c r="AF137" i="146"/>
  <c r="W9" i="146"/>
  <c r="F9" i="146"/>
  <c r="V9" i="146"/>
  <c r="U6" i="146"/>
  <c r="U9" i="146"/>
  <c r="V24" i="146"/>
  <c r="U39" i="146"/>
  <c r="W41" i="146"/>
  <c r="AF41" i="146"/>
  <c r="V54" i="146"/>
  <c r="AE54" i="146"/>
  <c r="AF58" i="146"/>
  <c r="U87" i="146"/>
  <c r="AE103" i="146"/>
  <c r="U120" i="146"/>
  <c r="AE135" i="146"/>
  <c r="U151" i="146"/>
  <c r="V41" i="146"/>
  <c r="V86" i="146"/>
  <c r="AE86" i="146"/>
  <c r="V6" i="146"/>
  <c r="AE9" i="146"/>
  <c r="U21" i="146"/>
  <c r="V39" i="146"/>
  <c r="AE39" i="146"/>
  <c r="V87" i="146"/>
  <c r="V120" i="146"/>
  <c r="AE120" i="146"/>
  <c r="V151" i="146"/>
  <c r="V38" i="146"/>
  <c r="AE38" i="146"/>
  <c r="V21" i="146"/>
  <c r="V71" i="146"/>
  <c r="AE25" i="146"/>
  <c r="E137" i="146"/>
  <c r="D153" i="146"/>
  <c r="AF9" i="146" s="1"/>
  <c r="U23" i="146"/>
  <c r="V23" i="146"/>
  <c r="V57" i="146"/>
  <c r="V73" i="146"/>
  <c r="V102" i="146"/>
  <c r="V134" i="146"/>
  <c r="C185" i="140"/>
  <c r="C184" i="140"/>
  <c r="C183" i="140"/>
  <c r="C182" i="140"/>
  <c r="I178" i="140"/>
  <c r="C169" i="140"/>
  <c r="C168" i="140"/>
  <c r="C167" i="140"/>
  <c r="C166" i="140"/>
  <c r="I162" i="140"/>
  <c r="C153" i="140"/>
  <c r="C152" i="140"/>
  <c r="C151" i="140"/>
  <c r="C150" i="140"/>
  <c r="I146" i="140"/>
  <c r="C137" i="140"/>
  <c r="C136" i="140"/>
  <c r="C135" i="140"/>
  <c r="C134" i="140"/>
  <c r="I130" i="140"/>
  <c r="C121" i="140"/>
  <c r="C120" i="140"/>
  <c r="C119" i="140"/>
  <c r="C118" i="140"/>
  <c r="I114" i="140"/>
  <c r="C105" i="140"/>
  <c r="C104" i="140"/>
  <c r="C103" i="140"/>
  <c r="C102" i="140"/>
  <c r="I98" i="140"/>
  <c r="C89" i="140"/>
  <c r="C88" i="140"/>
  <c r="C87" i="140"/>
  <c r="C86" i="140"/>
  <c r="I82" i="140"/>
  <c r="C73" i="140"/>
  <c r="C72" i="140"/>
  <c r="C71" i="140"/>
  <c r="C70" i="140"/>
  <c r="I66" i="140"/>
  <c r="C57" i="140"/>
  <c r="C56" i="140"/>
  <c r="C55" i="140"/>
  <c r="C54" i="140"/>
  <c r="I50" i="140"/>
  <c r="C41" i="140"/>
  <c r="C40" i="140"/>
  <c r="C39" i="140"/>
  <c r="C38" i="140"/>
  <c r="I34" i="140"/>
  <c r="C25" i="140"/>
  <c r="C24" i="140"/>
  <c r="C23" i="140"/>
  <c r="C22" i="140"/>
  <c r="C21" i="140"/>
  <c r="I18" i="140"/>
  <c r="C9" i="140"/>
  <c r="C8" i="140"/>
  <c r="C7" i="140"/>
  <c r="C6" i="140"/>
  <c r="C5" i="140"/>
  <c r="I2" i="140"/>
  <c r="AL153" i="139"/>
  <c r="AK153" i="139"/>
  <c r="AJ153" i="139"/>
  <c r="AI153" i="139"/>
  <c r="AH153" i="139"/>
  <c r="AD153" i="139"/>
  <c r="AB153" i="139"/>
  <c r="AA153" i="139"/>
  <c r="Z153" i="139"/>
  <c r="Y153" i="139"/>
  <c r="C153" i="139"/>
  <c r="U153" i="139" s="1"/>
  <c r="AL152" i="139"/>
  <c r="AK152" i="139"/>
  <c r="AJ152" i="139"/>
  <c r="AI152" i="139"/>
  <c r="AH152" i="139"/>
  <c r="AG152" i="139"/>
  <c r="AF152" i="139"/>
  <c r="AE152" i="139"/>
  <c r="AD152" i="139"/>
  <c r="AB152" i="139"/>
  <c r="AA152" i="139"/>
  <c r="Z152" i="139"/>
  <c r="Y152" i="139"/>
  <c r="X152" i="139"/>
  <c r="W152" i="139"/>
  <c r="V152" i="139"/>
  <c r="C152" i="139"/>
  <c r="U152" i="139" s="1"/>
  <c r="AL151" i="139"/>
  <c r="AK151" i="139"/>
  <c r="AJ151" i="139"/>
  <c r="AI151" i="139"/>
  <c r="AH151" i="139"/>
  <c r="AG151" i="139"/>
  <c r="AF151" i="139"/>
  <c r="AD151" i="139"/>
  <c r="AB151" i="139"/>
  <c r="AA151" i="139"/>
  <c r="Z151" i="139"/>
  <c r="Y151" i="139"/>
  <c r="X151" i="139"/>
  <c r="W151" i="139"/>
  <c r="C151" i="139"/>
  <c r="AE151" i="139" s="1"/>
  <c r="AL150" i="139"/>
  <c r="AK150" i="139"/>
  <c r="AJ150" i="139"/>
  <c r="AI150" i="139"/>
  <c r="AH150" i="139"/>
  <c r="AG150" i="139"/>
  <c r="AF150" i="139"/>
  <c r="AE150" i="139"/>
  <c r="AD150" i="139"/>
  <c r="AB150" i="139"/>
  <c r="AA150" i="139"/>
  <c r="Z150" i="139"/>
  <c r="Y150" i="139"/>
  <c r="X150" i="139"/>
  <c r="W150" i="139"/>
  <c r="V150" i="139"/>
  <c r="C150" i="139"/>
  <c r="U150" i="139" s="1"/>
  <c r="AB149" i="139"/>
  <c r="AA149" i="139"/>
  <c r="Z149" i="139"/>
  <c r="Y149" i="139"/>
  <c r="X149" i="139"/>
  <c r="W149" i="139"/>
  <c r="V149" i="139"/>
  <c r="U149" i="139"/>
  <c r="I146" i="139"/>
  <c r="AL137" i="139"/>
  <c r="AK137" i="139"/>
  <c r="AJ137" i="139"/>
  <c r="AI137" i="139"/>
  <c r="AH137" i="139"/>
  <c r="AD137" i="139"/>
  <c r="AB137" i="139"/>
  <c r="AA137" i="139"/>
  <c r="Z137" i="139"/>
  <c r="Y137" i="139"/>
  <c r="D137" i="139"/>
  <c r="V137" i="139" s="1"/>
  <c r="C137" i="139"/>
  <c r="AE137" i="139" s="1"/>
  <c r="AL136" i="139"/>
  <c r="AK136" i="139"/>
  <c r="AJ136" i="139"/>
  <c r="AI136" i="139"/>
  <c r="AH136" i="139"/>
  <c r="AG136" i="139"/>
  <c r="AF136" i="139"/>
  <c r="AD136" i="139"/>
  <c r="AB136" i="139"/>
  <c r="AA136" i="139"/>
  <c r="Z136" i="139"/>
  <c r="Y136" i="139"/>
  <c r="X136" i="139"/>
  <c r="W136" i="139"/>
  <c r="C136" i="139"/>
  <c r="AE136" i="139" s="1"/>
  <c r="AL135" i="139"/>
  <c r="AK135" i="139"/>
  <c r="AJ135" i="139"/>
  <c r="AI135" i="139"/>
  <c r="AH135" i="139"/>
  <c r="AG135" i="139"/>
  <c r="AF135" i="139"/>
  <c r="AE135" i="139"/>
  <c r="AD135" i="139"/>
  <c r="AB135" i="139"/>
  <c r="AA135" i="139"/>
  <c r="Z135" i="139"/>
  <c r="Y135" i="139"/>
  <c r="X135" i="139"/>
  <c r="W135" i="139"/>
  <c r="V135" i="139"/>
  <c r="U135" i="139"/>
  <c r="C135" i="139"/>
  <c r="AL134" i="139"/>
  <c r="AK134" i="139"/>
  <c r="AJ134" i="139"/>
  <c r="AI134" i="139"/>
  <c r="AH134" i="139"/>
  <c r="AG134" i="139"/>
  <c r="AF134" i="139"/>
  <c r="AD134" i="139"/>
  <c r="AB134" i="139"/>
  <c r="AA134" i="139"/>
  <c r="Z134" i="139"/>
  <c r="Y134" i="139"/>
  <c r="X134" i="139"/>
  <c r="W134" i="139"/>
  <c r="C134" i="139"/>
  <c r="AE134" i="139" s="1"/>
  <c r="AB133" i="139"/>
  <c r="AA133" i="139"/>
  <c r="Z133" i="139"/>
  <c r="Y133" i="139"/>
  <c r="X133" i="139"/>
  <c r="W133" i="139"/>
  <c r="V133" i="139"/>
  <c r="U133" i="139"/>
  <c r="I130" i="139"/>
  <c r="AL121" i="139"/>
  <c r="AK121" i="139"/>
  <c r="AJ121" i="139"/>
  <c r="AI121" i="139"/>
  <c r="AH121" i="139"/>
  <c r="AD121" i="139"/>
  <c r="AB121" i="139"/>
  <c r="AA121" i="139"/>
  <c r="Z121" i="139"/>
  <c r="Y121" i="139"/>
  <c r="U121" i="139"/>
  <c r="C121" i="139"/>
  <c r="D121" i="139" s="1"/>
  <c r="AL120" i="139"/>
  <c r="AK120" i="139"/>
  <c r="AJ120" i="139"/>
  <c r="AI120" i="139"/>
  <c r="AH120" i="139"/>
  <c r="AG120" i="139"/>
  <c r="AF120" i="139"/>
  <c r="AD120" i="139"/>
  <c r="AB120" i="139"/>
  <c r="AA120" i="139"/>
  <c r="Z120" i="139"/>
  <c r="Y120" i="139"/>
  <c r="X120" i="139"/>
  <c r="W120" i="139"/>
  <c r="C120" i="139"/>
  <c r="AE120" i="139" s="1"/>
  <c r="AL119" i="139"/>
  <c r="AK119" i="139"/>
  <c r="AJ119" i="139"/>
  <c r="AI119" i="139"/>
  <c r="AH119" i="139"/>
  <c r="AG119" i="139"/>
  <c r="AF119" i="139"/>
  <c r="AE119" i="139"/>
  <c r="AD119" i="139"/>
  <c r="AB119" i="139"/>
  <c r="AA119" i="139"/>
  <c r="Z119" i="139"/>
  <c r="Y119" i="139"/>
  <c r="X119" i="139"/>
  <c r="W119" i="139"/>
  <c r="V119" i="139"/>
  <c r="C119" i="139"/>
  <c r="U119" i="139" s="1"/>
  <c r="AL118" i="139"/>
  <c r="AK118" i="139"/>
  <c r="AJ118" i="139"/>
  <c r="AI118" i="139"/>
  <c r="AH118" i="139"/>
  <c r="AG118" i="139"/>
  <c r="AF118" i="139"/>
  <c r="AD118" i="139"/>
  <c r="AB118" i="139"/>
  <c r="AA118" i="139"/>
  <c r="Z118" i="139"/>
  <c r="Y118" i="139"/>
  <c r="X118" i="139"/>
  <c r="W118" i="139"/>
  <c r="C118" i="139"/>
  <c r="AE118" i="139" s="1"/>
  <c r="AB117" i="139"/>
  <c r="AA117" i="139"/>
  <c r="Z117" i="139"/>
  <c r="Y117" i="139"/>
  <c r="X117" i="139"/>
  <c r="W117" i="139"/>
  <c r="V117" i="139"/>
  <c r="U117" i="139"/>
  <c r="I114" i="139"/>
  <c r="AL105" i="139"/>
  <c r="AK105" i="139"/>
  <c r="AJ105" i="139"/>
  <c r="AI105" i="139"/>
  <c r="AH105" i="139"/>
  <c r="AG105" i="139"/>
  <c r="AF105" i="139"/>
  <c r="AD105" i="139"/>
  <c r="AB105" i="139"/>
  <c r="AA105" i="139"/>
  <c r="Z105" i="139"/>
  <c r="Y105" i="139"/>
  <c r="X105" i="139"/>
  <c r="W105" i="139"/>
  <c r="V105" i="139"/>
  <c r="U105" i="139"/>
  <c r="C105" i="139"/>
  <c r="AL104" i="139"/>
  <c r="AK104" i="139"/>
  <c r="AJ104" i="139"/>
  <c r="AI104" i="139"/>
  <c r="AH104" i="139"/>
  <c r="AG104" i="139"/>
  <c r="AF104" i="139"/>
  <c r="AD104" i="139"/>
  <c r="AB104" i="139"/>
  <c r="AA104" i="139"/>
  <c r="Z104" i="139"/>
  <c r="Y104" i="139"/>
  <c r="X104" i="139"/>
  <c r="W104" i="139"/>
  <c r="C104" i="139"/>
  <c r="AE104" i="139" s="1"/>
  <c r="AL103" i="139"/>
  <c r="AK103" i="139"/>
  <c r="AJ103" i="139"/>
  <c r="AI103" i="139"/>
  <c r="AH103" i="139"/>
  <c r="AG103" i="139"/>
  <c r="AF103" i="139"/>
  <c r="AD103" i="139"/>
  <c r="AB103" i="139"/>
  <c r="AA103" i="139"/>
  <c r="Z103" i="139"/>
  <c r="Y103" i="139"/>
  <c r="X103" i="139"/>
  <c r="W103" i="139"/>
  <c r="V103" i="139"/>
  <c r="U103" i="139"/>
  <c r="C103" i="139"/>
  <c r="AL102" i="139"/>
  <c r="AK102" i="139"/>
  <c r="AJ102" i="139"/>
  <c r="AI102" i="139"/>
  <c r="AH102" i="139"/>
  <c r="AG102" i="139"/>
  <c r="AF102" i="139"/>
  <c r="AD102" i="139"/>
  <c r="AB102" i="139"/>
  <c r="AA102" i="139"/>
  <c r="Z102" i="139"/>
  <c r="Y102" i="139"/>
  <c r="X102" i="139"/>
  <c r="W102" i="139"/>
  <c r="C102" i="139"/>
  <c r="AE102" i="139" s="1"/>
  <c r="AB101" i="139"/>
  <c r="AA101" i="139"/>
  <c r="Z101" i="139"/>
  <c r="Y101" i="139"/>
  <c r="X101" i="139"/>
  <c r="W101" i="139"/>
  <c r="V101" i="139"/>
  <c r="U101" i="139"/>
  <c r="I98" i="139"/>
  <c r="AL89" i="139"/>
  <c r="AK89" i="139"/>
  <c r="AJ89" i="139"/>
  <c r="AI89" i="139"/>
  <c r="AH89" i="139"/>
  <c r="AG89" i="139"/>
  <c r="AF89" i="139"/>
  <c r="AD89" i="139"/>
  <c r="AB89" i="139"/>
  <c r="AA89" i="139"/>
  <c r="Z89" i="139"/>
  <c r="Y89" i="139"/>
  <c r="X89" i="139"/>
  <c r="W89" i="139"/>
  <c r="C89" i="139"/>
  <c r="AE89" i="139" s="1"/>
  <c r="AL88" i="139"/>
  <c r="AK88" i="139"/>
  <c r="AJ88" i="139"/>
  <c r="AI88" i="139"/>
  <c r="AH88" i="139"/>
  <c r="AG88" i="139"/>
  <c r="AF88" i="139"/>
  <c r="AD88" i="139"/>
  <c r="AB88" i="139"/>
  <c r="AA88" i="139"/>
  <c r="Z88" i="139"/>
  <c r="Y88" i="139"/>
  <c r="X88" i="139"/>
  <c r="W88" i="139"/>
  <c r="V88" i="139"/>
  <c r="U88" i="139"/>
  <c r="C88" i="139"/>
  <c r="AL87" i="139"/>
  <c r="AK87" i="139"/>
  <c r="AJ87" i="139"/>
  <c r="AI87" i="139"/>
  <c r="AH87" i="139"/>
  <c r="AG87" i="139"/>
  <c r="AF87" i="139"/>
  <c r="AD87" i="139"/>
  <c r="AB87" i="139"/>
  <c r="AA87" i="139"/>
  <c r="Z87" i="139"/>
  <c r="Y87" i="139"/>
  <c r="X87" i="139"/>
  <c r="W87" i="139"/>
  <c r="C87" i="139"/>
  <c r="AE87" i="139" s="1"/>
  <c r="AL86" i="139"/>
  <c r="AK86" i="139"/>
  <c r="AJ86" i="139"/>
  <c r="AI86" i="139"/>
  <c r="AH86" i="139"/>
  <c r="AG86" i="139"/>
  <c r="AF86" i="139"/>
  <c r="AD86" i="139"/>
  <c r="AB86" i="139"/>
  <c r="AA86" i="139"/>
  <c r="Z86" i="139"/>
  <c r="Y86" i="139"/>
  <c r="X86" i="139"/>
  <c r="W86" i="139"/>
  <c r="V86" i="139"/>
  <c r="U86" i="139"/>
  <c r="C86" i="139"/>
  <c r="AB85" i="139"/>
  <c r="AA85" i="139"/>
  <c r="Z85" i="139"/>
  <c r="Y85" i="139"/>
  <c r="X85" i="139"/>
  <c r="W85" i="139"/>
  <c r="V85" i="139"/>
  <c r="U85" i="139"/>
  <c r="I82" i="139"/>
  <c r="AL73" i="139"/>
  <c r="AK73" i="139"/>
  <c r="AJ73" i="139"/>
  <c r="AI73" i="139"/>
  <c r="AH73" i="139"/>
  <c r="AG73" i="139"/>
  <c r="AF73" i="139"/>
  <c r="AE73" i="139"/>
  <c r="AD73" i="139"/>
  <c r="AB73" i="139"/>
  <c r="AA73" i="139"/>
  <c r="Z73" i="139"/>
  <c r="Y73" i="139"/>
  <c r="X73" i="139"/>
  <c r="W73" i="139"/>
  <c r="V73" i="139"/>
  <c r="U73" i="139"/>
  <c r="C73" i="139"/>
  <c r="AL72" i="139"/>
  <c r="AK72" i="139"/>
  <c r="AJ72" i="139"/>
  <c r="AI72" i="139"/>
  <c r="AH72" i="139"/>
  <c r="AG72" i="139"/>
  <c r="AF72" i="139"/>
  <c r="AD72" i="139"/>
  <c r="AB72" i="139"/>
  <c r="AA72" i="139"/>
  <c r="Z72" i="139"/>
  <c r="Y72" i="139"/>
  <c r="X72" i="139"/>
  <c r="W72" i="139"/>
  <c r="C72" i="139"/>
  <c r="AE72" i="139" s="1"/>
  <c r="AL71" i="139"/>
  <c r="AK71" i="139"/>
  <c r="AJ71" i="139"/>
  <c r="AI71" i="139"/>
  <c r="AH71" i="139"/>
  <c r="AG71" i="139"/>
  <c r="AF71" i="139"/>
  <c r="AE71" i="139"/>
  <c r="AD71" i="139"/>
  <c r="AB71" i="139"/>
  <c r="AA71" i="139"/>
  <c r="Z71" i="139"/>
  <c r="Y71" i="139"/>
  <c r="X71" i="139"/>
  <c r="W71" i="139"/>
  <c r="V71" i="139"/>
  <c r="U71" i="139"/>
  <c r="C71" i="139"/>
  <c r="AL70" i="139"/>
  <c r="AK70" i="139"/>
  <c r="AJ70" i="139"/>
  <c r="AI70" i="139"/>
  <c r="AH70" i="139"/>
  <c r="AG70" i="139"/>
  <c r="AF70" i="139"/>
  <c r="AD70" i="139"/>
  <c r="AB70" i="139"/>
  <c r="AA70" i="139"/>
  <c r="Z70" i="139"/>
  <c r="Y70" i="139"/>
  <c r="X70" i="139"/>
  <c r="W70" i="139"/>
  <c r="C70" i="139"/>
  <c r="AE70" i="139" s="1"/>
  <c r="AB69" i="139"/>
  <c r="AA69" i="139"/>
  <c r="Z69" i="139"/>
  <c r="Y69" i="139"/>
  <c r="X69" i="139"/>
  <c r="W69" i="139"/>
  <c r="V69" i="139"/>
  <c r="U69" i="139"/>
  <c r="I66" i="139"/>
  <c r="AL58" i="139"/>
  <c r="AK58" i="139"/>
  <c r="AJ58" i="139"/>
  <c r="AI58" i="139"/>
  <c r="AG58" i="139"/>
  <c r="AD58" i="139"/>
  <c r="AB58" i="139"/>
  <c r="AA58" i="139"/>
  <c r="Z58" i="139"/>
  <c r="Y58" i="139"/>
  <c r="X58" i="139"/>
  <c r="W58" i="139"/>
  <c r="V58" i="139"/>
  <c r="U58" i="139"/>
  <c r="AL57" i="139"/>
  <c r="AK57" i="139"/>
  <c r="AJ57" i="139"/>
  <c r="AI57" i="139"/>
  <c r="AH57" i="139"/>
  <c r="AG57" i="139"/>
  <c r="AF57" i="139"/>
  <c r="AD57" i="139"/>
  <c r="AB57" i="139"/>
  <c r="AA57" i="139"/>
  <c r="Z57" i="139"/>
  <c r="Y57" i="139"/>
  <c r="X57" i="139"/>
  <c r="W57" i="139"/>
  <c r="V57" i="139"/>
  <c r="U57" i="139"/>
  <c r="C57" i="139"/>
  <c r="AL56" i="139"/>
  <c r="AK56" i="139"/>
  <c r="AJ56" i="139"/>
  <c r="AI56" i="139"/>
  <c r="AH56" i="139"/>
  <c r="AG56" i="139"/>
  <c r="AF56" i="139"/>
  <c r="AD56" i="139"/>
  <c r="AB56" i="139"/>
  <c r="AA56" i="139"/>
  <c r="Z56" i="139"/>
  <c r="Y56" i="139"/>
  <c r="X56" i="139"/>
  <c r="W56" i="139"/>
  <c r="C56" i="139"/>
  <c r="AE56" i="139" s="1"/>
  <c r="AL55" i="139"/>
  <c r="AK55" i="139"/>
  <c r="AJ55" i="139"/>
  <c r="AI55" i="139"/>
  <c r="AH55" i="139"/>
  <c r="AG55" i="139"/>
  <c r="AF55" i="139"/>
  <c r="AD55" i="139"/>
  <c r="AB55" i="139"/>
  <c r="AA55" i="139"/>
  <c r="Z55" i="139"/>
  <c r="Y55" i="139"/>
  <c r="X55" i="139"/>
  <c r="W55" i="139"/>
  <c r="V55" i="139"/>
  <c r="U55" i="139"/>
  <c r="C55" i="139"/>
  <c r="AL54" i="139"/>
  <c r="AK54" i="139"/>
  <c r="AJ54" i="139"/>
  <c r="AI54" i="139"/>
  <c r="AH54" i="139"/>
  <c r="AG54" i="139"/>
  <c r="AF54" i="139"/>
  <c r="AD54" i="139"/>
  <c r="AB54" i="139"/>
  <c r="AA54" i="139"/>
  <c r="Z54" i="139"/>
  <c r="Y54" i="139"/>
  <c r="X54" i="139"/>
  <c r="W54" i="139"/>
  <c r="C54" i="139"/>
  <c r="AE54" i="139" s="1"/>
  <c r="AB53" i="139"/>
  <c r="AA53" i="139"/>
  <c r="Z53" i="139"/>
  <c r="Y53" i="139"/>
  <c r="X53" i="139"/>
  <c r="W53" i="139"/>
  <c r="V53" i="139"/>
  <c r="U53" i="139"/>
  <c r="I50" i="139"/>
  <c r="AL41" i="139"/>
  <c r="AK41" i="139"/>
  <c r="AJ41" i="139"/>
  <c r="AI41" i="139"/>
  <c r="AG41" i="139"/>
  <c r="AD41" i="139"/>
  <c r="AB41" i="139"/>
  <c r="AA41" i="139"/>
  <c r="Z41" i="139"/>
  <c r="U41" i="139"/>
  <c r="F41" i="139"/>
  <c r="X41" i="139" s="1"/>
  <c r="D41" i="139"/>
  <c r="AF58" i="139" s="1"/>
  <c r="C41" i="139"/>
  <c r="AE58" i="139" s="1"/>
  <c r="AL40" i="139"/>
  <c r="AK40" i="139"/>
  <c r="AJ40" i="139"/>
  <c r="AI40" i="139"/>
  <c r="AH40" i="139"/>
  <c r="AG40" i="139"/>
  <c r="AF40" i="139"/>
  <c r="AD40" i="139"/>
  <c r="AB40" i="139"/>
  <c r="AA40" i="139"/>
  <c r="Z40" i="139"/>
  <c r="Y40" i="139"/>
  <c r="X40" i="139"/>
  <c r="W40" i="139"/>
  <c r="C40" i="139"/>
  <c r="AE40" i="139" s="1"/>
  <c r="AL39" i="139"/>
  <c r="AK39" i="139"/>
  <c r="AJ39" i="139"/>
  <c r="AI39" i="139"/>
  <c r="AH39" i="139"/>
  <c r="AG39" i="139"/>
  <c r="AF39" i="139"/>
  <c r="AE39" i="139"/>
  <c r="AD39" i="139"/>
  <c r="AB39" i="139"/>
  <c r="AA39" i="139"/>
  <c r="Z39" i="139"/>
  <c r="Y39" i="139"/>
  <c r="X39" i="139"/>
  <c r="W39" i="139"/>
  <c r="V39" i="139"/>
  <c r="U39" i="139"/>
  <c r="C39" i="139"/>
  <c r="AL38" i="139"/>
  <c r="AK38" i="139"/>
  <c r="AJ38" i="139"/>
  <c r="AI38" i="139"/>
  <c r="AH38" i="139"/>
  <c r="AG38" i="139"/>
  <c r="AF38" i="139"/>
  <c r="AD38" i="139"/>
  <c r="AB38" i="139"/>
  <c r="AA38" i="139"/>
  <c r="Z38" i="139"/>
  <c r="Y38" i="139"/>
  <c r="X38" i="139"/>
  <c r="W38" i="139"/>
  <c r="C38" i="139"/>
  <c r="AE38" i="139" s="1"/>
  <c r="AL37" i="139"/>
  <c r="AK37" i="139"/>
  <c r="AJ37" i="139"/>
  <c r="AI37" i="139"/>
  <c r="AH37" i="139"/>
  <c r="AG37" i="139"/>
  <c r="AF37" i="139"/>
  <c r="AE37" i="139"/>
  <c r="AD37" i="139"/>
  <c r="AB37" i="139"/>
  <c r="AA37" i="139"/>
  <c r="Z37" i="139"/>
  <c r="Y37" i="139"/>
  <c r="X37" i="139"/>
  <c r="W37" i="139"/>
  <c r="V37" i="139"/>
  <c r="U37" i="139"/>
  <c r="C37" i="139"/>
  <c r="I34" i="139"/>
  <c r="AL25" i="139"/>
  <c r="AK25" i="139"/>
  <c r="AJ25" i="139"/>
  <c r="AI25" i="139"/>
  <c r="AG25" i="139"/>
  <c r="AD25" i="139"/>
  <c r="AB25" i="139"/>
  <c r="AA25" i="139"/>
  <c r="Z25" i="139"/>
  <c r="D25" i="139"/>
  <c r="V25" i="139" s="1"/>
  <c r="C25" i="139"/>
  <c r="AE25" i="139" s="1"/>
  <c r="AL24" i="139"/>
  <c r="AK24" i="139"/>
  <c r="AJ24" i="139"/>
  <c r="AI24" i="139"/>
  <c r="AH24" i="139"/>
  <c r="AG24" i="139"/>
  <c r="AF24" i="139"/>
  <c r="AD24" i="139"/>
  <c r="AB24" i="139"/>
  <c r="AA24" i="139"/>
  <c r="Z24" i="139"/>
  <c r="Y24" i="139"/>
  <c r="X24" i="139"/>
  <c r="W24" i="139"/>
  <c r="C24" i="139"/>
  <c r="AE24" i="139" s="1"/>
  <c r="AL23" i="139"/>
  <c r="AK23" i="139"/>
  <c r="AJ23" i="139"/>
  <c r="AI23" i="139"/>
  <c r="AH23" i="139"/>
  <c r="AG23" i="139"/>
  <c r="AF23" i="139"/>
  <c r="AD23" i="139"/>
  <c r="AB23" i="139"/>
  <c r="AA23" i="139"/>
  <c r="Z23" i="139"/>
  <c r="Y23" i="139"/>
  <c r="X23" i="139"/>
  <c r="W23" i="139"/>
  <c r="V23" i="139"/>
  <c r="U23" i="139"/>
  <c r="C23" i="139"/>
  <c r="AL22" i="139"/>
  <c r="AK22" i="139"/>
  <c r="AJ22" i="139"/>
  <c r="AI22" i="139"/>
  <c r="AH22" i="139"/>
  <c r="AG22" i="139"/>
  <c r="AF22" i="139"/>
  <c r="AD22" i="139"/>
  <c r="AB22" i="139"/>
  <c r="AA22" i="139"/>
  <c r="Z22" i="139"/>
  <c r="Y22" i="139"/>
  <c r="X22" i="139"/>
  <c r="W22" i="139"/>
  <c r="C22" i="139"/>
  <c r="AE22" i="139" s="1"/>
  <c r="AL21" i="139"/>
  <c r="AK21" i="139"/>
  <c r="AJ21" i="139"/>
  <c r="AI21" i="139"/>
  <c r="AH21" i="139"/>
  <c r="AG21" i="139"/>
  <c r="AF21" i="139"/>
  <c r="AE21" i="139"/>
  <c r="AD21" i="139"/>
  <c r="AB21" i="139"/>
  <c r="AA21" i="139"/>
  <c r="Z21" i="139"/>
  <c r="Y21" i="139"/>
  <c r="X21" i="139"/>
  <c r="W21" i="139"/>
  <c r="V21" i="139"/>
  <c r="U21" i="139"/>
  <c r="C21" i="139"/>
  <c r="I18" i="139"/>
  <c r="AL9" i="139"/>
  <c r="AK9" i="139"/>
  <c r="AJ9" i="139"/>
  <c r="AI9" i="139"/>
  <c r="AD9" i="139"/>
  <c r="AB9" i="139"/>
  <c r="AA9" i="139"/>
  <c r="Z9" i="139"/>
  <c r="C9" i="139"/>
  <c r="U9" i="139" s="1"/>
  <c r="AL8" i="139"/>
  <c r="AK8" i="139"/>
  <c r="AJ8" i="139"/>
  <c r="AI8" i="139"/>
  <c r="AH8" i="139"/>
  <c r="AG8" i="139"/>
  <c r="AF8" i="139"/>
  <c r="AE8" i="139"/>
  <c r="AD8" i="139"/>
  <c r="AB8" i="139"/>
  <c r="AA8" i="139"/>
  <c r="Z8" i="139"/>
  <c r="Y8" i="139"/>
  <c r="X8" i="139"/>
  <c r="W8" i="139"/>
  <c r="V8" i="139"/>
  <c r="U8" i="139"/>
  <c r="C8" i="139"/>
  <c r="AL7" i="139"/>
  <c r="AK7" i="139"/>
  <c r="AJ7" i="139"/>
  <c r="AI7" i="139"/>
  <c r="AH7" i="139"/>
  <c r="AG7" i="139"/>
  <c r="AF7" i="139"/>
  <c r="AD7" i="139"/>
  <c r="AB7" i="139"/>
  <c r="AA7" i="139"/>
  <c r="Z7" i="139"/>
  <c r="Y7" i="139"/>
  <c r="X7" i="139"/>
  <c r="W7" i="139"/>
  <c r="C7" i="139"/>
  <c r="AE7" i="139" s="1"/>
  <c r="AL6" i="139"/>
  <c r="AK6" i="139"/>
  <c r="AJ6" i="139"/>
  <c r="AI6" i="139"/>
  <c r="AH6" i="139"/>
  <c r="AG6" i="139"/>
  <c r="AF6" i="139"/>
  <c r="AE6" i="139"/>
  <c r="AD6" i="139"/>
  <c r="AB6" i="139"/>
  <c r="AA6" i="139"/>
  <c r="Z6" i="139"/>
  <c r="Y6" i="139"/>
  <c r="X6" i="139"/>
  <c r="W6" i="139"/>
  <c r="V6" i="139"/>
  <c r="U6" i="139"/>
  <c r="C6" i="139"/>
  <c r="AL5" i="139"/>
  <c r="AK5" i="139"/>
  <c r="AJ5" i="139"/>
  <c r="AI5" i="139"/>
  <c r="AH5" i="139"/>
  <c r="AG5" i="139"/>
  <c r="AF5" i="139"/>
  <c r="AE5" i="139"/>
  <c r="AD5" i="139"/>
  <c r="AB5" i="139"/>
  <c r="AA5" i="139"/>
  <c r="Z5" i="139"/>
  <c r="Y5" i="139"/>
  <c r="X5" i="139"/>
  <c r="W5" i="139"/>
  <c r="V5" i="139"/>
  <c r="U5" i="139"/>
  <c r="I2" i="139"/>
  <c r="J147" i="139"/>
  <c r="H147" i="139"/>
  <c r="F147" i="139"/>
  <c r="E147" i="139"/>
  <c r="A147" i="139"/>
  <c r="J131" i="139"/>
  <c r="E131" i="139"/>
  <c r="H131" i="139"/>
  <c r="F131" i="139"/>
  <c r="A131" i="139"/>
  <c r="H115" i="139"/>
  <c r="A115" i="139"/>
  <c r="F115" i="139"/>
  <c r="E115" i="139"/>
  <c r="J115" i="139"/>
  <c r="J99" i="139"/>
  <c r="H99" i="139"/>
  <c r="F99" i="139"/>
  <c r="E99" i="139"/>
  <c r="A99" i="139"/>
  <c r="J83" i="139"/>
  <c r="H83" i="139"/>
  <c r="F83" i="139"/>
  <c r="E83" i="139"/>
  <c r="A83" i="139"/>
  <c r="H67" i="139"/>
  <c r="F67" i="139"/>
  <c r="E67" i="139"/>
  <c r="A67" i="139"/>
  <c r="J67" i="139"/>
  <c r="J51" i="139"/>
  <c r="H51" i="139"/>
  <c r="F51" i="139"/>
  <c r="E51" i="139"/>
  <c r="A51" i="139"/>
  <c r="J35" i="139"/>
  <c r="E35" i="139"/>
  <c r="A35" i="139"/>
  <c r="H35" i="139"/>
  <c r="F35" i="139"/>
  <c r="H19" i="139"/>
  <c r="F19" i="139"/>
  <c r="E19" i="139"/>
  <c r="A19" i="139"/>
  <c r="J19" i="139"/>
  <c r="J3" i="139"/>
  <c r="F3" i="139"/>
  <c r="E3" i="139"/>
  <c r="A3" i="139"/>
  <c r="H3" i="139"/>
  <c r="J179" i="140"/>
  <c r="H179" i="140"/>
  <c r="F179" i="140"/>
  <c r="E179" i="140"/>
  <c r="A179" i="140"/>
  <c r="J163" i="140"/>
  <c r="F163" i="140"/>
  <c r="A163" i="140"/>
  <c r="E163" i="140"/>
  <c r="H163" i="140"/>
  <c r="J147" i="140"/>
  <c r="E147" i="140"/>
  <c r="A147" i="140"/>
  <c r="H147" i="140"/>
  <c r="F147" i="140"/>
  <c r="F131" i="140"/>
  <c r="J131" i="140"/>
  <c r="H131" i="140"/>
  <c r="E131" i="140"/>
  <c r="A131" i="140"/>
  <c r="J115" i="140"/>
  <c r="H115" i="140"/>
  <c r="F115" i="140"/>
  <c r="E115" i="140"/>
  <c r="A115" i="140"/>
  <c r="F99" i="140"/>
  <c r="E99" i="140"/>
  <c r="H99" i="140"/>
  <c r="A99" i="140"/>
  <c r="J99" i="140"/>
  <c r="J83" i="140"/>
  <c r="H83" i="140"/>
  <c r="F83" i="140"/>
  <c r="E83" i="140"/>
  <c r="A83" i="140"/>
  <c r="E67" i="140"/>
  <c r="F67" i="140"/>
  <c r="A67" i="140"/>
  <c r="J67" i="140"/>
  <c r="H67" i="140"/>
  <c r="J51" i="140"/>
  <c r="H51" i="140"/>
  <c r="F51" i="140"/>
  <c r="E51" i="140"/>
  <c r="A51" i="140"/>
  <c r="J35" i="140"/>
  <c r="A35" i="140"/>
  <c r="H35" i="140"/>
  <c r="F35" i="140"/>
  <c r="E35" i="140"/>
  <c r="F19" i="140"/>
  <c r="E19" i="140"/>
  <c r="H19" i="140"/>
  <c r="A19" i="140"/>
  <c r="J19" i="140"/>
  <c r="J3" i="140"/>
  <c r="E3" i="140"/>
  <c r="A3" i="140"/>
  <c r="H3" i="140"/>
  <c r="F3" i="140"/>
  <c r="V103" i="140" l="1"/>
  <c r="W103" i="140"/>
  <c r="AF103" i="140"/>
  <c r="AF42" i="140"/>
  <c r="V25" i="140"/>
  <c r="AF25" i="140"/>
  <c r="D9" i="140"/>
  <c r="V9" i="140"/>
  <c r="AF9" i="140"/>
  <c r="W38" i="140"/>
  <c r="AF38" i="140"/>
  <c r="V38" i="140"/>
  <c r="W57" i="140"/>
  <c r="AF57" i="140"/>
  <c r="V57" i="140"/>
  <c r="AF87" i="140"/>
  <c r="W87" i="140"/>
  <c r="V87" i="140"/>
  <c r="V136" i="140"/>
  <c r="W136" i="140"/>
  <c r="AF136" i="140"/>
  <c r="V166" i="140"/>
  <c r="W166" i="140"/>
  <c r="AF166" i="140"/>
  <c r="V185" i="140"/>
  <c r="AF185" i="140"/>
  <c r="V73" i="140"/>
  <c r="W73" i="140"/>
  <c r="AF73" i="140"/>
  <c r="V39" i="140"/>
  <c r="W39" i="140"/>
  <c r="AF39" i="140"/>
  <c r="W118" i="140"/>
  <c r="AF118" i="140"/>
  <c r="V118" i="140"/>
  <c r="W137" i="140"/>
  <c r="AF137" i="140"/>
  <c r="V137" i="140"/>
  <c r="W167" i="140"/>
  <c r="AF167" i="140"/>
  <c r="V167" i="140"/>
  <c r="V24" i="140"/>
  <c r="W24" i="140"/>
  <c r="AF24" i="140"/>
  <c r="W88" i="140"/>
  <c r="AF88" i="140"/>
  <c r="V88" i="140"/>
  <c r="V21" i="140"/>
  <c r="W21" i="140"/>
  <c r="AF21" i="140"/>
  <c r="V40" i="140"/>
  <c r="W40" i="140"/>
  <c r="AF40" i="140"/>
  <c r="V70" i="140"/>
  <c r="W70" i="140"/>
  <c r="AF70" i="140"/>
  <c r="V89" i="140"/>
  <c r="W89" i="140"/>
  <c r="AF89" i="140"/>
  <c r="W119" i="140"/>
  <c r="AF119" i="140"/>
  <c r="V119" i="140"/>
  <c r="W168" i="140"/>
  <c r="AF168" i="140"/>
  <c r="V168" i="140"/>
  <c r="V23" i="140"/>
  <c r="W23" i="140"/>
  <c r="AF23" i="140"/>
  <c r="W22" i="140"/>
  <c r="AF22" i="140"/>
  <c r="V22" i="140"/>
  <c r="V41" i="140"/>
  <c r="W41" i="140"/>
  <c r="AF41" i="140"/>
  <c r="V71" i="140"/>
  <c r="W71" i="140"/>
  <c r="AF71" i="140"/>
  <c r="V120" i="140"/>
  <c r="W120" i="140"/>
  <c r="AF120" i="140"/>
  <c r="V150" i="140"/>
  <c r="W150" i="140"/>
  <c r="AF150" i="140"/>
  <c r="D169" i="140"/>
  <c r="V169" i="140"/>
  <c r="AF169" i="140"/>
  <c r="V72" i="140"/>
  <c r="W72" i="140"/>
  <c r="AF72" i="140"/>
  <c r="V102" i="140"/>
  <c r="W102" i="140"/>
  <c r="AF102" i="140"/>
  <c r="V121" i="140"/>
  <c r="W121" i="140"/>
  <c r="AF121" i="140"/>
  <c r="V151" i="140"/>
  <c r="W151" i="140"/>
  <c r="AF151" i="140"/>
  <c r="V5" i="140"/>
  <c r="W5" i="140"/>
  <c r="AF5" i="140"/>
  <c r="V152" i="140"/>
  <c r="W152" i="140"/>
  <c r="AF152" i="140"/>
  <c r="V182" i="140"/>
  <c r="W182" i="140"/>
  <c r="AF182" i="140"/>
  <c r="V54" i="140"/>
  <c r="W54" i="140"/>
  <c r="AF54" i="140"/>
  <c r="V55" i="140"/>
  <c r="W55" i="140"/>
  <c r="AF55" i="140"/>
  <c r="V134" i="140"/>
  <c r="W134" i="140"/>
  <c r="AF134" i="140"/>
  <c r="V153" i="140"/>
  <c r="W153" i="140"/>
  <c r="AF153" i="140"/>
  <c r="V183" i="140"/>
  <c r="W183" i="140"/>
  <c r="AF183" i="140"/>
  <c r="V6" i="140"/>
  <c r="W6" i="140"/>
  <c r="AF6" i="140"/>
  <c r="V7" i="140"/>
  <c r="W7" i="140"/>
  <c r="AF7" i="140"/>
  <c r="V104" i="140"/>
  <c r="W104" i="140"/>
  <c r="AF104" i="140"/>
  <c r="V8" i="140"/>
  <c r="W8" i="140"/>
  <c r="AF8" i="140"/>
  <c r="W56" i="140"/>
  <c r="V56" i="140"/>
  <c r="AF56" i="140"/>
  <c r="V86" i="140"/>
  <c r="W86" i="140"/>
  <c r="AF86" i="140"/>
  <c r="V105" i="140"/>
  <c r="W105" i="140"/>
  <c r="AF105" i="140"/>
  <c r="V135" i="140"/>
  <c r="W135" i="140"/>
  <c r="AF135" i="140"/>
  <c r="V184" i="140"/>
  <c r="W184" i="140"/>
  <c r="AF184" i="140"/>
  <c r="X25" i="146"/>
  <c r="AH25" i="146"/>
  <c r="Y25" i="146"/>
  <c r="W121" i="146"/>
  <c r="AG121" i="146"/>
  <c r="X121" i="146"/>
  <c r="E153" i="146"/>
  <c r="V153" i="146"/>
  <c r="AF153" i="146"/>
  <c r="W137" i="146"/>
  <c r="AG137" i="146"/>
  <c r="X137" i="146"/>
  <c r="AH9" i="146"/>
  <c r="X9" i="146"/>
  <c r="Y9" i="146"/>
  <c r="L99" i="139"/>
  <c r="L67" i="139"/>
  <c r="L83" i="139"/>
  <c r="L19" i="139"/>
  <c r="L147" i="139"/>
  <c r="L115" i="139"/>
  <c r="L35" i="139"/>
  <c r="L131" i="139"/>
  <c r="L51" i="139"/>
  <c r="L19" i="140"/>
  <c r="L83" i="140"/>
  <c r="L147" i="140"/>
  <c r="L115" i="140"/>
  <c r="L179" i="140"/>
  <c r="L35" i="140"/>
  <c r="L99" i="140"/>
  <c r="L163" i="140"/>
  <c r="L67" i="140"/>
  <c r="L131" i="140"/>
  <c r="L3" i="140"/>
  <c r="D25" i="140"/>
  <c r="E9" i="140"/>
  <c r="D185" i="140"/>
  <c r="L3" i="139"/>
  <c r="AF121" i="139"/>
  <c r="V121" i="139"/>
  <c r="E121" i="139"/>
  <c r="AF137" i="139"/>
  <c r="U7" i="139"/>
  <c r="D9" i="139"/>
  <c r="AE23" i="139"/>
  <c r="F25" i="139"/>
  <c r="U38" i="139"/>
  <c r="U40" i="139"/>
  <c r="Y41" i="139"/>
  <c r="AH41" i="139"/>
  <c r="AE55" i="139"/>
  <c r="AE57" i="139"/>
  <c r="AH58" i="139"/>
  <c r="AE86" i="139"/>
  <c r="AE88" i="139"/>
  <c r="AE103" i="139"/>
  <c r="AE105" i="139"/>
  <c r="U118" i="139"/>
  <c r="U120" i="139"/>
  <c r="E137" i="139"/>
  <c r="U151" i="139"/>
  <c r="D153" i="139"/>
  <c r="W25" i="139"/>
  <c r="AF25" i="139"/>
  <c r="AE153" i="139"/>
  <c r="V7" i="139"/>
  <c r="U22" i="139"/>
  <c r="U24" i="139"/>
  <c r="U25" i="139"/>
  <c r="V38" i="139"/>
  <c r="V40" i="139"/>
  <c r="V41" i="139"/>
  <c r="AE41" i="139"/>
  <c r="U54" i="139"/>
  <c r="U56" i="139"/>
  <c r="U70" i="139"/>
  <c r="U72" i="139"/>
  <c r="U87" i="139"/>
  <c r="U89" i="139"/>
  <c r="U102" i="139"/>
  <c r="U104" i="139"/>
  <c r="V118" i="139"/>
  <c r="V120" i="139"/>
  <c r="AE121" i="139"/>
  <c r="U134" i="139"/>
  <c r="U136" i="139"/>
  <c r="U137" i="139"/>
  <c r="V151" i="139"/>
  <c r="AE9" i="139"/>
  <c r="V22" i="139"/>
  <c r="V24" i="139"/>
  <c r="W41" i="139"/>
  <c r="AF41" i="139"/>
  <c r="V54" i="139"/>
  <c r="V56" i="139"/>
  <c r="V70" i="139"/>
  <c r="V72" i="139"/>
  <c r="V87" i="139"/>
  <c r="V89" i="139"/>
  <c r="V102" i="139"/>
  <c r="V104" i="139"/>
  <c r="V134" i="139"/>
  <c r="V136" i="139"/>
  <c r="AG42" i="140" l="1"/>
  <c r="W25" i="140"/>
  <c r="AG25" i="140"/>
  <c r="W9" i="140"/>
  <c r="AG9" i="140"/>
  <c r="W169" i="140"/>
  <c r="AG169" i="140"/>
  <c r="AG185" i="140"/>
  <c r="W185" i="140"/>
  <c r="X9" i="140"/>
  <c r="E169" i="140"/>
  <c r="F169" i="140" s="1"/>
  <c r="AG9" i="146"/>
  <c r="AG153" i="146"/>
  <c r="X153" i="146"/>
  <c r="W153" i="146"/>
  <c r="E185" i="140"/>
  <c r="AH9" i="140" s="1"/>
  <c r="E25" i="140"/>
  <c r="F9" i="140"/>
  <c r="F9" i="139"/>
  <c r="AF9" i="139"/>
  <c r="W9" i="139"/>
  <c r="V9" i="139"/>
  <c r="E153" i="139"/>
  <c r="V153" i="139"/>
  <c r="AF153" i="139"/>
  <c r="AH25" i="139"/>
  <c r="Y25" i="139"/>
  <c r="X25" i="139"/>
  <c r="AG137" i="139"/>
  <c r="X137" i="139"/>
  <c r="W137" i="139"/>
  <c r="W121" i="139"/>
  <c r="X121" i="139"/>
  <c r="AG121" i="139"/>
  <c r="Y169" i="140" l="1"/>
  <c r="Z169" i="140"/>
  <c r="AI169" i="140"/>
  <c r="AH25" i="140"/>
  <c r="X25" i="140"/>
  <c r="AH42" i="140"/>
  <c r="AH185" i="140"/>
  <c r="X185" i="140"/>
  <c r="Z9" i="140"/>
  <c r="Y9" i="140"/>
  <c r="X169" i="140"/>
  <c r="AH169" i="140"/>
  <c r="F185" i="140"/>
  <c r="F25" i="140"/>
  <c r="AG153" i="139"/>
  <c r="X153" i="139"/>
  <c r="AG9" i="139"/>
  <c r="W153" i="139"/>
  <c r="AH9" i="139"/>
  <c r="Y9" i="139"/>
  <c r="X9" i="139"/>
  <c r="Y25" i="140" l="1"/>
  <c r="Z25" i="140"/>
  <c r="AI25" i="140"/>
  <c r="AI42" i="140"/>
  <c r="Y185" i="140"/>
  <c r="Z185" i="140"/>
  <c r="AI185" i="140"/>
  <c r="AI9" i="140"/>
  <c r="L51" i="140"/>
</calcChain>
</file>

<file path=xl/sharedStrings.xml><?xml version="1.0" encoding="utf-8"?>
<sst xmlns="http://schemas.openxmlformats.org/spreadsheetml/2006/main" count="1484" uniqueCount="97">
  <si>
    <t>5번선   ( 12-1 ) 운 행 시 간 표</t>
    <phoneticPr fontId="7" type="noConversion"/>
  </si>
  <si>
    <t>교대시간</t>
    <phoneticPr fontId="7" type="noConversion"/>
  </si>
  <si>
    <t>차량번호:</t>
    <phoneticPr fontId="7" type="noConversion"/>
  </si>
  <si>
    <t>오 전:</t>
    <phoneticPr fontId="7" type="noConversion"/>
  </si>
  <si>
    <t>오 후:</t>
    <phoneticPr fontId="7" type="noConversion"/>
  </si>
  <si>
    <t>1a</t>
    <phoneticPr fontId="4" type="noConversion"/>
  </si>
  <si>
    <t>1p</t>
    <phoneticPr fontId="4" type="noConversion"/>
  </si>
  <si>
    <t>회수</t>
    <phoneticPr fontId="7" type="noConversion"/>
  </si>
  <si>
    <t>시흥
신명A</t>
    <phoneticPr fontId="7" type="noConversion"/>
  </si>
  <si>
    <t>운연역</t>
    <phoneticPr fontId="7" type="noConversion"/>
  </si>
  <si>
    <t>롯데백화점</t>
    <phoneticPr fontId="7" type="noConversion"/>
  </si>
  <si>
    <t>홈플러스</t>
    <phoneticPr fontId="7" type="noConversion"/>
  </si>
  <si>
    <t>인하대병원</t>
    <phoneticPr fontId="7" type="noConversion"/>
  </si>
  <si>
    <t>시흥
평생센터</t>
    <phoneticPr fontId="7" type="noConversion"/>
  </si>
  <si>
    <t>미전송
건수</t>
    <phoneticPr fontId="7" type="noConversion"/>
  </si>
  <si>
    <t>1회</t>
    <phoneticPr fontId="7" type="noConversion"/>
  </si>
  <si>
    <t>건</t>
    <phoneticPr fontId="7" type="noConversion"/>
  </si>
  <si>
    <t>2회</t>
    <phoneticPr fontId="7" type="noConversion"/>
  </si>
  <si>
    <t>3회</t>
  </si>
  <si>
    <t>4회</t>
  </si>
  <si>
    <t>5회</t>
  </si>
  <si>
    <t>운행종료 
버튼 
누른후 
미전송건수 
매회차 
적으시기
 바랍니다.</t>
    <phoneticPr fontId="7" type="noConversion"/>
  </si>
  <si>
    <t>안전운전365일 , 안전거리확보, 승객에게 친절, 운송질서 확립</t>
    <phoneticPr fontId="7" type="noConversion"/>
  </si>
  <si>
    <t>차량교체번호</t>
    <phoneticPr fontId="7" type="noConversion"/>
  </si>
  <si>
    <t>운행거리:                                   km</t>
    <phoneticPr fontId="7" type="noConversion"/>
  </si>
  <si>
    <t>미전송건수:                              건</t>
    <phoneticPr fontId="7" type="noConversion"/>
  </si>
  <si>
    <t xml:space="preserve">    정  비:        </t>
    <phoneticPr fontId="7" type="noConversion"/>
  </si>
  <si>
    <t xml:space="preserve">  874-0333</t>
    <phoneticPr fontId="7" type="noConversion"/>
  </si>
  <si>
    <t>카드, BMS 단말기장애(이비): 1833-8500</t>
    <phoneticPr fontId="7" type="noConversion"/>
  </si>
  <si>
    <t>배     차 :</t>
    <phoneticPr fontId="7" type="noConversion"/>
  </si>
  <si>
    <t>김건화 차장</t>
  </si>
  <si>
    <t>010-3704-0118</t>
  </si>
  <si>
    <t>카드문의(이비콜): 080-080-1472,  080-863-1472</t>
    <phoneticPr fontId="7" type="noConversion"/>
  </si>
  <si>
    <t>사고처리 :</t>
    <phoneticPr fontId="7" type="noConversion"/>
  </si>
  <si>
    <t>유진철 상무</t>
  </si>
  <si>
    <t>010-8312-0348</t>
    <phoneticPr fontId="7" type="noConversion"/>
  </si>
  <si>
    <t>사무실 : 868-9566, 865-7744</t>
    <phoneticPr fontId="7" type="noConversion"/>
  </si>
  <si>
    <t>5번선   ( 12-2 ) 운 행 시 간 표</t>
    <phoneticPr fontId="7" type="noConversion"/>
  </si>
  <si>
    <t>2a</t>
    <phoneticPr fontId="4" type="noConversion"/>
  </si>
  <si>
    <t>2p</t>
    <phoneticPr fontId="4" type="noConversion"/>
  </si>
  <si>
    <t>5번선   ( 12-3 ) 운 행 시 간 표</t>
  </si>
  <si>
    <t>3a</t>
    <phoneticPr fontId="4" type="noConversion"/>
  </si>
  <si>
    <t>3p</t>
    <phoneticPr fontId="4" type="noConversion"/>
  </si>
  <si>
    <t>도림육교05:30</t>
  </si>
  <si>
    <t>6회</t>
  </si>
  <si>
    <t>막차: 운행시작 미리 누르지 말것</t>
    <phoneticPr fontId="7" type="noConversion"/>
  </si>
  <si>
    <t>미전송건수:                               건</t>
    <phoneticPr fontId="7" type="noConversion"/>
  </si>
  <si>
    <t>5번선   ( 12-4 ) 운 행 시 간 표</t>
  </si>
  <si>
    <t>4a</t>
    <phoneticPr fontId="4" type="noConversion"/>
  </si>
  <si>
    <t>4p</t>
    <phoneticPr fontId="4" type="noConversion"/>
  </si>
  <si>
    <t>롯데 05:30</t>
    <phoneticPr fontId="7" type="noConversion"/>
  </si>
  <si>
    <t>5번선   ( 12-5 ) 운 행 시 간 표</t>
  </si>
  <si>
    <t>5a</t>
    <phoneticPr fontId="4" type="noConversion"/>
  </si>
  <si>
    <t>5p</t>
    <phoneticPr fontId="4" type="noConversion"/>
  </si>
  <si>
    <t>홈플러스5:30</t>
  </si>
  <si>
    <t>5번선   ( 12-6 ) 운 행 시 간 표</t>
  </si>
  <si>
    <t>6a</t>
    <phoneticPr fontId="4" type="noConversion"/>
  </si>
  <si>
    <t>6p</t>
    <phoneticPr fontId="4" type="noConversion"/>
  </si>
  <si>
    <t>5번선   ( 12-7 ) 운 행 시 간 표</t>
  </si>
  <si>
    <t>7a</t>
    <phoneticPr fontId="4" type="noConversion"/>
  </si>
  <si>
    <t>7p</t>
    <phoneticPr fontId="4" type="noConversion"/>
  </si>
  <si>
    <t>미전송건수:                                 건</t>
    <phoneticPr fontId="7" type="noConversion"/>
  </si>
  <si>
    <t>5번선   ( 12-8 ) 운 행 시 간 표</t>
  </si>
  <si>
    <t>8a</t>
    <phoneticPr fontId="4" type="noConversion"/>
  </si>
  <si>
    <t>8p</t>
    <phoneticPr fontId="4" type="noConversion"/>
  </si>
  <si>
    <t>문학정보고05:30</t>
  </si>
  <si>
    <t>5번선   ( 12-9 ) 운 행 시 간 표</t>
  </si>
  <si>
    <t>9a</t>
    <phoneticPr fontId="4" type="noConversion"/>
  </si>
  <si>
    <t>9p</t>
    <phoneticPr fontId="4" type="noConversion"/>
  </si>
  <si>
    <t>아시아드8단지 05:30</t>
    <phoneticPr fontId="7" type="noConversion"/>
  </si>
  <si>
    <t>5번선   ( 12-10 ) 운 행 시 간 표</t>
  </si>
  <si>
    <t>10a</t>
    <phoneticPr fontId="4" type="noConversion"/>
  </si>
  <si>
    <t>10p</t>
    <phoneticPr fontId="4" type="noConversion"/>
  </si>
  <si>
    <t>도림아이파크 5:30</t>
    <phoneticPr fontId="7" type="noConversion"/>
  </si>
  <si>
    <t>5번선   ( 12-11 ) 운 행 시 간 표</t>
  </si>
  <si>
    <t>11a</t>
    <phoneticPr fontId="4" type="noConversion"/>
  </si>
  <si>
    <t>11p</t>
    <phoneticPr fontId="4" type="noConversion"/>
  </si>
  <si>
    <t>운연역 05:40</t>
  </si>
  <si>
    <t>5번선   ( 12-12 ) 운 행 시 간 표</t>
  </si>
  <si>
    <t>12a</t>
    <phoneticPr fontId="4" type="noConversion"/>
  </si>
  <si>
    <t>12p</t>
    <phoneticPr fontId="4" type="noConversion"/>
  </si>
  <si>
    <t>운연역 6:00</t>
  </si>
  <si>
    <t>횟수총계</t>
    <phoneticPr fontId="7" type="noConversion"/>
  </si>
  <si>
    <t>5번선   ( 10-1 ) 운 행 시 간 표</t>
  </si>
  <si>
    <t>5번선   ( 10-2 ) 운 행 시 간 표</t>
  </si>
  <si>
    <t>5번선   ( 10-3 ) 운 행 시 간 표</t>
  </si>
  <si>
    <t>5번선   ( 10-4 ) 운 행 시 간 표</t>
  </si>
  <si>
    <t>도림육교 05:30</t>
    <phoneticPr fontId="7" type="noConversion"/>
  </si>
  <si>
    <t>5번선   ( 10-5 ) 운 행 시 간 표</t>
  </si>
  <si>
    <t>롯데05:30</t>
  </si>
  <si>
    <t>5번선   ( 10-6 ) 운 행 시 간 표</t>
  </si>
  <si>
    <t>5번선   ( 10-7 ) 운 행 시 간 표</t>
  </si>
  <si>
    <t>5번선   ( 10-8 ) 운 행 시 간 표</t>
  </si>
  <si>
    <t>아시아드8 05:30</t>
    <phoneticPr fontId="7" type="noConversion"/>
  </si>
  <si>
    <t>5번선   ( 10-9 ) 운 행 시 간 표</t>
  </si>
  <si>
    <t>도림아이파크 05:30</t>
  </si>
  <si>
    <t>5번선   ( 10-10 ) 운 행 시 간 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</si>
</sst>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9" formatCode="[$-F800]dddd\,\ mmmm\ dd\,\ yyyy"/>
    <numFmt numFmtId="180" formatCode="_-* #,##0.0_-;\-* #,##0.0_-;_-* &quot;-&quot;_-;_-@_-"/>
    <numFmt numFmtId="181" formatCode="h:mm;@"/>
  </numFmts>
  <fonts count="33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4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rgb="FF3333CC"/>
      <name val="굴림"/>
      <family val="3"/>
      <charset val="129"/>
    </font>
    <font>
      <b/>
      <sz val="15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5"/>
      <color rgb="FF000000"/>
      <name val="한컴돋움"/>
      <family val="1"/>
      <charset val="129"/>
    </font>
    <font>
      <b/>
      <sz val="11"/>
      <color rgb="FF000000"/>
      <name val="HY엽서M"/>
      <family val="1"/>
      <charset val="129"/>
    </font>
    <font>
      <sz val="15"/>
      <color theme="1"/>
      <name val="굴림"/>
      <family val="3"/>
      <charset val="129"/>
    </font>
    <font>
      <b/>
      <sz val="15"/>
      <color theme="0"/>
      <name val="굴림"/>
      <family val="3"/>
      <charset val="129"/>
    </font>
    <font>
      <sz val="16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8"/>
      <color theme="1"/>
      <name val="굴림"/>
      <family val="3"/>
      <charset val="129"/>
    </font>
    <font>
      <b/>
      <sz val="16"/>
      <color theme="0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4"/>
      <color rgb="FF000000"/>
      <name val="한컴돋움"/>
      <family val="1"/>
      <charset val="129"/>
    </font>
    <font>
      <b/>
      <sz val="15"/>
      <color rgb="FF000000"/>
      <name val="HY견고딕"/>
      <family val="1"/>
      <charset val="129"/>
    </font>
    <font>
      <sz val="11"/>
      <color rgb="FF000000"/>
      <name val="돋움"/>
      <family val="3"/>
      <charset val="129"/>
    </font>
    <font>
      <sz val="9"/>
      <name val="돋움"/>
      <family val="3"/>
      <charset val="129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/>
      <right style="double">
        <color indexed="64"/>
      </right>
      <top/>
      <bottom style="thin">
        <color rgb="FF000000"/>
      </bottom>
      <diagonal/>
    </border>
    <border>
      <left style="double">
        <color indexed="64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11">
    <xf numFmtId="0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0" fillId="0" borderId="0" xfId="3" applyFont="1">
      <alignment vertical="center"/>
    </xf>
    <xf numFmtId="0" fontId="14" fillId="0" borderId="0" xfId="3" applyFont="1">
      <alignment vertical="center"/>
    </xf>
    <xf numFmtId="0" fontId="15" fillId="0" borderId="16" xfId="3" applyFont="1" applyBorder="1" applyAlignment="1">
      <alignment horizontal="center" vertical="center"/>
    </xf>
    <xf numFmtId="0" fontId="11" fillId="0" borderId="17" xfId="3" applyFont="1" applyBorder="1" applyAlignment="1">
      <alignment horizontal="center" vertical="center"/>
    </xf>
    <xf numFmtId="0" fontId="11" fillId="0" borderId="18" xfId="3" applyFont="1" applyBorder="1" applyAlignment="1">
      <alignment horizontal="center" vertical="center"/>
    </xf>
    <xf numFmtId="0" fontId="11" fillId="0" borderId="19" xfId="3" applyFont="1" applyBorder="1" applyAlignment="1">
      <alignment horizontal="center" vertical="center"/>
    </xf>
    <xf numFmtId="0" fontId="16" fillId="0" borderId="20" xfId="3" applyFont="1" applyBorder="1" applyAlignment="1">
      <alignment horizontal="center" vertical="center" wrapText="1"/>
    </xf>
    <xf numFmtId="0" fontId="15" fillId="0" borderId="21" xfId="3" applyFont="1" applyBorder="1" applyAlignment="1">
      <alignment horizontal="center" vertical="center"/>
    </xf>
    <xf numFmtId="20" fontId="17" fillId="0" borderId="22" xfId="3" applyNumberFormat="1" applyFont="1" applyBorder="1" applyAlignment="1">
      <alignment horizontal="center" vertical="center" wrapText="1"/>
    </xf>
    <xf numFmtId="20" fontId="17" fillId="0" borderId="23" xfId="3" applyNumberFormat="1" applyFont="1" applyBorder="1" applyAlignment="1">
      <alignment horizontal="center" vertical="center" wrapText="1"/>
    </xf>
    <xf numFmtId="20" fontId="17" fillId="0" borderId="24" xfId="3" applyNumberFormat="1" applyFont="1" applyBorder="1" applyAlignment="1">
      <alignment horizontal="center" vertical="center" wrapText="1"/>
    </xf>
    <xf numFmtId="20" fontId="18" fillId="0" borderId="25" xfId="3" applyNumberFormat="1" applyFont="1" applyBorder="1" applyAlignment="1">
      <alignment horizontal="right" vertical="center" wrapText="1"/>
    </xf>
    <xf numFmtId="20" fontId="10" fillId="0" borderId="0" xfId="3" applyNumberFormat="1" applyFont="1">
      <alignment vertical="center"/>
    </xf>
    <xf numFmtId="0" fontId="15" fillId="0" borderId="26" xfId="3" applyFont="1" applyBorder="1" applyAlignment="1">
      <alignment horizontal="center" vertical="center"/>
    </xf>
    <xf numFmtId="20" fontId="17" fillId="0" borderId="27" xfId="3" applyNumberFormat="1" applyFont="1" applyBorder="1" applyAlignment="1">
      <alignment horizontal="center" vertical="center" wrapText="1"/>
    </xf>
    <xf numFmtId="20" fontId="17" fillId="0" borderId="28" xfId="3" applyNumberFormat="1" applyFont="1" applyBorder="1" applyAlignment="1">
      <alignment horizontal="center" vertical="center" wrapText="1"/>
    </xf>
    <xf numFmtId="20" fontId="17" fillId="0" borderId="29" xfId="3" applyNumberFormat="1" applyFont="1" applyBorder="1" applyAlignment="1">
      <alignment horizontal="center" vertical="center" wrapText="1"/>
    </xf>
    <xf numFmtId="20" fontId="18" fillId="0" borderId="30" xfId="3" applyNumberFormat="1" applyFont="1" applyBorder="1" applyAlignment="1">
      <alignment horizontal="right" vertical="center" wrapText="1"/>
    </xf>
    <xf numFmtId="20" fontId="17" fillId="2" borderId="28" xfId="3" applyNumberFormat="1" applyFont="1" applyFill="1" applyBorder="1" applyAlignment="1">
      <alignment horizontal="center" vertical="center" wrapText="1"/>
    </xf>
    <xf numFmtId="20" fontId="17" fillId="0" borderId="31" xfId="3" applyNumberFormat="1" applyFont="1" applyBorder="1" applyAlignment="1">
      <alignment horizontal="center" vertical="center" wrapText="1"/>
    </xf>
    <xf numFmtId="20" fontId="17" fillId="0" borderId="32" xfId="3" applyNumberFormat="1" applyFont="1" applyBorder="1" applyAlignment="1">
      <alignment horizontal="center" vertical="center" wrapText="1"/>
    </xf>
    <xf numFmtId="0" fontId="17" fillId="0" borderId="32" xfId="3" applyFont="1" applyBorder="1" applyAlignment="1">
      <alignment horizontal="center" vertical="center" wrapText="1"/>
    </xf>
    <xf numFmtId="0" fontId="17" fillId="0" borderId="33" xfId="3" applyFont="1" applyBorder="1" applyAlignment="1">
      <alignment horizontal="center" vertical="center" wrapText="1"/>
    </xf>
    <xf numFmtId="0" fontId="18" fillId="0" borderId="30" xfId="3" applyFont="1" applyBorder="1" applyAlignment="1">
      <alignment horizontal="right" vertical="center" wrapText="1"/>
    </xf>
    <xf numFmtId="49" fontId="19" fillId="0" borderId="12" xfId="3" applyNumberFormat="1" applyFont="1" applyBorder="1" applyAlignment="1">
      <alignment horizontal="center" vertical="center"/>
    </xf>
    <xf numFmtId="49" fontId="19" fillId="0" borderId="11" xfId="3" applyNumberFormat="1" applyFont="1" applyBorder="1" applyAlignment="1">
      <alignment horizontal="center" vertical="center"/>
    </xf>
    <xf numFmtId="49" fontId="19" fillId="0" borderId="34" xfId="3" applyNumberFormat="1" applyFont="1" applyBorder="1" applyAlignment="1">
      <alignment horizontal="center" vertical="center"/>
    </xf>
    <xf numFmtId="49" fontId="16" fillId="0" borderId="35" xfId="3" applyNumberFormat="1" applyFont="1" applyBorder="1" applyAlignment="1">
      <alignment horizontal="center" vertical="center"/>
    </xf>
    <xf numFmtId="0" fontId="20" fillId="0" borderId="26" xfId="3" applyFont="1" applyBorder="1" applyAlignment="1">
      <alignment horizontal="center" vertical="center"/>
    </xf>
    <xf numFmtId="0" fontId="19" fillId="0" borderId="36" xfId="3" applyFont="1" applyBorder="1" applyAlignment="1">
      <alignment horizontal="center" vertical="center"/>
    </xf>
    <xf numFmtId="0" fontId="19" fillId="0" borderId="10" xfId="3" applyFont="1" applyBorder="1" applyAlignment="1">
      <alignment horizontal="center" vertical="center"/>
    </xf>
    <xf numFmtId="0" fontId="19" fillId="0" borderId="37" xfId="3" applyFont="1" applyBorder="1" applyAlignment="1">
      <alignment horizontal="center" vertical="center"/>
    </xf>
    <xf numFmtId="0" fontId="22" fillId="0" borderId="47" xfId="3" applyFont="1" applyBorder="1">
      <alignment vertical="center"/>
    </xf>
    <xf numFmtId="0" fontId="22" fillId="0" borderId="51" xfId="3" applyFont="1" applyBorder="1">
      <alignment vertical="center"/>
    </xf>
    <xf numFmtId="0" fontId="11" fillId="0" borderId="16" xfId="3" applyFont="1" applyBorder="1" applyAlignment="1">
      <alignment horizontal="center" vertical="center"/>
    </xf>
    <xf numFmtId="0" fontId="11" fillId="0" borderId="57" xfId="3" applyFont="1" applyBorder="1" applyAlignment="1">
      <alignment horizontal="center" vertical="center"/>
    </xf>
    <xf numFmtId="0" fontId="13" fillId="0" borderId="21" xfId="3" applyFont="1" applyBorder="1" applyAlignment="1">
      <alignment horizontal="center" vertical="center"/>
    </xf>
    <xf numFmtId="0" fontId="13" fillId="0" borderId="26" xfId="3" applyFont="1" applyBorder="1" applyAlignment="1">
      <alignment horizontal="center" vertical="center"/>
    </xf>
    <xf numFmtId="0" fontId="17" fillId="0" borderId="28" xfId="3" applyFont="1" applyBorder="1" applyAlignment="1">
      <alignment horizontal="center" vertical="center" wrapText="1"/>
    </xf>
    <xf numFmtId="0" fontId="24" fillId="0" borderId="26" xfId="3" applyFont="1" applyBorder="1" applyAlignment="1">
      <alignment horizontal="center" vertical="center"/>
    </xf>
    <xf numFmtId="0" fontId="19" fillId="0" borderId="58" xfId="3" applyFont="1" applyBorder="1" applyAlignment="1">
      <alignment horizontal="center" vertical="center"/>
    </xf>
    <xf numFmtId="0" fontId="17" fillId="0" borderId="27" xfId="3" applyFont="1" applyBorder="1" applyAlignment="1">
      <alignment horizontal="center" vertical="center" wrapText="1"/>
    </xf>
    <xf numFmtId="20" fontId="17" fillId="2" borderId="27" xfId="3" applyNumberFormat="1" applyFont="1" applyFill="1" applyBorder="1" applyAlignment="1">
      <alignment horizontal="center" vertical="center" wrapText="1"/>
    </xf>
    <xf numFmtId="0" fontId="17" fillId="2" borderId="28" xfId="3" applyFont="1" applyFill="1" applyBorder="1" applyAlignment="1">
      <alignment horizontal="center" vertical="center" wrapText="1"/>
    </xf>
    <xf numFmtId="0" fontId="25" fillId="0" borderId="36" xfId="3" applyFont="1" applyBorder="1" applyAlignment="1">
      <alignment horizontal="left" vertical="center"/>
    </xf>
    <xf numFmtId="0" fontId="17" fillId="0" borderId="63" xfId="3" applyFont="1" applyBorder="1" applyAlignment="1">
      <alignment horizontal="center" vertical="center" wrapText="1"/>
    </xf>
    <xf numFmtId="20" fontId="19" fillId="0" borderId="10" xfId="3" applyNumberFormat="1" applyFont="1" applyBorder="1" applyAlignment="1">
      <alignment horizontal="center" vertical="center"/>
    </xf>
    <xf numFmtId="49" fontId="19" fillId="0" borderId="36" xfId="3" applyNumberFormat="1" applyFont="1" applyBorder="1" applyAlignment="1">
      <alignment horizontal="center" vertical="center"/>
    </xf>
    <xf numFmtId="49" fontId="19" fillId="0" borderId="10" xfId="3" applyNumberFormat="1" applyFont="1" applyBorder="1" applyAlignment="1">
      <alignment horizontal="center" vertical="center"/>
    </xf>
    <xf numFmtId="49" fontId="15" fillId="0" borderId="58" xfId="3" applyNumberFormat="1" applyFont="1" applyBorder="1" applyAlignment="1">
      <alignment horizontal="center" vertical="center"/>
    </xf>
    <xf numFmtId="20" fontId="17" fillId="0" borderId="28" xfId="3" applyNumberFormat="1" applyFont="1" applyBorder="1" applyAlignment="1">
      <alignment horizontal="right" vertical="center" wrapText="1"/>
    </xf>
    <xf numFmtId="49" fontId="19" fillId="0" borderId="58" xfId="3" applyNumberFormat="1" applyFont="1" applyBorder="1" applyAlignment="1">
      <alignment horizontal="center" vertical="center"/>
    </xf>
    <xf numFmtId="0" fontId="11" fillId="0" borderId="66" xfId="3" applyFont="1" applyBorder="1" applyAlignment="1">
      <alignment horizontal="center" vertical="center"/>
    </xf>
    <xf numFmtId="0" fontId="11" fillId="0" borderId="67" xfId="3" applyFont="1" applyBorder="1" applyAlignment="1">
      <alignment horizontal="center" vertical="center"/>
    </xf>
    <xf numFmtId="0" fontId="11" fillId="0" borderId="68" xfId="3" applyFont="1" applyBorder="1" applyAlignment="1">
      <alignment horizontal="center" vertical="center"/>
    </xf>
    <xf numFmtId="0" fontId="11" fillId="0" borderId="69" xfId="3" applyFont="1" applyBorder="1" applyAlignment="1">
      <alignment horizontal="center" vertical="center"/>
    </xf>
    <xf numFmtId="0" fontId="16" fillId="0" borderId="70" xfId="3" applyFont="1" applyBorder="1" applyAlignment="1">
      <alignment horizontal="center" vertical="center" wrapText="1"/>
    </xf>
    <xf numFmtId="0" fontId="13" fillId="0" borderId="71" xfId="3" applyFont="1" applyBorder="1" applyAlignment="1">
      <alignment horizontal="center" vertical="center"/>
    </xf>
    <xf numFmtId="20" fontId="17" fillId="0" borderId="72" xfId="3" applyNumberFormat="1" applyFont="1" applyBorder="1" applyAlignment="1">
      <alignment horizontal="center" vertical="center" wrapText="1"/>
    </xf>
    <xf numFmtId="20" fontId="18" fillId="0" borderId="73" xfId="3" applyNumberFormat="1" applyFont="1" applyBorder="1" applyAlignment="1">
      <alignment horizontal="right" vertical="center" wrapText="1"/>
    </xf>
    <xf numFmtId="0" fontId="13" fillId="0" borderId="74" xfId="3" applyFont="1" applyBorder="1" applyAlignment="1">
      <alignment horizontal="center" vertical="center"/>
    </xf>
    <xf numFmtId="20" fontId="18" fillId="0" borderId="72" xfId="3" applyNumberFormat="1" applyFont="1" applyBorder="1" applyAlignment="1">
      <alignment horizontal="right" vertical="center" wrapText="1"/>
    </xf>
    <xf numFmtId="0" fontId="17" fillId="0" borderId="72" xfId="3" applyFont="1" applyBorder="1" applyAlignment="1">
      <alignment horizontal="center" vertical="center" wrapText="1"/>
    </xf>
    <xf numFmtId="0" fontId="18" fillId="0" borderId="72" xfId="3" applyFont="1" applyBorder="1" applyAlignment="1">
      <alignment horizontal="right" vertical="center" wrapText="1"/>
    </xf>
    <xf numFmtId="49" fontId="19" fillId="0" borderId="75" xfId="3" applyNumberFormat="1" applyFont="1" applyBorder="1" applyAlignment="1">
      <alignment horizontal="center" vertical="center"/>
    </xf>
    <xf numFmtId="49" fontId="16" fillId="0" borderId="76" xfId="3" applyNumberFormat="1" applyFont="1" applyBorder="1" applyAlignment="1">
      <alignment horizontal="center" vertical="center"/>
    </xf>
    <xf numFmtId="0" fontId="24" fillId="0" borderId="74" xfId="3" applyFont="1" applyBorder="1" applyAlignment="1">
      <alignment horizontal="center" vertical="center"/>
    </xf>
    <xf numFmtId="0" fontId="19" fillId="0" borderId="75" xfId="3" applyFont="1" applyBorder="1" applyAlignment="1">
      <alignment horizontal="center" vertical="center"/>
    </xf>
    <xf numFmtId="0" fontId="22" fillId="0" borderId="86" xfId="3" applyFont="1" applyBorder="1">
      <alignment vertical="center"/>
    </xf>
    <xf numFmtId="0" fontId="10" fillId="0" borderId="0" xfId="4" applyFont="1">
      <alignment vertical="center"/>
    </xf>
    <xf numFmtId="180" fontId="10" fillId="0" borderId="0" xfId="5" applyNumberFormat="1" applyFont="1">
      <alignment vertical="center"/>
    </xf>
    <xf numFmtId="0" fontId="15" fillId="0" borderId="16" xfId="4" applyFont="1" applyBorder="1" applyAlignment="1">
      <alignment horizontal="center" vertical="center"/>
    </xf>
    <xf numFmtId="0" fontId="11" fillId="0" borderId="17" xfId="4" applyFont="1" applyBorder="1" applyAlignment="1">
      <alignment horizontal="center" vertical="center"/>
    </xf>
    <xf numFmtId="0" fontId="11" fillId="0" borderId="18" xfId="4" applyFont="1" applyBorder="1" applyAlignment="1">
      <alignment horizontal="center" vertical="center"/>
    </xf>
    <xf numFmtId="0" fontId="11" fillId="0" borderId="19" xfId="4" applyFont="1" applyBorder="1" applyAlignment="1">
      <alignment horizontal="center" vertical="center"/>
    </xf>
    <xf numFmtId="0" fontId="16" fillId="0" borderId="20" xfId="4" applyFont="1" applyBorder="1" applyAlignment="1">
      <alignment horizontal="center" vertical="center" wrapText="1"/>
    </xf>
    <xf numFmtId="0" fontId="15" fillId="0" borderId="21" xfId="4" applyFont="1" applyBorder="1" applyAlignment="1">
      <alignment horizontal="center" vertical="center"/>
    </xf>
    <xf numFmtId="0" fontId="17" fillId="0" borderId="2" xfId="4" applyFont="1" applyBorder="1" applyAlignment="1">
      <alignment horizontal="center" vertical="center" wrapText="1"/>
    </xf>
    <xf numFmtId="0" fontId="17" fillId="0" borderId="2" xfId="4" applyFont="1" applyBorder="1" applyAlignment="1">
      <alignment horizontal="right" vertical="center"/>
    </xf>
    <xf numFmtId="20" fontId="17" fillId="0" borderId="2" xfId="4" applyNumberFormat="1" applyFont="1" applyBorder="1" applyAlignment="1">
      <alignment horizontal="center" vertical="center" wrapText="1"/>
    </xf>
    <xf numFmtId="20" fontId="17" fillId="0" borderId="89" xfId="4" applyNumberFormat="1" applyFont="1" applyBorder="1" applyAlignment="1">
      <alignment horizontal="center" vertical="center" wrapText="1"/>
    </xf>
    <xf numFmtId="20" fontId="18" fillId="0" borderId="25" xfId="4" applyNumberFormat="1" applyFont="1" applyBorder="1" applyAlignment="1">
      <alignment horizontal="right" vertical="center" wrapText="1"/>
    </xf>
    <xf numFmtId="181" fontId="10" fillId="0" borderId="0" xfId="4" applyNumberFormat="1" applyFont="1">
      <alignment vertical="center"/>
    </xf>
    <xf numFmtId="0" fontId="15" fillId="0" borderId="26" xfId="4" applyFont="1" applyBorder="1" applyAlignment="1">
      <alignment horizontal="center" vertical="center"/>
    </xf>
    <xf numFmtId="20" fontId="18" fillId="0" borderId="30" xfId="4" applyNumberFormat="1" applyFont="1" applyBorder="1" applyAlignment="1">
      <alignment horizontal="right" vertical="center" wrapText="1"/>
    </xf>
    <xf numFmtId="20" fontId="17" fillId="2" borderId="2" xfId="4" applyNumberFormat="1" applyFont="1" applyFill="1" applyBorder="1" applyAlignment="1">
      <alignment horizontal="center" vertical="center" wrapText="1"/>
    </xf>
    <xf numFmtId="20" fontId="17" fillId="0" borderId="90" xfId="4" applyNumberFormat="1" applyFont="1" applyBorder="1" applyAlignment="1">
      <alignment horizontal="center" vertical="center" wrapText="1"/>
    </xf>
    <xf numFmtId="0" fontId="17" fillId="0" borderId="89" xfId="4" applyFont="1" applyBorder="1" applyAlignment="1">
      <alignment horizontal="center" vertical="center" wrapText="1"/>
    </xf>
    <xf numFmtId="0" fontId="18" fillId="0" borderId="30" xfId="4" applyFont="1" applyBorder="1" applyAlignment="1">
      <alignment horizontal="right" vertical="center" wrapText="1"/>
    </xf>
    <xf numFmtId="181" fontId="10" fillId="2" borderId="0" xfId="4" applyNumberFormat="1" applyFont="1" applyFill="1">
      <alignment vertical="center"/>
    </xf>
    <xf numFmtId="49" fontId="19" fillId="0" borderId="12" xfId="4" applyNumberFormat="1" applyFont="1" applyBorder="1" applyAlignment="1">
      <alignment horizontal="center" vertical="center"/>
    </xf>
    <xf numFmtId="49" fontId="19" fillId="0" borderId="11" xfId="4" applyNumberFormat="1" applyFont="1" applyBorder="1" applyAlignment="1">
      <alignment horizontal="center" vertical="center"/>
    </xf>
    <xf numFmtId="49" fontId="19" fillId="0" borderId="34" xfId="4" applyNumberFormat="1" applyFont="1" applyBorder="1" applyAlignment="1">
      <alignment horizontal="center" vertical="center"/>
    </xf>
    <xf numFmtId="49" fontId="16" fillId="0" borderId="35" xfId="4" applyNumberFormat="1" applyFont="1" applyBorder="1" applyAlignment="1">
      <alignment horizontal="center" vertical="center"/>
    </xf>
    <xf numFmtId="0" fontId="20" fillId="0" borderId="26" xfId="4" applyFont="1" applyBorder="1" applyAlignment="1">
      <alignment horizontal="center" vertical="center"/>
    </xf>
    <xf numFmtId="0" fontId="19" fillId="0" borderId="36" xfId="4" applyFont="1" applyBorder="1" applyAlignment="1">
      <alignment horizontal="center" vertical="center"/>
    </xf>
    <xf numFmtId="0" fontId="19" fillId="0" borderId="10" xfId="4" applyFont="1" applyBorder="1" applyAlignment="1">
      <alignment horizontal="center" vertical="center"/>
    </xf>
    <xf numFmtId="0" fontId="19" fillId="0" borderId="37" xfId="4" applyFont="1" applyBorder="1" applyAlignment="1">
      <alignment horizontal="center" vertical="center"/>
    </xf>
    <xf numFmtId="0" fontId="22" fillId="0" borderId="46" xfId="4" applyFont="1" applyBorder="1" applyAlignment="1">
      <alignment horizontal="left" vertical="center"/>
    </xf>
    <xf numFmtId="0" fontId="22" fillId="0" borderId="3" xfId="4" applyFont="1" applyBorder="1" applyAlignment="1">
      <alignment horizontal="left" vertical="center"/>
    </xf>
    <xf numFmtId="0" fontId="22" fillId="0" borderId="47" xfId="4" applyFont="1" applyBorder="1">
      <alignment vertical="center"/>
    </xf>
    <xf numFmtId="0" fontId="22" fillId="0" borderId="51" xfId="4" applyFont="1" applyBorder="1">
      <alignment vertical="center"/>
    </xf>
    <xf numFmtId="0" fontId="11" fillId="0" borderId="16" xfId="4" applyFont="1" applyBorder="1" applyAlignment="1">
      <alignment horizontal="center" vertical="center"/>
    </xf>
    <xf numFmtId="0" fontId="11" fillId="0" borderId="57" xfId="4" applyFont="1" applyBorder="1" applyAlignment="1">
      <alignment horizontal="center" vertical="center"/>
    </xf>
    <xf numFmtId="0" fontId="13" fillId="0" borderId="21" xfId="4" applyFont="1" applyBorder="1" applyAlignment="1">
      <alignment horizontal="center" vertical="center"/>
    </xf>
    <xf numFmtId="20" fontId="17" fillId="0" borderId="91" xfId="4" applyNumberFormat="1" applyFont="1" applyBorder="1" applyAlignment="1">
      <alignment horizontal="center" vertical="center" wrapText="1"/>
    </xf>
    <xf numFmtId="20" fontId="17" fillId="0" borderId="92" xfId="4" applyNumberFormat="1" applyFont="1" applyBorder="1" applyAlignment="1">
      <alignment horizontal="center" vertical="center" wrapText="1"/>
    </xf>
    <xf numFmtId="0" fontId="13" fillId="0" borderId="26" xfId="4" applyFont="1" applyBorder="1" applyAlignment="1">
      <alignment horizontal="center" vertical="center"/>
    </xf>
    <xf numFmtId="20" fontId="17" fillId="0" borderId="27" xfId="4" applyNumberFormat="1" applyFont="1" applyBorder="1" applyAlignment="1">
      <alignment horizontal="center" vertical="center" wrapText="1"/>
    </xf>
    <xf numFmtId="20" fontId="17" fillId="0" borderId="28" xfId="4" applyNumberFormat="1" applyFont="1" applyBorder="1" applyAlignment="1">
      <alignment horizontal="center" vertical="center" wrapText="1"/>
    </xf>
    <xf numFmtId="0" fontId="17" fillId="0" borderId="28" xfId="4" applyFont="1" applyBorder="1" applyAlignment="1">
      <alignment horizontal="center" vertical="center" wrapText="1"/>
    </xf>
    <xf numFmtId="0" fontId="24" fillId="0" borderId="26" xfId="4" applyFont="1" applyBorder="1" applyAlignment="1">
      <alignment horizontal="center" vertical="center"/>
    </xf>
    <xf numFmtId="0" fontId="19" fillId="0" borderId="58" xfId="4" applyFont="1" applyBorder="1" applyAlignment="1">
      <alignment horizontal="center" vertical="center"/>
    </xf>
    <xf numFmtId="20" fontId="17" fillId="0" borderId="93" xfId="4" applyNumberFormat="1" applyFont="1" applyBorder="1" applyAlignment="1">
      <alignment horizontal="center" vertical="center" wrapText="1"/>
    </xf>
    <xf numFmtId="0" fontId="17" fillId="0" borderId="10" xfId="4" applyFont="1" applyBorder="1" applyAlignment="1">
      <alignment horizontal="center" vertical="center" wrapText="1"/>
    </xf>
    <xf numFmtId="0" fontId="25" fillId="0" borderId="90" xfId="4" applyFont="1" applyBorder="1" applyAlignment="1">
      <alignment horizontal="left" vertical="center"/>
    </xf>
    <xf numFmtId="0" fontId="19" fillId="0" borderId="9" xfId="4" applyFont="1" applyBorder="1" applyAlignment="1">
      <alignment horizontal="center" vertical="center"/>
    </xf>
    <xf numFmtId="0" fontId="19" fillId="0" borderId="94" xfId="4" applyFont="1" applyBorder="1" applyAlignment="1">
      <alignment horizontal="center" vertical="center"/>
    </xf>
    <xf numFmtId="0" fontId="19" fillId="0" borderId="2" xfId="4" applyFont="1" applyBorder="1" applyAlignment="1">
      <alignment horizontal="center" vertical="center"/>
    </xf>
    <xf numFmtId="0" fontId="19" fillId="0" borderId="95" xfId="4" applyFont="1" applyBorder="1" applyAlignment="1">
      <alignment horizontal="center" vertical="center"/>
    </xf>
    <xf numFmtId="0" fontId="25" fillId="0" borderId="36" xfId="4" applyFont="1" applyBorder="1" applyAlignment="1">
      <alignment horizontal="left" vertical="center"/>
    </xf>
    <xf numFmtId="0" fontId="17" fillId="0" borderId="91" xfId="4" applyFont="1" applyBorder="1" applyAlignment="1">
      <alignment horizontal="center" vertical="center" wrapText="1"/>
    </xf>
    <xf numFmtId="0" fontId="17" fillId="0" borderId="91" xfId="4" applyFont="1" applyBorder="1" applyAlignment="1">
      <alignment horizontal="right" vertical="center"/>
    </xf>
    <xf numFmtId="20" fontId="27" fillId="2" borderId="96" xfId="4" applyNumberFormat="1" applyFont="1" applyFill="1" applyBorder="1" applyAlignment="1">
      <alignment horizontal="center" vertical="center" wrapText="1"/>
    </xf>
    <xf numFmtId="20" fontId="17" fillId="2" borderId="96" xfId="4" applyNumberFormat="1" applyFont="1" applyFill="1" applyBorder="1" applyAlignment="1">
      <alignment horizontal="center" vertical="center" wrapText="1"/>
    </xf>
    <xf numFmtId="0" fontId="17" fillId="0" borderId="96" xfId="4" applyFont="1" applyBorder="1" applyAlignment="1">
      <alignment horizontal="center" vertical="center" wrapText="1"/>
    </xf>
    <xf numFmtId="0" fontId="17" fillId="0" borderId="97" xfId="4" applyFont="1" applyBorder="1" applyAlignment="1">
      <alignment horizontal="center" vertical="center" wrapText="1"/>
    </xf>
    <xf numFmtId="20" fontId="19" fillId="0" borderId="10" xfId="4" applyNumberFormat="1" applyFont="1" applyBorder="1" applyAlignment="1">
      <alignment horizontal="center" vertical="center"/>
    </xf>
    <xf numFmtId="20" fontId="17" fillId="0" borderId="96" xfId="4" applyNumberFormat="1" applyFont="1" applyBorder="1" applyAlignment="1">
      <alignment horizontal="center" vertical="center" wrapText="1"/>
    </xf>
    <xf numFmtId="20" fontId="17" fillId="0" borderId="97" xfId="4" applyNumberFormat="1" applyFont="1" applyBorder="1" applyAlignment="1">
      <alignment horizontal="center" vertical="center" wrapText="1"/>
    </xf>
    <xf numFmtId="0" fontId="17" fillId="0" borderId="63" xfId="4" applyFont="1" applyBorder="1" applyAlignment="1">
      <alignment horizontal="center" vertical="center" wrapText="1"/>
    </xf>
    <xf numFmtId="49" fontId="19" fillId="0" borderId="36" xfId="4" applyNumberFormat="1" applyFont="1" applyBorder="1" applyAlignment="1">
      <alignment horizontal="center" vertical="center"/>
    </xf>
    <xf numFmtId="49" fontId="19" fillId="0" borderId="10" xfId="4" applyNumberFormat="1" applyFont="1" applyBorder="1" applyAlignment="1">
      <alignment horizontal="center" vertical="center"/>
    </xf>
    <xf numFmtId="49" fontId="15" fillId="0" borderId="58" xfId="4" applyNumberFormat="1" applyFont="1" applyBorder="1" applyAlignment="1">
      <alignment horizontal="center" vertical="center"/>
    </xf>
    <xf numFmtId="0" fontId="17" fillId="0" borderId="98" xfId="4" applyFont="1" applyBorder="1" applyAlignment="1">
      <alignment horizontal="center" vertical="center" wrapText="1"/>
    </xf>
    <xf numFmtId="20" fontId="17" fillId="0" borderId="98" xfId="4" applyNumberFormat="1" applyFont="1" applyBorder="1" applyAlignment="1">
      <alignment horizontal="center" vertical="center" wrapText="1"/>
    </xf>
    <xf numFmtId="20" fontId="17" fillId="0" borderId="10" xfId="4" applyNumberFormat="1" applyFont="1" applyBorder="1" applyAlignment="1">
      <alignment horizontal="center" vertical="center" wrapText="1"/>
    </xf>
    <xf numFmtId="20" fontId="17" fillId="0" borderId="101" xfId="4" applyNumberFormat="1" applyFont="1" applyBorder="1" applyAlignment="1">
      <alignment horizontal="center" vertical="center" wrapText="1"/>
    </xf>
    <xf numFmtId="49" fontId="19" fillId="0" borderId="102" xfId="4" applyNumberFormat="1" applyFont="1" applyBorder="1" applyAlignment="1">
      <alignment horizontal="center" vertical="center"/>
    </xf>
    <xf numFmtId="0" fontId="26" fillId="0" borderId="98" xfId="4" applyFont="1" applyBorder="1" applyAlignment="1">
      <alignment horizontal="right" vertical="center"/>
    </xf>
    <xf numFmtId="49" fontId="19" fillId="0" borderId="58" xfId="4" applyNumberFormat="1" applyFont="1" applyBorder="1" applyAlignment="1">
      <alignment horizontal="center" vertical="center"/>
    </xf>
    <xf numFmtId="20" fontId="17" fillId="0" borderId="91" xfId="4" applyNumberFormat="1" applyFont="1" applyBorder="1" applyAlignment="1">
      <alignment horizontal="center" vertical="center"/>
    </xf>
    <xf numFmtId="20" fontId="17" fillId="2" borderId="97" xfId="4" applyNumberFormat="1" applyFont="1" applyFill="1" applyBorder="1" applyAlignment="1">
      <alignment horizontal="center" vertical="center" wrapText="1"/>
    </xf>
    <xf numFmtId="0" fontId="25" fillId="0" borderId="12" xfId="4" applyFont="1" applyBorder="1" applyAlignment="1">
      <alignment horizontal="left" vertical="center"/>
    </xf>
    <xf numFmtId="0" fontId="8" fillId="0" borderId="0" xfId="3" applyFont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9" fillId="0" borderId="9" xfId="3" applyFont="1" applyBorder="1" applyAlignment="1">
      <alignment horizontal="center" vertical="center"/>
    </xf>
    <xf numFmtId="20" fontId="9" fillId="0" borderId="8" xfId="3" applyNumberFormat="1" applyFont="1" applyBorder="1" applyAlignment="1">
      <alignment horizontal="center" vertical="center"/>
    </xf>
    <xf numFmtId="0" fontId="16" fillId="0" borderId="35" xfId="3" applyFont="1" applyBorder="1" applyAlignment="1">
      <alignment horizontal="center" vertical="center" wrapText="1"/>
    </xf>
    <xf numFmtId="0" fontId="16" fillId="0" borderId="40" xfId="3" applyFont="1" applyBorder="1" applyAlignment="1">
      <alignment horizontal="center" vertical="center" wrapText="1"/>
    </xf>
    <xf numFmtId="0" fontId="16" fillId="0" borderId="56" xfId="3" applyFont="1" applyBorder="1" applyAlignment="1">
      <alignment horizontal="center" vertical="center" wrapText="1"/>
    </xf>
    <xf numFmtId="0" fontId="21" fillId="0" borderId="38" xfId="3" applyFont="1" applyBorder="1" applyAlignment="1">
      <alignment horizontal="center" vertical="center"/>
    </xf>
    <xf numFmtId="0" fontId="21" fillId="0" borderId="39" xfId="3" applyFont="1" applyBorder="1" applyAlignment="1">
      <alignment horizontal="center" vertical="center"/>
    </xf>
    <xf numFmtId="0" fontId="22" fillId="0" borderId="41" xfId="3" applyFont="1" applyBorder="1" applyAlignment="1">
      <alignment horizontal="center" vertical="center"/>
    </xf>
    <xf numFmtId="0" fontId="22" fillId="0" borderId="42" xfId="3" applyFont="1" applyBorder="1" applyAlignment="1">
      <alignment horizontal="center" vertical="center"/>
    </xf>
    <xf numFmtId="0" fontId="22" fillId="0" borderId="43" xfId="3" applyFont="1" applyBorder="1" applyAlignment="1">
      <alignment horizontal="center" vertical="center"/>
    </xf>
    <xf numFmtId="0" fontId="22" fillId="0" borderId="43" xfId="3" applyFont="1" applyBorder="1" applyAlignment="1">
      <alignment horizontal="left" vertical="center"/>
    </xf>
    <xf numFmtId="0" fontId="22" fillId="0" borderId="44" xfId="3" applyFont="1" applyBorder="1" applyAlignment="1">
      <alignment horizontal="left" vertical="center"/>
    </xf>
    <xf numFmtId="0" fontId="22" fillId="0" borderId="42" xfId="3" applyFont="1" applyBorder="1" applyAlignment="1">
      <alignment horizontal="left" vertical="center"/>
    </xf>
    <xf numFmtId="0" fontId="22" fillId="0" borderId="49" xfId="3" applyFont="1" applyBorder="1" applyAlignment="1">
      <alignment horizontal="center" vertical="center"/>
    </xf>
    <xf numFmtId="0" fontId="22" fillId="0" borderId="50" xfId="3" applyFont="1" applyBorder="1" applyAlignment="1">
      <alignment horizontal="center" vertical="center"/>
    </xf>
    <xf numFmtId="0" fontId="22" fillId="0" borderId="52" xfId="3" applyFont="1" applyBorder="1" applyAlignment="1">
      <alignment horizontal="left" vertical="center"/>
    </xf>
    <xf numFmtId="0" fontId="22" fillId="0" borderId="53" xfId="3" applyFont="1" applyBorder="1" applyAlignment="1">
      <alignment horizontal="left" vertical="center"/>
    </xf>
    <xf numFmtId="0" fontId="22" fillId="0" borderId="54" xfId="3" applyFont="1" applyBorder="1" applyAlignment="1">
      <alignment horizontal="left" vertical="center"/>
    </xf>
    <xf numFmtId="0" fontId="22" fillId="0" borderId="55" xfId="3" applyFont="1" applyBorder="1" applyAlignment="1">
      <alignment horizontal="left" vertical="center"/>
    </xf>
    <xf numFmtId="0" fontId="23" fillId="0" borderId="8" xfId="3" applyFont="1" applyBorder="1" applyAlignment="1">
      <alignment horizontal="center" vertical="center"/>
    </xf>
    <xf numFmtId="0" fontId="23" fillId="0" borderId="9" xfId="3" applyFont="1" applyBorder="1" applyAlignment="1">
      <alignment horizontal="center" vertical="center"/>
    </xf>
    <xf numFmtId="0" fontId="22" fillId="0" borderId="45" xfId="3" applyFont="1" applyBorder="1" applyAlignment="1">
      <alignment horizontal="center" vertical="center"/>
    </xf>
    <xf numFmtId="0" fontId="22" fillId="0" borderId="46" xfId="3" applyFont="1" applyBorder="1" applyAlignment="1">
      <alignment horizontal="center" vertical="center"/>
    </xf>
    <xf numFmtId="0" fontId="22" fillId="0" borderId="46" xfId="3" applyFont="1" applyBorder="1" applyAlignment="1">
      <alignment horizontal="left" vertical="center"/>
    </xf>
    <xf numFmtId="0" fontId="22" fillId="0" borderId="3" xfId="3" applyFont="1" applyBorder="1" applyAlignment="1">
      <alignment horizontal="left" vertical="center"/>
    </xf>
    <xf numFmtId="0" fontId="22" fillId="0" borderId="1" xfId="3" applyFont="1" applyBorder="1" applyAlignment="1">
      <alignment horizontal="left" vertical="center"/>
    </xf>
    <xf numFmtId="0" fontId="22" fillId="0" borderId="47" xfId="3" applyFont="1" applyBorder="1" applyAlignment="1">
      <alignment horizontal="left" vertical="center"/>
    </xf>
    <xf numFmtId="0" fontId="22" fillId="0" borderId="48" xfId="3" applyFont="1" applyBorder="1" applyAlignment="1">
      <alignment horizontal="center" vertical="center"/>
    </xf>
    <xf numFmtId="0" fontId="22" fillId="0" borderId="13" xfId="3" applyFont="1" applyBorder="1" applyAlignment="1">
      <alignment horizontal="center" vertical="center"/>
    </xf>
    <xf numFmtId="0" fontId="21" fillId="0" borderId="59" xfId="3" applyFont="1" applyBorder="1" applyAlignment="1">
      <alignment horizontal="center" vertical="center"/>
    </xf>
    <xf numFmtId="0" fontId="22" fillId="0" borderId="60" xfId="3" applyFont="1" applyBorder="1" applyAlignment="1">
      <alignment horizontal="left" vertical="center"/>
    </xf>
    <xf numFmtId="0" fontId="17" fillId="0" borderId="61" xfId="3" applyFont="1" applyBorder="1" applyAlignment="1">
      <alignment horizontal="center" vertical="center" wrapText="1"/>
    </xf>
    <xf numFmtId="0" fontId="17" fillId="0" borderId="62" xfId="3" applyFont="1" applyBorder="1" applyAlignment="1">
      <alignment horizontal="center" vertical="center" wrapText="1"/>
    </xf>
    <xf numFmtId="0" fontId="17" fillId="0" borderId="61" xfId="3" applyFont="1" applyBorder="1" applyAlignment="1">
      <alignment horizontal="right" vertical="center" wrapText="1"/>
    </xf>
    <xf numFmtId="0" fontId="17" fillId="0" borderId="62" xfId="3" applyFont="1" applyBorder="1" applyAlignment="1">
      <alignment horizontal="right" vertical="center" wrapText="1"/>
    </xf>
    <xf numFmtId="0" fontId="26" fillId="0" borderId="64" xfId="3" applyFont="1" applyBorder="1" applyAlignment="1">
      <alignment horizontal="right" vertical="center"/>
    </xf>
    <xf numFmtId="0" fontId="26" fillId="0" borderId="65" xfId="3" applyFont="1" applyBorder="1" applyAlignment="1">
      <alignment horizontal="right" vertical="center"/>
    </xf>
    <xf numFmtId="0" fontId="26" fillId="0" borderId="62" xfId="3" applyFont="1" applyBorder="1" applyAlignment="1">
      <alignment horizontal="right" vertical="center"/>
    </xf>
    <xf numFmtId="0" fontId="26" fillId="0" borderId="64" xfId="3" applyFont="1" applyBorder="1" applyAlignment="1">
      <alignment horizontal="center" vertical="center" wrapText="1"/>
    </xf>
    <xf numFmtId="0" fontId="26" fillId="0" borderId="62" xfId="3" applyFont="1" applyBorder="1" applyAlignment="1">
      <alignment horizontal="center" vertical="center" wrapText="1"/>
    </xf>
    <xf numFmtId="0" fontId="17" fillId="0" borderId="64" xfId="3" applyFont="1" applyBorder="1" applyAlignment="1">
      <alignment horizontal="center" vertical="center" wrapText="1"/>
    </xf>
    <xf numFmtId="0" fontId="16" fillId="0" borderId="76" xfId="3" applyFont="1" applyBorder="1" applyAlignment="1">
      <alignment horizontal="center" vertical="center" wrapText="1"/>
    </xf>
    <xf numFmtId="0" fontId="16" fillId="0" borderId="79" xfId="3" applyFont="1" applyBorder="1" applyAlignment="1">
      <alignment horizontal="center" vertical="center" wrapText="1"/>
    </xf>
    <xf numFmtId="0" fontId="16" fillId="0" borderId="88" xfId="3" applyFont="1" applyBorder="1" applyAlignment="1">
      <alignment horizontal="center" vertical="center" wrapText="1"/>
    </xf>
    <xf numFmtId="0" fontId="21" fillId="0" borderId="77" xfId="3" applyFont="1" applyBorder="1" applyAlignment="1">
      <alignment horizontal="center" vertical="center"/>
    </xf>
    <xf numFmtId="0" fontId="21" fillId="0" borderId="78" xfId="3" applyFont="1" applyBorder="1" applyAlignment="1">
      <alignment horizontal="center" vertical="center"/>
    </xf>
    <xf numFmtId="0" fontId="22" fillId="0" borderId="80" xfId="3" applyFont="1" applyBorder="1" applyAlignment="1">
      <alignment horizontal="center" vertical="center"/>
    </xf>
    <xf numFmtId="0" fontId="22" fillId="0" borderId="81" xfId="3" applyFont="1" applyBorder="1" applyAlignment="1">
      <alignment horizontal="left" vertical="center"/>
    </xf>
    <xf numFmtId="0" fontId="22" fillId="0" borderId="82" xfId="3" applyFont="1" applyBorder="1" applyAlignment="1">
      <alignment horizontal="center" vertical="center"/>
    </xf>
    <xf numFmtId="0" fontId="22" fillId="0" borderId="4" xfId="3" applyFont="1" applyBorder="1" applyAlignment="1">
      <alignment horizontal="left" vertical="center"/>
    </xf>
    <xf numFmtId="0" fontId="22" fillId="0" borderId="83" xfId="3" applyFont="1" applyBorder="1" applyAlignment="1">
      <alignment horizontal="center" vertical="center"/>
    </xf>
    <xf numFmtId="0" fontId="22" fillId="0" borderId="84" xfId="3" applyFont="1" applyBorder="1" applyAlignment="1">
      <alignment horizontal="center" vertical="center"/>
    </xf>
    <xf numFmtId="0" fontId="22" fillId="0" borderId="85" xfId="3" applyFont="1" applyBorder="1" applyAlignment="1">
      <alignment horizontal="center" vertical="center"/>
    </xf>
    <xf numFmtId="0" fontId="22" fillId="0" borderId="87" xfId="3" applyFont="1" applyBorder="1" applyAlignment="1">
      <alignment horizontal="left" vertical="center"/>
    </xf>
    <xf numFmtId="0" fontId="22" fillId="0" borderId="7" xfId="3" applyFont="1" applyBorder="1" applyAlignment="1">
      <alignment horizontal="left" vertical="center"/>
    </xf>
    <xf numFmtId="0" fontId="22" fillId="0" borderId="5" xfId="3" applyFont="1" applyBorder="1" applyAlignment="1">
      <alignment horizontal="left" vertical="center"/>
    </xf>
    <xf numFmtId="0" fontId="22" fillId="0" borderId="6" xfId="3" applyFont="1" applyBorder="1" applyAlignment="1">
      <alignment horizontal="left" vertical="center"/>
    </xf>
    <xf numFmtId="0" fontId="22" fillId="0" borderId="1" xfId="4" applyFont="1" applyBorder="1" applyAlignment="1">
      <alignment horizontal="left" vertical="center"/>
    </xf>
    <xf numFmtId="0" fontId="22" fillId="0" borderId="47" xfId="4" applyFont="1" applyBorder="1" applyAlignment="1">
      <alignment horizontal="left" vertical="center"/>
    </xf>
    <xf numFmtId="0" fontId="22" fillId="0" borderId="49" xfId="4" applyFont="1" applyBorder="1" applyAlignment="1">
      <alignment horizontal="center" vertical="center"/>
    </xf>
    <xf numFmtId="0" fontId="22" fillId="0" borderId="50" xfId="4" applyFont="1" applyBorder="1" applyAlignment="1">
      <alignment horizontal="center" vertical="center"/>
    </xf>
    <xf numFmtId="0" fontId="22" fillId="0" borderId="52" xfId="4" applyFont="1" applyBorder="1" applyAlignment="1">
      <alignment horizontal="left" vertical="center"/>
    </xf>
    <xf numFmtId="0" fontId="22" fillId="0" borderId="53" xfId="4" applyFont="1" applyBorder="1" applyAlignment="1">
      <alignment horizontal="left" vertical="center"/>
    </xf>
    <xf numFmtId="0" fontId="22" fillId="0" borderId="54" xfId="4" applyFont="1" applyBorder="1" applyAlignment="1">
      <alignment horizontal="left" vertical="center"/>
    </xf>
    <xf numFmtId="0" fontId="22" fillId="0" borderId="55" xfId="4" applyFont="1" applyBorder="1" applyAlignment="1">
      <alignment horizontal="left" vertical="center"/>
    </xf>
    <xf numFmtId="0" fontId="8" fillId="0" borderId="0" xfId="4" applyFont="1" applyAlignment="1">
      <alignment horizontal="center" vertical="center"/>
    </xf>
    <xf numFmtId="0" fontId="9" fillId="0" borderId="8" xfId="4" applyFont="1" applyBorder="1" applyAlignment="1">
      <alignment horizontal="center" vertical="center"/>
    </xf>
    <xf numFmtId="0" fontId="9" fillId="0" borderId="9" xfId="4" applyFont="1" applyBorder="1" applyAlignment="1">
      <alignment horizontal="center" vertical="center"/>
    </xf>
    <xf numFmtId="20" fontId="9" fillId="0" borderId="8" xfId="4" applyNumberFormat="1" applyFont="1" applyBorder="1" applyAlignment="1">
      <alignment horizontal="center" vertical="center"/>
    </xf>
    <xf numFmtId="0" fontId="23" fillId="0" borderId="8" xfId="4" applyFont="1" applyBorder="1" applyAlignment="1">
      <alignment horizontal="center" vertical="center"/>
    </xf>
    <xf numFmtId="0" fontId="23" fillId="0" borderId="9" xfId="4" applyFont="1" applyBorder="1" applyAlignment="1">
      <alignment horizontal="center" vertical="center"/>
    </xf>
    <xf numFmtId="0" fontId="16" fillId="0" borderId="35" xfId="4" applyFont="1" applyBorder="1" applyAlignment="1">
      <alignment horizontal="center" vertical="center" wrapText="1"/>
    </xf>
    <xf numFmtId="0" fontId="16" fillId="0" borderId="40" xfId="4" applyFont="1" applyBorder="1" applyAlignment="1">
      <alignment horizontal="center" vertical="center" wrapText="1"/>
    </xf>
    <xf numFmtId="0" fontId="16" fillId="0" borderId="56" xfId="4" applyFont="1" applyBorder="1" applyAlignment="1">
      <alignment horizontal="center" vertical="center" wrapText="1"/>
    </xf>
    <xf numFmtId="0" fontId="21" fillId="0" borderId="38" xfId="4" applyFont="1" applyBorder="1" applyAlignment="1">
      <alignment horizontal="center" vertical="center"/>
    </xf>
    <xf numFmtId="0" fontId="21" fillId="0" borderId="39" xfId="4" applyFont="1" applyBorder="1" applyAlignment="1">
      <alignment horizontal="center" vertical="center"/>
    </xf>
    <xf numFmtId="0" fontId="21" fillId="0" borderId="59" xfId="4" applyFont="1" applyBorder="1" applyAlignment="1">
      <alignment horizontal="center" vertical="center"/>
    </xf>
    <xf numFmtId="0" fontId="22" fillId="0" borderId="41" xfId="4" applyFont="1" applyBorder="1" applyAlignment="1">
      <alignment horizontal="center" vertical="center"/>
    </xf>
    <xf numFmtId="0" fontId="22" fillId="0" borderId="42" xfId="4" applyFont="1" applyBorder="1" applyAlignment="1">
      <alignment horizontal="center" vertical="center"/>
    </xf>
    <xf numFmtId="0" fontId="22" fillId="0" borderId="43" xfId="4" applyFont="1" applyBorder="1" applyAlignment="1">
      <alignment horizontal="center" vertical="center"/>
    </xf>
    <xf numFmtId="0" fontId="22" fillId="0" borderId="43" xfId="4" applyFont="1" applyBorder="1" applyAlignment="1">
      <alignment horizontal="left" vertical="center"/>
    </xf>
    <xf numFmtId="0" fontId="22" fillId="0" borderId="44" xfId="4" applyFont="1" applyBorder="1" applyAlignment="1">
      <alignment horizontal="left" vertical="center"/>
    </xf>
    <xf numFmtId="0" fontId="22" fillId="0" borderId="42" xfId="4" applyFont="1" applyBorder="1" applyAlignment="1">
      <alignment horizontal="left" vertical="center"/>
    </xf>
    <xf numFmtId="0" fontId="22" fillId="0" borderId="60" xfId="4" applyFont="1" applyBorder="1" applyAlignment="1">
      <alignment horizontal="left" vertical="center"/>
    </xf>
    <xf numFmtId="0" fontId="22" fillId="0" borderId="45" xfId="4" applyFont="1" applyBorder="1" applyAlignment="1">
      <alignment horizontal="center" vertical="center"/>
    </xf>
    <xf numFmtId="0" fontId="22" fillId="0" borderId="46" xfId="4" applyFont="1" applyBorder="1" applyAlignment="1">
      <alignment horizontal="center" vertical="center"/>
    </xf>
    <xf numFmtId="0" fontId="22" fillId="0" borderId="46" xfId="4" applyFont="1" applyBorder="1" applyAlignment="1">
      <alignment horizontal="left" vertical="center"/>
    </xf>
    <xf numFmtId="0" fontId="22" fillId="0" borderId="3" xfId="4" applyFont="1" applyBorder="1" applyAlignment="1">
      <alignment horizontal="left" vertical="center"/>
    </xf>
    <xf numFmtId="0" fontId="22" fillId="0" borderId="48" xfId="4" applyFont="1" applyBorder="1" applyAlignment="1">
      <alignment horizontal="center" vertical="center"/>
    </xf>
    <xf numFmtId="0" fontId="22" fillId="0" borderId="13" xfId="4" applyFont="1" applyBorder="1" applyAlignment="1">
      <alignment horizontal="center" vertical="center"/>
    </xf>
    <xf numFmtId="20" fontId="17" fillId="0" borderId="99" xfId="4" applyNumberFormat="1" applyFont="1" applyBorder="1" applyAlignment="1">
      <alignment horizontal="center" vertical="center" wrapText="1"/>
    </xf>
    <xf numFmtId="20" fontId="17" fillId="0" borderId="100" xfId="4" applyNumberFormat="1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179" fontId="11" fillId="0" borderId="15" xfId="8" applyNumberFormat="1" applyFont="1" applyBorder="1" applyAlignment="1">
      <alignment horizontal="center" vertical="center"/>
    </xf>
    <xf numFmtId="0" fontId="12" fillId="0" borderId="0" xfId="8" applyFont="1" applyAlignment="1">
      <alignment horizontal="center" vertical="center"/>
    </xf>
    <xf numFmtId="0" fontId="13" fillId="0" borderId="15" xfId="8" applyFont="1" applyBorder="1">
      <alignment vertical="center"/>
    </xf>
    <xf numFmtId="0" fontId="30" fillId="0" borderId="15" xfId="8" applyFont="1" applyBorder="1">
      <alignment vertical="center"/>
    </xf>
    <xf numFmtId="0" fontId="13" fillId="0" borderId="0" xfId="8" applyFont="1" applyAlignment="1">
      <alignment horizontal="center" vertical="center"/>
    </xf>
    <xf numFmtId="0" fontId="13" fillId="0" borderId="14" xfId="8" applyFont="1" applyBorder="1" applyAlignment="1">
      <alignment horizontal="center" vertical="center"/>
    </xf>
    <xf numFmtId="0" fontId="11" fillId="0" borderId="17" xfId="4" applyFont="1" applyBorder="1" applyAlignment="1">
      <alignment horizontal="center" vertical="center" wrapText="1"/>
    </xf>
  </cellXfs>
  <cellStyles count="11">
    <cellStyle name="쉼표 [0] 2" xfId="5" xr:uid="{526E9877-8A1B-4C31-BCE7-FE4360EBECEE}"/>
    <cellStyle name="쉼표 [0] 2 2" xfId="10" xr:uid="{364A7DE6-5B66-459A-A98C-7B7069D762F8}"/>
    <cellStyle name="표준" xfId="0" builtinId="0"/>
    <cellStyle name="표준 2" xfId="1" xr:uid="{0ED99168-7F92-4493-8C5C-E6649ACE11F8}"/>
    <cellStyle name="표준 3" xfId="2" xr:uid="{85C7FA68-780A-48C3-B8DB-BC7574107451}"/>
    <cellStyle name="표준 3 2" xfId="7" xr:uid="{F08C4F39-CD16-4B28-ACA2-978C3263DD60}"/>
    <cellStyle name="표준 4" xfId="3" xr:uid="{DF31BED9-485C-486A-AF19-CC1F746064EE}"/>
    <cellStyle name="표준 4 2" xfId="8" xr:uid="{7DE76DFD-3D17-4E3B-87AC-60491FC6ACEB}"/>
    <cellStyle name="표준 5" xfId="4" xr:uid="{967FF864-B2F5-4CA3-9A31-7CBA4ED36482}"/>
    <cellStyle name="표준 5 2" xfId="9" xr:uid="{ED1C54FB-C79B-4A63-A6E1-0E1D2B246A4F}"/>
    <cellStyle name="표준 6" xfId="6" xr:uid="{0F53AA21-338D-4ADB-BDDF-A7579B5CCB94}"/>
  </cellStyles>
  <dxfs count="34">
    <dxf>
      <font>
        <color rgb="FF9C0006"/>
      </font>
      <fill>
        <patternFill>
          <bgColor rgb="FFFFC7CE"/>
        </patternFill>
      </fill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TableStyle="TableStyleMedium2" defaultPivotStyle="PivotStyleLight16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US\templete\templete_&#49849;&#47924;&#51648;&#49884;&#49436;(27&#48264;).xlsx" TargetMode="External"/><Relationship Id="rId1" Type="http://schemas.openxmlformats.org/officeDocument/2006/relationships/externalLinkPath" Target="templete_&#49849;&#47924;&#51648;&#49884;&#49436;(27&#4826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평"/>
      <sheetName val="토"/>
      <sheetName val="공"/>
      <sheetName val="rawdat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F53C-A56F-48E6-AD6F-87764A6E6A98}">
  <sheetPr>
    <tabColor rgb="FF92D050"/>
  </sheetPr>
  <dimension ref="A1:AN198"/>
  <sheetViews>
    <sheetView tabSelected="1" view="pageBreakPreview" zoomScale="70" zoomScaleNormal="85" zoomScaleSheetLayoutView="70" workbookViewId="0">
      <selection activeCell="W12" sqref="W12"/>
    </sheetView>
  </sheetViews>
  <sheetFormatPr defaultColWidth="8.90625" defaultRowHeight="14.4" x14ac:dyDescent="0.25"/>
  <cols>
    <col min="1" max="1" width="7.6328125" style="1" customWidth="1"/>
    <col min="2" max="9" width="10.54296875" style="1" customWidth="1"/>
    <col min="10" max="10" width="13.81640625" style="1" customWidth="1"/>
    <col min="11" max="11" width="8.81640625" style="1" customWidth="1"/>
    <col min="12" max="12" width="8.90625" style="1"/>
    <col min="13" max="14" width="3.6328125" style="1" customWidth="1"/>
    <col min="15" max="15" width="5" style="1" bestFit="1" customWidth="1"/>
    <col min="16" max="17" width="6.6328125" style="1" bestFit="1" customWidth="1"/>
    <col min="18" max="20" width="3.6328125" style="1" customWidth="1"/>
    <col min="21" max="16384" width="8.90625" style="1"/>
  </cols>
  <sheetData>
    <row r="1" spans="1:39" ht="30" customHeight="1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6" t="s">
        <v>1</v>
      </c>
      <c r="J1" s="147"/>
      <c r="K1" s="1">
        <v>1</v>
      </c>
    </row>
    <row r="2" spans="1:39" ht="30" customHeight="1" x14ac:dyDescent="0.25">
      <c r="A2" s="145"/>
      <c r="B2" s="145"/>
      <c r="C2" s="145"/>
      <c r="D2" s="145"/>
      <c r="E2" s="145"/>
      <c r="F2" s="145"/>
      <c r="G2" s="145"/>
      <c r="H2" s="145"/>
      <c r="I2" s="148">
        <f>D7</f>
        <v>0.12013888888888889</v>
      </c>
      <c r="J2" s="147"/>
    </row>
    <row r="3" spans="1:39" ht="30" customHeight="1" thickBot="1" x14ac:dyDescent="0.3">
      <c r="A3" s="242">
        <f ca="1">INDIRECT("rawdata!A" &amp; $K1)</f>
        <v>0</v>
      </c>
      <c r="B3" s="242"/>
      <c r="C3" s="242"/>
      <c r="D3" s="243" t="s">
        <v>2</v>
      </c>
      <c r="E3" s="244">
        <f ca="1">INDIRECT("rawdata!B" &amp; $K1)</f>
        <v>0</v>
      </c>
      <c r="F3" s="245">
        <f ca="1">INDIRECT("rawdata!B" &amp; $K1)</f>
        <v>0</v>
      </c>
      <c r="G3" s="246" t="s">
        <v>3</v>
      </c>
      <c r="H3" s="246">
        <f ca="1">INDIRECT("rawdata!C" &amp; $K1)</f>
        <v>0</v>
      </c>
      <c r="I3" s="246" t="s">
        <v>4</v>
      </c>
      <c r="J3" s="247">
        <f ca="1">INDIRECT("rawdata!D" &amp; $K1)</f>
        <v>0</v>
      </c>
      <c r="L3" s="1" t="str">
        <f ca="1">IF(E3=F3,"ok","확인")</f>
        <v>ok</v>
      </c>
      <c r="M3" s="1" t="s">
        <v>5</v>
      </c>
      <c r="N3" s="1" t="s">
        <v>6</v>
      </c>
      <c r="U3" s="2"/>
    </row>
    <row r="4" spans="1:39" ht="30" customHeight="1" thickTop="1" thickBot="1" x14ac:dyDescent="0.3">
      <c r="A4" s="3" t="s">
        <v>7</v>
      </c>
      <c r="B4" s="4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5" t="s">
        <v>11</v>
      </c>
      <c r="H4" s="5" t="s">
        <v>10</v>
      </c>
      <c r="I4" s="4" t="s">
        <v>9</v>
      </c>
      <c r="J4" s="6" t="s">
        <v>13</v>
      </c>
      <c r="K4" s="7" t="s">
        <v>14</v>
      </c>
      <c r="AE4" s="4" t="s">
        <v>8</v>
      </c>
      <c r="AF4" s="5" t="s">
        <v>9</v>
      </c>
      <c r="AG4" s="5" t="s">
        <v>10</v>
      </c>
      <c r="AH4" s="5" t="s">
        <v>11</v>
      </c>
      <c r="AI4" s="5" t="s">
        <v>12</v>
      </c>
      <c r="AJ4" s="5" t="s">
        <v>11</v>
      </c>
      <c r="AK4" s="5" t="s">
        <v>10</v>
      </c>
      <c r="AL4" s="4" t="s">
        <v>9</v>
      </c>
      <c r="AM4" s="6" t="s">
        <v>13</v>
      </c>
    </row>
    <row r="5" spans="1:39" ht="30" customHeight="1" thickTop="1" x14ac:dyDescent="0.25">
      <c r="A5" s="8" t="s">
        <v>15</v>
      </c>
      <c r="B5" s="9">
        <v>0.24305555555555555</v>
      </c>
      <c r="C5" s="10">
        <f>B5+"00:25"</f>
        <v>0.26041666666666669</v>
      </c>
      <c r="D5" s="10">
        <v>0.28680555555555554</v>
      </c>
      <c r="E5" s="10">
        <v>0.30486111111111108</v>
      </c>
      <c r="F5" s="10">
        <v>0.31736111111111115</v>
      </c>
      <c r="G5" s="10">
        <v>0.3298611111111111</v>
      </c>
      <c r="H5" s="10">
        <v>0.34652777777777777</v>
      </c>
      <c r="I5" s="10">
        <v>0.36805555555555558</v>
      </c>
      <c r="J5" s="11">
        <v>0.3888888888888889</v>
      </c>
      <c r="K5" s="12" t="s">
        <v>16</v>
      </c>
      <c r="L5" s="13"/>
      <c r="M5" s="13"/>
      <c r="N5" s="13"/>
      <c r="P5" s="13"/>
      <c r="Q5" s="13"/>
      <c r="R5" s="13"/>
      <c r="S5" s="13"/>
      <c r="T5" s="13"/>
      <c r="V5" s="13">
        <f>C5-B5</f>
        <v>1.7361111111111133E-2</v>
      </c>
      <c r="W5" s="13">
        <f t="shared" ref="W5:Y9" si="0">D5-C5</f>
        <v>2.6388888888888851E-2</v>
      </c>
      <c r="X5" s="13">
        <f t="shared" si="0"/>
        <v>1.8055555555555547E-2</v>
      </c>
      <c r="Y5" s="13">
        <f t="shared" si="0"/>
        <v>1.2500000000000067E-2</v>
      </c>
      <c r="Z5" s="13">
        <f>G5-F5</f>
        <v>1.2499999999999956E-2</v>
      </c>
      <c r="AA5" s="13">
        <f t="shared" ref="AA5:AC9" si="1">H5-G5</f>
        <v>1.6666666666666663E-2</v>
      </c>
      <c r="AB5" s="13">
        <f t="shared" si="1"/>
        <v>2.1527777777777812E-2</v>
      </c>
      <c r="AC5" s="13">
        <f t="shared" si="1"/>
        <v>2.0833333333333315E-2</v>
      </c>
      <c r="AE5" s="13" t="e">
        <f>B5-B181</f>
        <v>#VALUE!</v>
      </c>
      <c r="AF5" s="13">
        <f t="shared" ref="AF5:AM9" si="2">C5-C181</f>
        <v>0.26041666666666669</v>
      </c>
      <c r="AG5" s="13">
        <f t="shared" si="2"/>
        <v>1.3888888888888895E-2</v>
      </c>
      <c r="AH5" s="13">
        <f t="shared" si="2"/>
        <v>1.388888888888884E-2</v>
      </c>
      <c r="AI5" s="13">
        <f t="shared" si="2"/>
        <v>1.3194444444444509E-2</v>
      </c>
      <c r="AJ5" s="13">
        <f t="shared" si="2"/>
        <v>1.3194444444444453E-2</v>
      </c>
      <c r="AK5" s="13">
        <f t="shared" si="2"/>
        <v>1.3194444444444453E-2</v>
      </c>
      <c r="AL5" s="13">
        <f t="shared" si="2"/>
        <v>1.3194444444444453E-2</v>
      </c>
      <c r="AM5" s="13">
        <f t="shared" si="2"/>
        <v>1.3194444444444398E-2</v>
      </c>
    </row>
    <row r="6" spans="1:39" ht="30" customHeight="1" x14ac:dyDescent="0.25">
      <c r="A6" s="14" t="s">
        <v>17</v>
      </c>
      <c r="B6" s="15">
        <v>0.40972222222222227</v>
      </c>
      <c r="C6" s="16">
        <f>B6++"00:25"</f>
        <v>0.42708333333333337</v>
      </c>
      <c r="D6" s="16">
        <v>0.45347222222222222</v>
      </c>
      <c r="E6" s="16">
        <v>0.47152777777777777</v>
      </c>
      <c r="F6" s="16">
        <v>0.48402777777777778</v>
      </c>
      <c r="G6" s="16">
        <v>0.49652777777777773</v>
      </c>
      <c r="H6" s="16">
        <v>0.5131944444444444</v>
      </c>
      <c r="I6" s="16">
        <v>0.53472222222222221</v>
      </c>
      <c r="J6" s="17">
        <v>5.5555555555555552E-2</v>
      </c>
      <c r="K6" s="18" t="s">
        <v>16</v>
      </c>
      <c r="L6" s="13"/>
      <c r="M6" s="13"/>
      <c r="N6" s="13"/>
      <c r="P6" s="13"/>
      <c r="Q6" s="13"/>
      <c r="R6" s="13"/>
      <c r="S6" s="13"/>
      <c r="T6" s="13"/>
      <c r="V6" s="13">
        <f>C6-B6</f>
        <v>1.7361111111111105E-2</v>
      </c>
      <c r="W6" s="13">
        <f t="shared" si="0"/>
        <v>2.6388888888888851E-2</v>
      </c>
      <c r="X6" s="13">
        <f t="shared" si="0"/>
        <v>1.8055555555555547E-2</v>
      </c>
      <c r="Y6" s="13">
        <f t="shared" si="0"/>
        <v>1.2500000000000011E-2</v>
      </c>
      <c r="Z6" s="13">
        <f>G6-F6</f>
        <v>1.2499999999999956E-2</v>
      </c>
      <c r="AA6" s="13">
        <f t="shared" si="1"/>
        <v>1.6666666666666663E-2</v>
      </c>
      <c r="AB6" s="13">
        <f t="shared" si="1"/>
        <v>2.1527777777777812E-2</v>
      </c>
      <c r="AC6" s="13">
        <f t="shared" si="1"/>
        <v>-0.47916666666666663</v>
      </c>
      <c r="AE6" s="13">
        <f t="shared" ref="AE6:AE9" si="3">B6-B182</f>
        <v>1.3888888888888951E-2</v>
      </c>
      <c r="AF6" s="13">
        <f t="shared" si="2"/>
        <v>1.3888888888888951E-2</v>
      </c>
      <c r="AG6" s="13">
        <f t="shared" si="2"/>
        <v>1.388888888888884E-2</v>
      </c>
      <c r="AH6" s="13">
        <f t="shared" si="2"/>
        <v>1.3888888888888895E-2</v>
      </c>
      <c r="AI6" s="13">
        <f t="shared" si="2"/>
        <v>1.3888888888888895E-2</v>
      </c>
      <c r="AJ6" s="13">
        <f t="shared" si="2"/>
        <v>1.388888888888884E-2</v>
      </c>
      <c r="AK6" s="13">
        <f t="shared" si="2"/>
        <v>1.3888888888888895E-2</v>
      </c>
      <c r="AL6" s="13">
        <f t="shared" si="2"/>
        <v>1.388888888888884E-2</v>
      </c>
      <c r="AM6" s="13">
        <f t="shared" si="2"/>
        <v>1.3888888888888888E-2</v>
      </c>
    </row>
    <row r="7" spans="1:39" ht="30" customHeight="1" x14ac:dyDescent="0.25">
      <c r="A7" s="14" t="s">
        <v>18</v>
      </c>
      <c r="B7" s="15">
        <v>7.6388888888888895E-2</v>
      </c>
      <c r="C7" s="16">
        <f>B7++"00:25"</f>
        <v>9.375E-2</v>
      </c>
      <c r="D7" s="19">
        <v>0.12013888888888889</v>
      </c>
      <c r="E7" s="16">
        <v>0.13819444444444443</v>
      </c>
      <c r="F7" s="16">
        <v>0.15069444444444444</v>
      </c>
      <c r="G7" s="16">
        <v>0.16319444444444445</v>
      </c>
      <c r="H7" s="16">
        <v>0.17986111111111111</v>
      </c>
      <c r="I7" s="16">
        <v>0.20138888888888887</v>
      </c>
      <c r="J7" s="17">
        <v>0.22222222222222221</v>
      </c>
      <c r="K7" s="18" t="s">
        <v>16</v>
      </c>
      <c r="L7" s="13"/>
      <c r="M7" s="13"/>
      <c r="N7" s="13"/>
      <c r="P7" s="13"/>
      <c r="Q7" s="13"/>
      <c r="R7" s="13"/>
      <c r="S7" s="13"/>
      <c r="T7" s="13"/>
      <c r="V7" s="13">
        <f>C7-B7</f>
        <v>1.7361111111111105E-2</v>
      </c>
      <c r="W7" s="13">
        <f t="shared" si="0"/>
        <v>2.6388888888888892E-2</v>
      </c>
      <c r="X7" s="13">
        <f t="shared" si="0"/>
        <v>1.8055555555555533E-2</v>
      </c>
      <c r="Y7" s="13">
        <f t="shared" si="0"/>
        <v>1.2500000000000011E-2</v>
      </c>
      <c r="Z7" s="13">
        <f>G7-F7</f>
        <v>1.2500000000000011E-2</v>
      </c>
      <c r="AA7" s="13">
        <f t="shared" si="1"/>
        <v>1.6666666666666663E-2</v>
      </c>
      <c r="AB7" s="13">
        <f t="shared" si="1"/>
        <v>2.1527777777777757E-2</v>
      </c>
      <c r="AC7" s="13">
        <f t="shared" si="1"/>
        <v>2.0833333333333343E-2</v>
      </c>
      <c r="AE7" s="13">
        <f t="shared" si="3"/>
        <v>1.3888888888888895E-2</v>
      </c>
      <c r="AF7" s="13">
        <f t="shared" si="2"/>
        <v>1.3888888888888895E-2</v>
      </c>
      <c r="AG7" s="13">
        <f t="shared" si="2"/>
        <v>1.3888888888888895E-2</v>
      </c>
      <c r="AH7" s="13">
        <f t="shared" si="2"/>
        <v>1.3888888888888867E-2</v>
      </c>
      <c r="AI7" s="13">
        <f t="shared" si="2"/>
        <v>1.3888888888888895E-2</v>
      </c>
      <c r="AJ7" s="13">
        <f t="shared" si="2"/>
        <v>1.3888888888888895E-2</v>
      </c>
      <c r="AK7" s="13">
        <f t="shared" si="2"/>
        <v>1.3888888888888895E-2</v>
      </c>
      <c r="AL7" s="13">
        <f t="shared" si="2"/>
        <v>1.3888888888888867E-2</v>
      </c>
      <c r="AM7" s="13">
        <f t="shared" si="2"/>
        <v>1.3888888888888867E-2</v>
      </c>
    </row>
    <row r="8" spans="1:39" ht="30" customHeight="1" x14ac:dyDescent="0.25">
      <c r="A8" s="14" t="s">
        <v>19</v>
      </c>
      <c r="B8" s="15">
        <v>0.24722222222222223</v>
      </c>
      <c r="C8" s="16">
        <f>B8++"00:25"</f>
        <v>0.26458333333333334</v>
      </c>
      <c r="D8" s="16">
        <v>0.29097222222222224</v>
      </c>
      <c r="E8" s="16">
        <v>0.30902777777777779</v>
      </c>
      <c r="F8" s="16">
        <v>0.3215277777777778</v>
      </c>
      <c r="G8" s="16">
        <v>0.33402777777777781</v>
      </c>
      <c r="H8" s="16">
        <v>0.35069444444444442</v>
      </c>
      <c r="I8" s="16">
        <v>0.37222222222222223</v>
      </c>
      <c r="J8" s="17">
        <v>0.39305555555555555</v>
      </c>
      <c r="K8" s="18" t="s">
        <v>16</v>
      </c>
      <c r="L8" s="13"/>
      <c r="M8" s="13"/>
      <c r="N8" s="13"/>
      <c r="P8" s="13"/>
      <c r="Q8" s="13"/>
      <c r="R8" s="13"/>
      <c r="S8" s="13"/>
      <c r="T8" s="13"/>
      <c r="U8" s="1">
        <v>4.5</v>
      </c>
      <c r="V8" s="13">
        <f>C8-B8</f>
        <v>1.7361111111111105E-2</v>
      </c>
      <c r="W8" s="13">
        <f t="shared" si="0"/>
        <v>2.6388888888888906E-2</v>
      </c>
      <c r="X8" s="13">
        <f t="shared" si="0"/>
        <v>1.8055555555555547E-2</v>
      </c>
      <c r="Y8" s="13">
        <f t="shared" si="0"/>
        <v>1.2500000000000011E-2</v>
      </c>
      <c r="Z8" s="13">
        <f>G8-F8</f>
        <v>1.2500000000000011E-2</v>
      </c>
      <c r="AA8" s="13">
        <f t="shared" si="1"/>
        <v>1.6666666666666607E-2</v>
      </c>
      <c r="AB8" s="13">
        <f t="shared" si="1"/>
        <v>2.1527777777777812E-2</v>
      </c>
      <c r="AC8" s="13">
        <f t="shared" si="1"/>
        <v>2.0833333333333315E-2</v>
      </c>
      <c r="AE8" s="13">
        <f t="shared" si="3"/>
        <v>1.4583333333333365E-2</v>
      </c>
      <c r="AF8" s="13">
        <f t="shared" si="2"/>
        <v>1.4583333333333365E-2</v>
      </c>
      <c r="AG8" s="13">
        <f t="shared" si="2"/>
        <v>1.4583333333333393E-2</v>
      </c>
      <c r="AH8" s="13">
        <f t="shared" si="2"/>
        <v>1.4583333333333337E-2</v>
      </c>
      <c r="AI8" s="13">
        <f t="shared" si="2"/>
        <v>1.4583333333333393E-2</v>
      </c>
      <c r="AJ8" s="13">
        <f t="shared" si="2"/>
        <v>1.4583333333333337E-2</v>
      </c>
      <c r="AK8" s="13">
        <f t="shared" si="2"/>
        <v>1.4583333333333337E-2</v>
      </c>
      <c r="AL8" s="13">
        <f t="shared" si="2"/>
        <v>1.4583333333333337E-2</v>
      </c>
      <c r="AM8" s="13">
        <f t="shared" si="2"/>
        <v>1.4583333333333282E-2</v>
      </c>
    </row>
    <row r="9" spans="1:39" ht="30" customHeight="1" x14ac:dyDescent="0.25">
      <c r="A9" s="14" t="s">
        <v>20</v>
      </c>
      <c r="B9" s="20">
        <v>0.42152777777777778</v>
      </c>
      <c r="C9" s="21">
        <f>B9++"00:23"</f>
        <v>0.4375</v>
      </c>
      <c r="D9" s="21">
        <f>C9++"00:30"</f>
        <v>0.45833333333333331</v>
      </c>
      <c r="E9" s="21">
        <f>D9++"00:22"</f>
        <v>0.47361111111111109</v>
      </c>
      <c r="F9" s="21">
        <f>E9++"00:18"</f>
        <v>0.4861111111111111</v>
      </c>
      <c r="G9" s="22"/>
      <c r="H9" s="22"/>
      <c r="I9" s="22"/>
      <c r="J9" s="23"/>
      <c r="K9" s="24" t="s">
        <v>16</v>
      </c>
      <c r="L9" s="13"/>
      <c r="M9" s="13"/>
      <c r="N9" s="13"/>
      <c r="P9" s="13"/>
      <c r="Q9" s="13"/>
      <c r="R9" s="13"/>
      <c r="S9" s="13"/>
      <c r="T9" s="13"/>
      <c r="V9" s="13">
        <f>C9-B9</f>
        <v>1.5972222222222221E-2</v>
      </c>
      <c r="W9" s="13">
        <f t="shared" si="0"/>
        <v>2.0833333333333315E-2</v>
      </c>
      <c r="X9" s="13">
        <f t="shared" si="0"/>
        <v>1.5277777777777779E-2</v>
      </c>
      <c r="Y9" s="13">
        <f>F9-E9</f>
        <v>1.2500000000000011E-2</v>
      </c>
      <c r="Z9" s="13">
        <f>G9-F9</f>
        <v>-0.4861111111111111</v>
      </c>
      <c r="AA9" s="13">
        <f t="shared" si="1"/>
        <v>0</v>
      </c>
      <c r="AB9" s="13">
        <f t="shared" si="1"/>
        <v>0</v>
      </c>
      <c r="AC9" s="13">
        <f t="shared" si="1"/>
        <v>0</v>
      </c>
      <c r="AE9" s="13">
        <f t="shared" si="3"/>
        <v>1.6666666666666663E-2</v>
      </c>
      <c r="AF9" s="13">
        <f t="shared" si="2"/>
        <v>1.5277777777777779E-2</v>
      </c>
      <c r="AG9" s="13">
        <f t="shared" si="2"/>
        <v>1.1805555555555514E-2</v>
      </c>
      <c r="AH9" s="13">
        <f t="shared" si="2"/>
        <v>9.0277777777777457E-3</v>
      </c>
      <c r="AI9" s="13">
        <f t="shared" si="2"/>
        <v>9.0277777777777457E-3</v>
      </c>
      <c r="AJ9" s="13">
        <f t="shared" si="2"/>
        <v>0</v>
      </c>
      <c r="AK9" s="13">
        <f t="shared" si="2"/>
        <v>0</v>
      </c>
      <c r="AL9" s="13">
        <f t="shared" si="2"/>
        <v>0</v>
      </c>
      <c r="AM9" s="13">
        <f t="shared" si="2"/>
        <v>0</v>
      </c>
    </row>
    <row r="10" spans="1:39" ht="30" customHeight="1" x14ac:dyDescent="0.25">
      <c r="A10" s="14"/>
      <c r="B10" s="25"/>
      <c r="C10" s="25"/>
      <c r="D10" s="25"/>
      <c r="E10" s="25"/>
      <c r="F10" s="26"/>
      <c r="G10" s="26"/>
      <c r="H10" s="26"/>
      <c r="I10" s="26"/>
      <c r="J10" s="27"/>
      <c r="K10" s="28"/>
    </row>
    <row r="11" spans="1:39" ht="30" customHeight="1" thickBot="1" x14ac:dyDescent="0.3">
      <c r="A11" s="29">
        <v>1</v>
      </c>
      <c r="B11" s="30"/>
      <c r="C11" s="30"/>
      <c r="D11" s="30"/>
      <c r="E11" s="30"/>
      <c r="F11" s="31"/>
      <c r="G11" s="31"/>
      <c r="H11" s="31"/>
      <c r="I11" s="31"/>
      <c r="J11" s="32"/>
      <c r="K11" s="149" t="s">
        <v>21</v>
      </c>
    </row>
    <row r="12" spans="1:39" ht="30" customHeight="1" thickTop="1" thickBot="1" x14ac:dyDescent="0.3">
      <c r="A12" s="152" t="s">
        <v>22</v>
      </c>
      <c r="B12" s="153"/>
      <c r="C12" s="153"/>
      <c r="D12" s="153"/>
      <c r="E12" s="153"/>
      <c r="F12" s="153"/>
      <c r="G12" s="153"/>
      <c r="H12" s="153"/>
      <c r="I12" s="153"/>
      <c r="J12" s="153"/>
      <c r="K12" s="150"/>
    </row>
    <row r="13" spans="1:39" ht="30" customHeight="1" thickTop="1" x14ac:dyDescent="0.25">
      <c r="A13" s="154" t="s">
        <v>23</v>
      </c>
      <c r="B13" s="155"/>
      <c r="C13" s="156"/>
      <c r="D13" s="155"/>
      <c r="E13" s="157" t="s">
        <v>24</v>
      </c>
      <c r="F13" s="158"/>
      <c r="G13" s="159"/>
      <c r="H13" s="157" t="s">
        <v>25</v>
      </c>
      <c r="I13" s="158"/>
      <c r="J13" s="158"/>
      <c r="K13" s="150"/>
    </row>
    <row r="14" spans="1:39" ht="30" customHeight="1" x14ac:dyDescent="0.25">
      <c r="A14" s="168" t="s">
        <v>26</v>
      </c>
      <c r="B14" s="169"/>
      <c r="C14" s="170" t="s">
        <v>27</v>
      </c>
      <c r="D14" s="170"/>
      <c r="E14" s="171"/>
      <c r="F14" s="172" t="s">
        <v>28</v>
      </c>
      <c r="G14" s="172"/>
      <c r="H14" s="172"/>
      <c r="I14" s="172"/>
      <c r="J14" s="173"/>
      <c r="K14" s="150"/>
    </row>
    <row r="15" spans="1:39" ht="30" customHeight="1" x14ac:dyDescent="0.25">
      <c r="A15" s="174" t="s">
        <v>29</v>
      </c>
      <c r="B15" s="175"/>
      <c r="C15" s="33" t="s">
        <v>30</v>
      </c>
      <c r="D15" s="170" t="s">
        <v>31</v>
      </c>
      <c r="E15" s="171"/>
      <c r="F15" s="172" t="s">
        <v>32</v>
      </c>
      <c r="G15" s="172"/>
      <c r="H15" s="172"/>
      <c r="I15" s="172"/>
      <c r="J15" s="173"/>
      <c r="K15" s="150"/>
    </row>
    <row r="16" spans="1:39" ht="30" customHeight="1" thickBot="1" x14ac:dyDescent="0.3">
      <c r="A16" s="160" t="s">
        <v>33</v>
      </c>
      <c r="B16" s="161"/>
      <c r="C16" s="34" t="s">
        <v>34</v>
      </c>
      <c r="D16" s="162" t="s">
        <v>35</v>
      </c>
      <c r="E16" s="163"/>
      <c r="F16" s="164" t="s">
        <v>36</v>
      </c>
      <c r="G16" s="164"/>
      <c r="H16" s="164"/>
      <c r="I16" s="164"/>
      <c r="J16" s="165"/>
      <c r="K16" s="151"/>
    </row>
    <row r="17" spans="1:40" ht="30" customHeight="1" thickTop="1" x14ac:dyDescent="0.25">
      <c r="A17" s="145" t="s">
        <v>37</v>
      </c>
      <c r="B17" s="145"/>
      <c r="C17" s="145"/>
      <c r="D17" s="145"/>
      <c r="E17" s="145"/>
      <c r="F17" s="145"/>
      <c r="G17" s="145"/>
      <c r="H17" s="145"/>
      <c r="I17" s="166" t="s">
        <v>1</v>
      </c>
      <c r="J17" s="167"/>
      <c r="K17" s="1">
        <v>2</v>
      </c>
    </row>
    <row r="18" spans="1:40" ht="30" customHeight="1" x14ac:dyDescent="0.25">
      <c r="A18" s="145"/>
      <c r="B18" s="145"/>
      <c r="C18" s="145"/>
      <c r="D18" s="145"/>
      <c r="E18" s="145"/>
      <c r="F18" s="145"/>
      <c r="G18" s="145"/>
      <c r="H18" s="145"/>
      <c r="I18" s="148">
        <f>D23</f>
        <v>0.13402777777777777</v>
      </c>
      <c r="J18" s="147"/>
    </row>
    <row r="19" spans="1:40" ht="30" customHeight="1" thickBot="1" x14ac:dyDescent="0.3">
      <c r="A19" s="242">
        <f ca="1">INDIRECT("rawdata!A" &amp; $K17)</f>
        <v>0</v>
      </c>
      <c r="B19" s="242"/>
      <c r="C19" s="242"/>
      <c r="D19" s="243" t="s">
        <v>2</v>
      </c>
      <c r="E19" s="244">
        <f ca="1">INDIRECT("rawdata!B" &amp; $K17)</f>
        <v>0</v>
      </c>
      <c r="F19" s="245">
        <f ca="1">INDIRECT("rawdata!B" &amp; $K17)</f>
        <v>0</v>
      </c>
      <c r="G19" s="246" t="s">
        <v>3</v>
      </c>
      <c r="H19" s="246">
        <f ca="1">INDIRECT("rawdata!C" &amp; $K17)</f>
        <v>0</v>
      </c>
      <c r="I19" s="246" t="s">
        <v>4</v>
      </c>
      <c r="J19" s="247">
        <f ca="1">INDIRECT("rawdata!D" &amp; $K17)</f>
        <v>0</v>
      </c>
      <c r="L19" s="1" t="str">
        <f ca="1">IF(E19=F19,"ok","확인")</f>
        <v>ok</v>
      </c>
      <c r="M19" s="1" t="s">
        <v>38</v>
      </c>
      <c r="N19" s="1" t="s">
        <v>39</v>
      </c>
    </row>
    <row r="20" spans="1:40" ht="30" customHeight="1" thickTop="1" thickBot="1" x14ac:dyDescent="0.3">
      <c r="A20" s="35" t="s">
        <v>7</v>
      </c>
      <c r="B20" s="4" t="s">
        <v>8</v>
      </c>
      <c r="C20" s="5" t="s">
        <v>9</v>
      </c>
      <c r="D20" s="5" t="s">
        <v>10</v>
      </c>
      <c r="E20" s="5" t="s">
        <v>11</v>
      </c>
      <c r="F20" s="5" t="s">
        <v>12</v>
      </c>
      <c r="G20" s="5" t="s">
        <v>11</v>
      </c>
      <c r="H20" s="5" t="s">
        <v>10</v>
      </c>
      <c r="I20" s="4" t="s">
        <v>9</v>
      </c>
      <c r="J20" s="36" t="s">
        <v>13</v>
      </c>
      <c r="K20" s="7" t="s">
        <v>14</v>
      </c>
    </row>
    <row r="21" spans="1:40" ht="30" customHeight="1" thickTop="1" x14ac:dyDescent="0.25">
      <c r="A21" s="37" t="s">
        <v>15</v>
      </c>
      <c r="B21" s="15">
        <v>0.25694444444444448</v>
      </c>
      <c r="C21" s="10">
        <f>B21+"00:25"</f>
        <v>0.27430555555555558</v>
      </c>
      <c r="D21" s="16">
        <v>0.30069444444444443</v>
      </c>
      <c r="E21" s="16">
        <v>0.31875000000000003</v>
      </c>
      <c r="F21" s="16">
        <v>0.33124999999999999</v>
      </c>
      <c r="G21" s="16">
        <v>0.34375</v>
      </c>
      <c r="H21" s="16">
        <v>0.36041666666666666</v>
      </c>
      <c r="I21" s="16">
        <v>0.38194444444444442</v>
      </c>
      <c r="J21" s="16">
        <v>0.40277777777777773</v>
      </c>
      <c r="K21" s="12" t="s">
        <v>16</v>
      </c>
      <c r="L21" s="13"/>
      <c r="M21" s="13"/>
      <c r="N21" s="13"/>
      <c r="P21" s="13"/>
      <c r="Q21" s="13"/>
      <c r="R21" s="13"/>
      <c r="S21" s="13"/>
      <c r="T21" s="13"/>
      <c r="V21" s="13">
        <f>C21-B21</f>
        <v>1.7361111111111105E-2</v>
      </c>
      <c r="W21" s="13">
        <f t="shared" ref="W21:Y25" si="4">D21-C21</f>
        <v>2.6388888888888851E-2</v>
      </c>
      <c r="X21" s="13">
        <f t="shared" si="4"/>
        <v>1.8055555555555602E-2</v>
      </c>
      <c r="Y21" s="13">
        <f t="shared" si="4"/>
        <v>1.2499999999999956E-2</v>
      </c>
      <c r="Z21" s="13">
        <f>G21-F21</f>
        <v>1.2500000000000011E-2</v>
      </c>
      <c r="AA21" s="13">
        <f t="shared" ref="AA21:AC25" si="5">H21-G21</f>
        <v>1.6666666666666663E-2</v>
      </c>
      <c r="AB21" s="13">
        <f t="shared" si="5"/>
        <v>2.1527777777777757E-2</v>
      </c>
      <c r="AC21" s="13">
        <f t="shared" si="5"/>
        <v>2.0833333333333315E-2</v>
      </c>
      <c r="AE21" s="13">
        <f>B21-B5</f>
        <v>1.3888888888888923E-2</v>
      </c>
      <c r="AF21" s="13">
        <f t="shared" ref="AF21:AN25" si="6">C21-C5</f>
        <v>1.3888888888888895E-2</v>
      </c>
      <c r="AG21" s="13">
        <f t="shared" si="6"/>
        <v>1.3888888888888895E-2</v>
      </c>
      <c r="AH21" s="13">
        <f t="shared" si="6"/>
        <v>1.3888888888888951E-2</v>
      </c>
      <c r="AI21" s="13">
        <f t="shared" si="6"/>
        <v>1.388888888888884E-2</v>
      </c>
      <c r="AJ21" s="13">
        <f t="shared" si="6"/>
        <v>1.3888888888888895E-2</v>
      </c>
      <c r="AK21" s="13">
        <f t="shared" si="6"/>
        <v>1.3888888888888895E-2</v>
      </c>
      <c r="AL21" s="13">
        <f t="shared" si="6"/>
        <v>1.388888888888884E-2</v>
      </c>
      <c r="AM21" s="13">
        <f t="shared" si="6"/>
        <v>1.388888888888884E-2</v>
      </c>
      <c r="AN21" s="13" t="e">
        <f t="shared" si="6"/>
        <v>#VALUE!</v>
      </c>
    </row>
    <row r="22" spans="1:40" ht="30" customHeight="1" x14ac:dyDescent="0.25">
      <c r="A22" s="38" t="s">
        <v>17</v>
      </c>
      <c r="B22" s="15">
        <v>0.4236111111111111</v>
      </c>
      <c r="C22" s="16">
        <f>B22++"00:25"</f>
        <v>0.44097222222222221</v>
      </c>
      <c r="D22" s="16">
        <v>0.46736111111111112</v>
      </c>
      <c r="E22" s="16">
        <v>0.48541666666666666</v>
      </c>
      <c r="F22" s="16">
        <v>0.49791666666666662</v>
      </c>
      <c r="G22" s="16">
        <v>0.51041666666666663</v>
      </c>
      <c r="H22" s="16">
        <v>0.52708333333333335</v>
      </c>
      <c r="I22" s="16">
        <v>4.8611111111111112E-2</v>
      </c>
      <c r="J22" s="16">
        <v>6.9444444444444434E-2</v>
      </c>
      <c r="K22" s="18" t="s">
        <v>16</v>
      </c>
      <c r="L22" s="13"/>
      <c r="M22" s="13"/>
      <c r="N22" s="13"/>
      <c r="P22" s="13"/>
      <c r="Q22" s="13"/>
      <c r="R22" s="13"/>
      <c r="S22" s="13"/>
      <c r="T22" s="13"/>
      <c r="V22" s="13">
        <f>C22-B22</f>
        <v>1.7361111111111105E-2</v>
      </c>
      <c r="W22" s="13">
        <f t="shared" si="4"/>
        <v>2.6388888888888906E-2</v>
      </c>
      <c r="X22" s="13">
        <f t="shared" si="4"/>
        <v>1.8055555555555547E-2</v>
      </c>
      <c r="Y22" s="13">
        <f t="shared" si="4"/>
        <v>1.2499999999999956E-2</v>
      </c>
      <c r="Z22" s="13">
        <f>G22-F22</f>
        <v>1.2500000000000011E-2</v>
      </c>
      <c r="AA22" s="13">
        <f t="shared" si="5"/>
        <v>1.6666666666666718E-2</v>
      </c>
      <c r="AB22" s="13">
        <f t="shared" si="5"/>
        <v>-0.47847222222222224</v>
      </c>
      <c r="AC22" s="13">
        <f t="shared" si="5"/>
        <v>2.0833333333333322E-2</v>
      </c>
      <c r="AE22" s="13">
        <f t="shared" ref="AE22:AE25" si="7">B22-B6</f>
        <v>1.388888888888884E-2</v>
      </c>
      <c r="AF22" s="13">
        <f t="shared" si="6"/>
        <v>1.388888888888884E-2</v>
      </c>
      <c r="AG22" s="13">
        <f t="shared" si="6"/>
        <v>1.3888888888888895E-2</v>
      </c>
      <c r="AH22" s="13">
        <f t="shared" si="6"/>
        <v>1.3888888888888895E-2</v>
      </c>
      <c r="AI22" s="13">
        <f t="shared" si="6"/>
        <v>1.388888888888884E-2</v>
      </c>
      <c r="AJ22" s="13">
        <f t="shared" si="6"/>
        <v>1.3888888888888895E-2</v>
      </c>
      <c r="AK22" s="13">
        <f t="shared" si="6"/>
        <v>1.3888888888888951E-2</v>
      </c>
      <c r="AL22" s="13">
        <f t="shared" si="6"/>
        <v>-0.4861111111111111</v>
      </c>
      <c r="AM22" s="13">
        <f t="shared" si="6"/>
        <v>1.3888888888888881E-2</v>
      </c>
      <c r="AN22" s="13" t="e">
        <f t="shared" si="6"/>
        <v>#VALUE!</v>
      </c>
    </row>
    <row r="23" spans="1:40" ht="30" customHeight="1" x14ac:dyDescent="0.25">
      <c r="A23" s="38" t="s">
        <v>18</v>
      </c>
      <c r="B23" s="15">
        <v>9.0277777777777776E-2</v>
      </c>
      <c r="C23" s="16">
        <f>B23++"00:25"</f>
        <v>0.1076388888888889</v>
      </c>
      <c r="D23" s="19">
        <v>0.13402777777777777</v>
      </c>
      <c r="E23" s="16">
        <v>0.15208333333333332</v>
      </c>
      <c r="F23" s="16">
        <v>0.16458333333333333</v>
      </c>
      <c r="G23" s="16">
        <v>0.17708333333333334</v>
      </c>
      <c r="H23" s="16">
        <v>0.19375000000000001</v>
      </c>
      <c r="I23" s="16">
        <v>0.21527777777777779</v>
      </c>
      <c r="J23" s="16">
        <v>0.23611111111111113</v>
      </c>
      <c r="K23" s="18" t="s">
        <v>16</v>
      </c>
      <c r="L23" s="13"/>
      <c r="M23" s="13"/>
      <c r="N23" s="13"/>
      <c r="P23" s="13"/>
      <c r="Q23" s="13"/>
      <c r="R23" s="13"/>
      <c r="S23" s="13"/>
      <c r="T23" s="13"/>
      <c r="V23" s="13">
        <f>C23-B23</f>
        <v>1.7361111111111119E-2</v>
      </c>
      <c r="W23" s="13">
        <f t="shared" si="4"/>
        <v>2.6388888888888878E-2</v>
      </c>
      <c r="X23" s="13">
        <f t="shared" si="4"/>
        <v>1.8055555555555547E-2</v>
      </c>
      <c r="Y23" s="13">
        <f t="shared" si="4"/>
        <v>1.2500000000000011E-2</v>
      </c>
      <c r="Z23" s="13">
        <f>G23-F23</f>
        <v>1.2500000000000011E-2</v>
      </c>
      <c r="AA23" s="13">
        <f t="shared" si="5"/>
        <v>1.6666666666666663E-2</v>
      </c>
      <c r="AB23" s="13">
        <f t="shared" si="5"/>
        <v>2.1527777777777785E-2</v>
      </c>
      <c r="AC23" s="13">
        <f t="shared" si="5"/>
        <v>2.0833333333333343E-2</v>
      </c>
      <c r="AE23" s="13">
        <f t="shared" si="7"/>
        <v>1.3888888888888881E-2</v>
      </c>
      <c r="AF23" s="13">
        <f t="shared" si="6"/>
        <v>1.3888888888888895E-2</v>
      </c>
      <c r="AG23" s="13">
        <f t="shared" si="6"/>
        <v>1.3888888888888881E-2</v>
      </c>
      <c r="AH23" s="13">
        <f t="shared" si="6"/>
        <v>1.3888888888888895E-2</v>
      </c>
      <c r="AI23" s="13">
        <f t="shared" si="6"/>
        <v>1.3888888888888895E-2</v>
      </c>
      <c r="AJ23" s="13">
        <f t="shared" si="6"/>
        <v>1.3888888888888895E-2</v>
      </c>
      <c r="AK23" s="13">
        <f t="shared" si="6"/>
        <v>1.3888888888888895E-2</v>
      </c>
      <c r="AL23" s="13">
        <f t="shared" si="6"/>
        <v>1.3888888888888923E-2</v>
      </c>
      <c r="AM23" s="13">
        <f t="shared" si="6"/>
        <v>1.3888888888888923E-2</v>
      </c>
      <c r="AN23" s="13" t="e">
        <f t="shared" si="6"/>
        <v>#VALUE!</v>
      </c>
    </row>
    <row r="24" spans="1:40" ht="30" customHeight="1" x14ac:dyDescent="0.25">
      <c r="A24" s="38" t="s">
        <v>19</v>
      </c>
      <c r="B24" s="15">
        <v>0.26180555555555557</v>
      </c>
      <c r="C24" s="16">
        <f>B24++"00:25"</f>
        <v>0.27916666666666667</v>
      </c>
      <c r="D24" s="16">
        <v>0.30555555555555552</v>
      </c>
      <c r="E24" s="16">
        <v>0.32361111111111113</v>
      </c>
      <c r="F24" s="16">
        <v>0.33611111111111108</v>
      </c>
      <c r="G24" s="16">
        <v>0.34861111111111115</v>
      </c>
      <c r="H24" s="16">
        <v>0.36527777777777781</v>
      </c>
      <c r="I24" s="16">
        <v>0.38680555555555557</v>
      </c>
      <c r="J24" s="16">
        <v>0.40763888888888888</v>
      </c>
      <c r="K24" s="18" t="s">
        <v>16</v>
      </c>
      <c r="L24" s="13"/>
      <c r="M24" s="13"/>
      <c r="N24" s="13"/>
      <c r="P24" s="13"/>
      <c r="Q24" s="13"/>
      <c r="R24" s="13"/>
      <c r="S24" s="13"/>
      <c r="T24" s="13"/>
      <c r="U24" s="1">
        <v>4.5</v>
      </c>
      <c r="V24" s="13">
        <f>C24-B24</f>
        <v>1.7361111111111105E-2</v>
      </c>
      <c r="W24" s="13">
        <f t="shared" si="4"/>
        <v>2.6388888888888851E-2</v>
      </c>
      <c r="X24" s="13">
        <f t="shared" si="4"/>
        <v>1.8055555555555602E-2</v>
      </c>
      <c r="Y24" s="13">
        <f t="shared" si="4"/>
        <v>1.2499999999999956E-2</v>
      </c>
      <c r="Z24" s="13">
        <f>G24-F24</f>
        <v>1.2500000000000067E-2</v>
      </c>
      <c r="AA24" s="13">
        <f t="shared" si="5"/>
        <v>1.6666666666666663E-2</v>
      </c>
      <c r="AB24" s="13">
        <f t="shared" si="5"/>
        <v>2.1527777777777757E-2</v>
      </c>
      <c r="AC24" s="13">
        <f t="shared" si="5"/>
        <v>2.0833333333333315E-2</v>
      </c>
      <c r="AE24" s="13">
        <f t="shared" si="7"/>
        <v>1.4583333333333337E-2</v>
      </c>
      <c r="AF24" s="13">
        <f t="shared" si="6"/>
        <v>1.4583333333333337E-2</v>
      </c>
      <c r="AG24" s="13">
        <f t="shared" si="6"/>
        <v>1.4583333333333282E-2</v>
      </c>
      <c r="AH24" s="13">
        <f t="shared" si="6"/>
        <v>1.4583333333333337E-2</v>
      </c>
      <c r="AI24" s="13">
        <f t="shared" si="6"/>
        <v>1.4583333333333282E-2</v>
      </c>
      <c r="AJ24" s="13">
        <f t="shared" si="6"/>
        <v>1.4583333333333337E-2</v>
      </c>
      <c r="AK24" s="13">
        <f t="shared" si="6"/>
        <v>1.4583333333333393E-2</v>
      </c>
      <c r="AL24" s="13">
        <f t="shared" si="6"/>
        <v>1.4583333333333337E-2</v>
      </c>
      <c r="AM24" s="13">
        <f t="shared" si="6"/>
        <v>1.4583333333333337E-2</v>
      </c>
      <c r="AN24" s="13" t="e">
        <f t="shared" si="6"/>
        <v>#VALUE!</v>
      </c>
    </row>
    <row r="25" spans="1:40" ht="30" customHeight="1" x14ac:dyDescent="0.25">
      <c r="A25" s="38" t="s">
        <v>20</v>
      </c>
      <c r="B25" s="15">
        <v>0.4368055555555555</v>
      </c>
      <c r="C25" s="21">
        <f>B25++"00:23"</f>
        <v>0.45277777777777772</v>
      </c>
      <c r="D25" s="21">
        <f>C25++"00:30"</f>
        <v>0.47361111111111104</v>
      </c>
      <c r="E25" s="21">
        <f>D25++"00:22"</f>
        <v>0.48888888888888882</v>
      </c>
      <c r="F25" s="21">
        <f>E25++"00:18"</f>
        <v>0.50138888888888877</v>
      </c>
      <c r="G25" s="39"/>
      <c r="H25" s="39"/>
      <c r="I25" s="39"/>
      <c r="J25" s="39"/>
      <c r="K25" s="24" t="s">
        <v>16</v>
      </c>
      <c r="L25" s="13"/>
      <c r="M25" s="13"/>
      <c r="N25" s="13"/>
      <c r="P25" s="13"/>
      <c r="Q25" s="13"/>
      <c r="R25" s="13"/>
      <c r="S25" s="13"/>
      <c r="T25" s="13"/>
      <c r="V25" s="13">
        <f>C25-B25</f>
        <v>1.5972222222222221E-2</v>
      </c>
      <c r="W25" s="13">
        <f t="shared" si="4"/>
        <v>2.0833333333333315E-2</v>
      </c>
      <c r="X25" s="13">
        <f t="shared" si="4"/>
        <v>1.5277777777777779E-2</v>
      </c>
      <c r="Y25" s="13">
        <f>F25-E25</f>
        <v>1.2499999999999956E-2</v>
      </c>
      <c r="Z25" s="13">
        <f>G25-F25</f>
        <v>-0.50138888888888877</v>
      </c>
      <c r="AA25" s="13">
        <f t="shared" si="5"/>
        <v>0</v>
      </c>
      <c r="AB25" s="13">
        <f t="shared" si="5"/>
        <v>0</v>
      </c>
      <c r="AC25" s="13">
        <f t="shared" si="5"/>
        <v>0</v>
      </c>
      <c r="AE25" s="13">
        <f t="shared" si="7"/>
        <v>1.5277777777777724E-2</v>
      </c>
      <c r="AF25" s="13">
        <f t="shared" si="6"/>
        <v>1.5277777777777724E-2</v>
      </c>
      <c r="AG25" s="13">
        <f t="shared" si="6"/>
        <v>1.5277777777777724E-2</v>
      </c>
      <c r="AH25" s="13">
        <f t="shared" si="6"/>
        <v>1.5277777777777724E-2</v>
      </c>
      <c r="AI25" s="13">
        <f t="shared" si="6"/>
        <v>1.5277777777777668E-2</v>
      </c>
      <c r="AJ25" s="13">
        <f t="shared" si="6"/>
        <v>0</v>
      </c>
      <c r="AK25" s="13">
        <f t="shared" si="6"/>
        <v>0</v>
      </c>
      <c r="AL25" s="13">
        <f t="shared" si="6"/>
        <v>0</v>
      </c>
      <c r="AM25" s="13">
        <f t="shared" si="6"/>
        <v>0</v>
      </c>
      <c r="AN25" s="13" t="e">
        <f t="shared" si="6"/>
        <v>#VALUE!</v>
      </c>
    </row>
    <row r="26" spans="1:40" ht="30" customHeight="1" x14ac:dyDescent="0.25">
      <c r="A26" s="38"/>
      <c r="B26" s="15"/>
      <c r="C26" s="16"/>
      <c r="D26" s="16"/>
      <c r="E26" s="16"/>
      <c r="F26" s="16"/>
      <c r="G26" s="39"/>
      <c r="H26" s="39"/>
      <c r="I26" s="39"/>
      <c r="J26" s="39"/>
      <c r="K26" s="28"/>
    </row>
    <row r="27" spans="1:40" ht="30" customHeight="1" thickBot="1" x14ac:dyDescent="0.3">
      <c r="A27" s="40">
        <v>2</v>
      </c>
      <c r="B27" s="30"/>
      <c r="C27" s="30"/>
      <c r="D27" s="30"/>
      <c r="E27" s="30"/>
      <c r="F27" s="31"/>
      <c r="G27" s="31"/>
      <c r="H27" s="31"/>
      <c r="I27" s="31"/>
      <c r="J27" s="41"/>
      <c r="K27" s="149" t="s">
        <v>21</v>
      </c>
    </row>
    <row r="28" spans="1:40" ht="30" customHeight="1" thickTop="1" thickBot="1" x14ac:dyDescent="0.3">
      <c r="A28" s="152" t="s">
        <v>22</v>
      </c>
      <c r="B28" s="153"/>
      <c r="C28" s="153"/>
      <c r="D28" s="153"/>
      <c r="E28" s="153"/>
      <c r="F28" s="153"/>
      <c r="G28" s="153"/>
      <c r="H28" s="153"/>
      <c r="I28" s="153"/>
      <c r="J28" s="176"/>
      <c r="K28" s="150"/>
    </row>
    <row r="29" spans="1:40" ht="30" customHeight="1" thickTop="1" x14ac:dyDescent="0.25">
      <c r="A29" s="154" t="s">
        <v>23</v>
      </c>
      <c r="B29" s="155"/>
      <c r="C29" s="156"/>
      <c r="D29" s="155"/>
      <c r="E29" s="157" t="s">
        <v>24</v>
      </c>
      <c r="F29" s="158"/>
      <c r="G29" s="159"/>
      <c r="H29" s="157" t="s">
        <v>25</v>
      </c>
      <c r="I29" s="158"/>
      <c r="J29" s="177"/>
      <c r="K29" s="150"/>
    </row>
    <row r="30" spans="1:40" ht="30" customHeight="1" x14ac:dyDescent="0.25">
      <c r="A30" s="168" t="s">
        <v>26</v>
      </c>
      <c r="B30" s="169"/>
      <c r="C30" s="170" t="s">
        <v>27</v>
      </c>
      <c r="D30" s="170"/>
      <c r="E30" s="171"/>
      <c r="F30" s="172" t="s">
        <v>28</v>
      </c>
      <c r="G30" s="172"/>
      <c r="H30" s="172"/>
      <c r="I30" s="172"/>
      <c r="J30" s="173"/>
      <c r="K30" s="150"/>
    </row>
    <row r="31" spans="1:40" ht="30" customHeight="1" x14ac:dyDescent="0.25">
      <c r="A31" s="174" t="s">
        <v>29</v>
      </c>
      <c r="B31" s="175"/>
      <c r="C31" s="33" t="s">
        <v>30</v>
      </c>
      <c r="D31" s="170" t="s">
        <v>31</v>
      </c>
      <c r="E31" s="171"/>
      <c r="F31" s="172" t="s">
        <v>32</v>
      </c>
      <c r="G31" s="172"/>
      <c r="H31" s="172"/>
      <c r="I31" s="172"/>
      <c r="J31" s="173"/>
      <c r="K31" s="150"/>
    </row>
    <row r="32" spans="1:40" ht="30" customHeight="1" thickBot="1" x14ac:dyDescent="0.3">
      <c r="A32" s="160" t="s">
        <v>33</v>
      </c>
      <c r="B32" s="161"/>
      <c r="C32" s="34" t="s">
        <v>34</v>
      </c>
      <c r="D32" s="162" t="s">
        <v>35</v>
      </c>
      <c r="E32" s="163"/>
      <c r="F32" s="164" t="s">
        <v>36</v>
      </c>
      <c r="G32" s="164"/>
      <c r="H32" s="164"/>
      <c r="I32" s="164"/>
      <c r="J32" s="165"/>
      <c r="K32" s="151"/>
    </row>
    <row r="33" spans="1:39" ht="30" customHeight="1" thickTop="1" x14ac:dyDescent="0.25">
      <c r="A33" s="145" t="s">
        <v>40</v>
      </c>
      <c r="B33" s="145"/>
      <c r="C33" s="145"/>
      <c r="D33" s="145"/>
      <c r="E33" s="145"/>
      <c r="F33" s="145"/>
      <c r="G33" s="145"/>
      <c r="H33" s="145"/>
      <c r="I33" s="166" t="s">
        <v>1</v>
      </c>
      <c r="J33" s="167"/>
      <c r="K33" s="1">
        <v>3</v>
      </c>
    </row>
    <row r="34" spans="1:39" ht="30" customHeight="1" x14ac:dyDescent="0.25">
      <c r="A34" s="145"/>
      <c r="B34" s="145"/>
      <c r="C34" s="145"/>
      <c r="D34" s="145"/>
      <c r="E34" s="145"/>
      <c r="F34" s="145"/>
      <c r="G34" s="145"/>
      <c r="H34" s="145"/>
      <c r="I34" s="148">
        <f>D40</f>
        <v>0.14791666666666667</v>
      </c>
      <c r="J34" s="147"/>
    </row>
    <row r="35" spans="1:39" ht="30" customHeight="1" thickBot="1" x14ac:dyDescent="0.3">
      <c r="A35" s="242">
        <f ca="1">INDIRECT("rawdata!A" &amp; $K33)</f>
        <v>0</v>
      </c>
      <c r="B35" s="242"/>
      <c r="C35" s="242"/>
      <c r="D35" s="243" t="s">
        <v>2</v>
      </c>
      <c r="E35" s="244">
        <f ca="1">INDIRECT("rawdata!B" &amp; $K33)</f>
        <v>0</v>
      </c>
      <c r="F35" s="245">
        <f ca="1">INDIRECT("rawdata!B" &amp; $K33)</f>
        <v>0</v>
      </c>
      <c r="G35" s="246" t="s">
        <v>3</v>
      </c>
      <c r="H35" s="246">
        <f ca="1">INDIRECT("rawdata!C" &amp; $K33)</f>
        <v>0</v>
      </c>
      <c r="I35" s="246" t="s">
        <v>4</v>
      </c>
      <c r="J35" s="247">
        <f ca="1">INDIRECT("rawdata!D" &amp; $K33)</f>
        <v>0</v>
      </c>
      <c r="L35" s="1" t="str">
        <f ca="1">IF(E35=F35,"ok","확인")</f>
        <v>ok</v>
      </c>
      <c r="M35" s="1" t="s">
        <v>41</v>
      </c>
      <c r="N35" s="1" t="s">
        <v>42</v>
      </c>
    </row>
    <row r="36" spans="1:39" ht="30" customHeight="1" thickTop="1" thickBot="1" x14ac:dyDescent="0.3">
      <c r="A36" s="35" t="s">
        <v>7</v>
      </c>
      <c r="B36" s="4" t="s">
        <v>8</v>
      </c>
      <c r="C36" s="5" t="s">
        <v>9</v>
      </c>
      <c r="D36" s="5" t="s">
        <v>10</v>
      </c>
      <c r="E36" s="5" t="s">
        <v>11</v>
      </c>
      <c r="F36" s="5" t="s">
        <v>12</v>
      </c>
      <c r="G36" s="5" t="s">
        <v>11</v>
      </c>
      <c r="H36" s="5" t="s">
        <v>10</v>
      </c>
      <c r="I36" s="4" t="s">
        <v>9</v>
      </c>
      <c r="J36" s="36" t="s">
        <v>13</v>
      </c>
      <c r="K36" s="7" t="s">
        <v>14</v>
      </c>
    </row>
    <row r="37" spans="1:39" ht="30" customHeight="1" thickTop="1" x14ac:dyDescent="0.25">
      <c r="A37" s="37" t="s">
        <v>15</v>
      </c>
      <c r="B37" s="42"/>
      <c r="C37" s="39"/>
      <c r="D37" s="39"/>
      <c r="E37" s="39"/>
      <c r="F37" s="39"/>
      <c r="G37" s="178" t="s">
        <v>43</v>
      </c>
      <c r="H37" s="179"/>
      <c r="I37" s="16">
        <v>0.24305555555555555</v>
      </c>
      <c r="J37" s="16">
        <v>0.26250000000000001</v>
      </c>
      <c r="K37" s="12" t="s">
        <v>16</v>
      </c>
      <c r="L37" s="13"/>
      <c r="M37" s="13"/>
      <c r="N37" s="13"/>
      <c r="P37" s="13"/>
      <c r="Q37" s="13"/>
      <c r="R37" s="13"/>
      <c r="S37" s="13"/>
      <c r="T37" s="13"/>
      <c r="V37" s="13">
        <f t="shared" ref="V37:AC42" si="8">C37-B37</f>
        <v>0</v>
      </c>
      <c r="W37" s="13">
        <f t="shared" si="8"/>
        <v>0</v>
      </c>
      <c r="X37" s="13">
        <f t="shared" si="8"/>
        <v>0</v>
      </c>
      <c r="Y37" s="13">
        <f t="shared" si="8"/>
        <v>0</v>
      </c>
      <c r="Z37" s="13" t="e">
        <f t="shared" si="8"/>
        <v>#VALUE!</v>
      </c>
      <c r="AA37" s="13" t="e">
        <f t="shared" si="8"/>
        <v>#VALUE!</v>
      </c>
      <c r="AB37" s="13">
        <f t="shared" si="8"/>
        <v>0.24305555555555555</v>
      </c>
      <c r="AC37" s="13">
        <f t="shared" si="8"/>
        <v>1.9444444444444459E-2</v>
      </c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 ht="30" customHeight="1" x14ac:dyDescent="0.25">
      <c r="A38" s="38" t="s">
        <v>17</v>
      </c>
      <c r="B38" s="15">
        <v>0.27083333333333331</v>
      </c>
      <c r="C38" s="10">
        <f>B38+"00:25"</f>
        <v>0.28819444444444442</v>
      </c>
      <c r="D38" s="16">
        <v>0.31458333333333333</v>
      </c>
      <c r="E38" s="16">
        <v>0.33263888888888887</v>
      </c>
      <c r="F38" s="16">
        <v>0.34513888888888888</v>
      </c>
      <c r="G38" s="16">
        <v>0.3576388888888889</v>
      </c>
      <c r="H38" s="16">
        <v>0.3743055555555555</v>
      </c>
      <c r="I38" s="16">
        <v>0.39583333333333331</v>
      </c>
      <c r="J38" s="16">
        <v>0.41666666666666669</v>
      </c>
      <c r="K38" s="18" t="s">
        <v>16</v>
      </c>
      <c r="L38" s="13"/>
      <c r="M38" s="13"/>
      <c r="N38" s="13"/>
      <c r="P38" s="13"/>
      <c r="Q38" s="13"/>
      <c r="R38" s="13"/>
      <c r="S38" s="13"/>
      <c r="T38" s="13"/>
      <c r="V38" s="13">
        <f t="shared" si="8"/>
        <v>1.7361111111111105E-2</v>
      </c>
      <c r="W38" s="13">
        <f t="shared" si="8"/>
        <v>2.6388888888888906E-2</v>
      </c>
      <c r="X38" s="13">
        <f t="shared" si="8"/>
        <v>1.8055555555555547E-2</v>
      </c>
      <c r="Y38" s="13">
        <f t="shared" si="8"/>
        <v>1.2500000000000011E-2</v>
      </c>
      <c r="Z38" s="13">
        <f t="shared" si="8"/>
        <v>1.2500000000000011E-2</v>
      </c>
      <c r="AA38" s="13">
        <f t="shared" si="8"/>
        <v>1.6666666666666607E-2</v>
      </c>
      <c r="AB38" s="13">
        <f t="shared" si="8"/>
        <v>2.1527777777777812E-2</v>
      </c>
      <c r="AC38" s="13">
        <f t="shared" si="8"/>
        <v>2.083333333333337E-2</v>
      </c>
      <c r="AE38" s="13">
        <f>B38-B21</f>
        <v>1.388888888888884E-2</v>
      </c>
      <c r="AF38" s="13">
        <f t="shared" ref="AF38:AM42" si="9">C38-C21</f>
        <v>1.388888888888884E-2</v>
      </c>
      <c r="AG38" s="13">
        <f t="shared" si="9"/>
        <v>1.3888888888888895E-2</v>
      </c>
      <c r="AH38" s="13">
        <f t="shared" si="9"/>
        <v>1.388888888888884E-2</v>
      </c>
      <c r="AI38" s="13">
        <f t="shared" si="9"/>
        <v>1.3888888888888895E-2</v>
      </c>
      <c r="AJ38" s="13">
        <f t="shared" si="9"/>
        <v>1.3888888888888895E-2</v>
      </c>
      <c r="AK38" s="13">
        <f t="shared" si="9"/>
        <v>1.388888888888884E-2</v>
      </c>
      <c r="AL38" s="13">
        <f t="shared" si="9"/>
        <v>1.3888888888888895E-2</v>
      </c>
      <c r="AM38" s="13">
        <f t="shared" si="9"/>
        <v>1.3888888888888951E-2</v>
      </c>
    </row>
    <row r="39" spans="1:39" ht="30" customHeight="1" x14ac:dyDescent="0.25">
      <c r="A39" s="38" t="s">
        <v>18</v>
      </c>
      <c r="B39" s="15">
        <v>0.4375</v>
      </c>
      <c r="C39" s="16">
        <f>B39++"00:25"</f>
        <v>0.4548611111111111</v>
      </c>
      <c r="D39" s="16">
        <v>0.48125000000000001</v>
      </c>
      <c r="E39" s="16">
        <v>0.4993055555555555</v>
      </c>
      <c r="F39" s="16">
        <v>0.51180555555555551</v>
      </c>
      <c r="G39" s="16">
        <v>0.52430555555555558</v>
      </c>
      <c r="H39" s="16">
        <v>0.54097222222222219</v>
      </c>
      <c r="I39" s="16">
        <v>6.25E-2</v>
      </c>
      <c r="J39" s="16">
        <v>8.3333333333333329E-2</v>
      </c>
      <c r="K39" s="18" t="s">
        <v>16</v>
      </c>
      <c r="L39" s="13"/>
      <c r="M39" s="13"/>
      <c r="N39" s="13"/>
      <c r="P39" s="13"/>
      <c r="Q39" s="13"/>
      <c r="R39" s="13"/>
      <c r="S39" s="13"/>
      <c r="T39" s="13"/>
      <c r="V39" s="13">
        <f t="shared" si="8"/>
        <v>1.7361111111111105E-2</v>
      </c>
      <c r="W39" s="13">
        <f t="shared" si="8"/>
        <v>2.6388888888888906E-2</v>
      </c>
      <c r="X39" s="13">
        <f t="shared" si="8"/>
        <v>1.8055555555555491E-2</v>
      </c>
      <c r="Y39" s="13">
        <f t="shared" si="8"/>
        <v>1.2500000000000011E-2</v>
      </c>
      <c r="Z39" s="13">
        <f t="shared" si="8"/>
        <v>1.2500000000000067E-2</v>
      </c>
      <c r="AA39" s="13">
        <f t="shared" si="8"/>
        <v>1.6666666666666607E-2</v>
      </c>
      <c r="AB39" s="13">
        <f t="shared" si="8"/>
        <v>-0.47847222222222219</v>
      </c>
      <c r="AC39" s="13">
        <f t="shared" si="8"/>
        <v>2.0833333333333329E-2</v>
      </c>
      <c r="AE39" s="13">
        <f t="shared" ref="AE39:AE42" si="10">B39-B22</f>
        <v>1.3888888888888895E-2</v>
      </c>
      <c r="AF39" s="13">
        <f t="shared" si="9"/>
        <v>1.3888888888888895E-2</v>
      </c>
      <c r="AG39" s="13">
        <f t="shared" si="9"/>
        <v>1.3888888888888895E-2</v>
      </c>
      <c r="AH39" s="13">
        <f t="shared" si="9"/>
        <v>1.388888888888884E-2</v>
      </c>
      <c r="AI39" s="13">
        <f t="shared" si="9"/>
        <v>1.3888888888888895E-2</v>
      </c>
      <c r="AJ39" s="13">
        <f t="shared" si="9"/>
        <v>1.3888888888888951E-2</v>
      </c>
      <c r="AK39" s="13">
        <f t="shared" si="9"/>
        <v>1.388888888888884E-2</v>
      </c>
      <c r="AL39" s="13">
        <f t="shared" si="9"/>
        <v>1.3888888888888888E-2</v>
      </c>
      <c r="AM39" s="13">
        <f t="shared" si="9"/>
        <v>1.3888888888888895E-2</v>
      </c>
    </row>
    <row r="40" spans="1:39" ht="30" customHeight="1" x14ac:dyDescent="0.25">
      <c r="A40" s="38" t="s">
        <v>19</v>
      </c>
      <c r="B40" s="15">
        <v>0.10416666666666667</v>
      </c>
      <c r="C40" s="16">
        <f>B40++"00:25"</f>
        <v>0.12152777777777779</v>
      </c>
      <c r="D40" s="19">
        <v>0.14791666666666667</v>
      </c>
      <c r="E40" s="16">
        <v>0.16597222222222222</v>
      </c>
      <c r="F40" s="16">
        <v>0.17847222222222223</v>
      </c>
      <c r="G40" s="16">
        <v>0.19097222222222221</v>
      </c>
      <c r="H40" s="16">
        <v>0.2076388888888889</v>
      </c>
      <c r="I40" s="16">
        <v>0.22916666666666666</v>
      </c>
      <c r="J40" s="16">
        <v>0.25</v>
      </c>
      <c r="K40" s="18" t="s">
        <v>16</v>
      </c>
      <c r="L40" s="13"/>
      <c r="M40" s="13"/>
      <c r="N40" s="13"/>
      <c r="P40" s="13"/>
      <c r="Q40" s="13"/>
      <c r="R40" s="13"/>
      <c r="S40" s="13"/>
      <c r="T40" s="13"/>
      <c r="V40" s="13">
        <f t="shared" si="8"/>
        <v>1.7361111111111119E-2</v>
      </c>
      <c r="W40" s="13">
        <f t="shared" si="8"/>
        <v>2.6388888888888878E-2</v>
      </c>
      <c r="X40" s="13">
        <f t="shared" si="8"/>
        <v>1.8055555555555547E-2</v>
      </c>
      <c r="Y40" s="13">
        <f t="shared" si="8"/>
        <v>1.2500000000000011E-2</v>
      </c>
      <c r="Z40" s="13">
        <f t="shared" si="8"/>
        <v>1.2499999999999983E-2</v>
      </c>
      <c r="AA40" s="13">
        <f t="shared" si="8"/>
        <v>1.6666666666666691E-2</v>
      </c>
      <c r="AB40" s="13">
        <f t="shared" si="8"/>
        <v>2.1527777777777757E-2</v>
      </c>
      <c r="AC40" s="13">
        <f t="shared" si="8"/>
        <v>2.0833333333333343E-2</v>
      </c>
      <c r="AE40" s="13">
        <f t="shared" si="10"/>
        <v>1.3888888888888895E-2</v>
      </c>
      <c r="AF40" s="13">
        <f t="shared" si="9"/>
        <v>1.3888888888888895E-2</v>
      </c>
      <c r="AG40" s="13">
        <f t="shared" si="9"/>
        <v>1.3888888888888895E-2</v>
      </c>
      <c r="AH40" s="13">
        <f t="shared" si="9"/>
        <v>1.3888888888888895E-2</v>
      </c>
      <c r="AI40" s="13">
        <f t="shared" si="9"/>
        <v>1.3888888888888895E-2</v>
      </c>
      <c r="AJ40" s="13">
        <f t="shared" si="9"/>
        <v>1.3888888888888867E-2</v>
      </c>
      <c r="AK40" s="13">
        <f t="shared" si="9"/>
        <v>1.3888888888888895E-2</v>
      </c>
      <c r="AL40" s="13">
        <f t="shared" si="9"/>
        <v>1.3888888888888867E-2</v>
      </c>
      <c r="AM40" s="13">
        <f t="shared" si="9"/>
        <v>1.3888888888888867E-2</v>
      </c>
    </row>
    <row r="41" spans="1:39" ht="30" customHeight="1" x14ac:dyDescent="0.25">
      <c r="A41" s="38" t="s">
        <v>20</v>
      </c>
      <c r="B41" s="15">
        <v>0.27638888888888885</v>
      </c>
      <c r="C41" s="16">
        <f>B41++"00:25"</f>
        <v>0.29374999999999996</v>
      </c>
      <c r="D41" s="16">
        <v>0.32013888888888892</v>
      </c>
      <c r="E41" s="16">
        <v>0.33819444444444446</v>
      </c>
      <c r="F41" s="16">
        <v>0.35138888888888892</v>
      </c>
      <c r="G41" s="16">
        <v>0.36388888888888887</v>
      </c>
      <c r="H41" s="16">
        <v>0.38055555555555554</v>
      </c>
      <c r="I41" s="16">
        <v>0.40208333333333335</v>
      </c>
      <c r="J41" s="16">
        <v>0.42291666666666666</v>
      </c>
      <c r="K41" s="24" t="s">
        <v>16</v>
      </c>
      <c r="L41" s="13"/>
      <c r="M41" s="13"/>
      <c r="N41" s="13"/>
      <c r="P41" s="13"/>
      <c r="Q41" s="13"/>
      <c r="R41" s="13"/>
      <c r="S41" s="13"/>
      <c r="T41" s="13"/>
      <c r="U41" s="1">
        <v>4.7</v>
      </c>
      <c r="V41" s="13">
        <f t="shared" si="8"/>
        <v>1.7361111111111105E-2</v>
      </c>
      <c r="W41" s="13">
        <f t="shared" si="8"/>
        <v>2.6388888888888962E-2</v>
      </c>
      <c r="X41" s="13">
        <f t="shared" si="8"/>
        <v>1.8055555555555547E-2</v>
      </c>
      <c r="Y41" s="13">
        <f>F41-E41</f>
        <v>1.3194444444444453E-2</v>
      </c>
      <c r="Z41" s="13">
        <f t="shared" si="8"/>
        <v>1.2499999999999956E-2</v>
      </c>
      <c r="AA41" s="13">
        <f t="shared" si="8"/>
        <v>1.6666666666666663E-2</v>
      </c>
      <c r="AB41" s="13">
        <f t="shared" si="8"/>
        <v>2.1527777777777812E-2</v>
      </c>
      <c r="AC41" s="13">
        <f t="shared" si="8"/>
        <v>2.0833333333333315E-2</v>
      </c>
      <c r="AE41" s="13">
        <f t="shared" si="10"/>
        <v>1.4583333333333282E-2</v>
      </c>
      <c r="AF41" s="13">
        <f t="shared" si="9"/>
        <v>1.4583333333333282E-2</v>
      </c>
      <c r="AG41" s="13">
        <f t="shared" si="9"/>
        <v>1.4583333333333393E-2</v>
      </c>
      <c r="AH41" s="13">
        <f t="shared" si="9"/>
        <v>1.4583333333333337E-2</v>
      </c>
      <c r="AI41" s="13">
        <f t="shared" si="9"/>
        <v>1.5277777777777835E-2</v>
      </c>
      <c r="AJ41" s="13">
        <f t="shared" si="9"/>
        <v>1.5277777777777724E-2</v>
      </c>
      <c r="AK41" s="13">
        <f t="shared" si="9"/>
        <v>1.5277777777777724E-2</v>
      </c>
      <c r="AL41" s="13">
        <f t="shared" si="9"/>
        <v>1.5277777777777779E-2</v>
      </c>
      <c r="AM41" s="13">
        <f t="shared" si="9"/>
        <v>1.5277777777777779E-2</v>
      </c>
    </row>
    <row r="42" spans="1:39" ht="30" customHeight="1" x14ac:dyDescent="0.25">
      <c r="A42" s="38" t="s">
        <v>44</v>
      </c>
      <c r="B42" s="43">
        <v>0.4513888888888889</v>
      </c>
      <c r="C42" s="19">
        <v>0.46527777777777773</v>
      </c>
      <c r="D42" s="19">
        <v>0.4826388888888889</v>
      </c>
      <c r="E42" s="44"/>
      <c r="F42" s="19">
        <v>0.50347222222222221</v>
      </c>
      <c r="G42" s="39"/>
      <c r="H42" s="39"/>
      <c r="I42" s="39"/>
      <c r="J42" s="39"/>
      <c r="K42" s="24" t="s">
        <v>16</v>
      </c>
      <c r="V42" s="13">
        <f t="shared" si="8"/>
        <v>1.388888888888884E-2</v>
      </c>
      <c r="W42" s="13">
        <f t="shared" si="8"/>
        <v>1.736111111111116E-2</v>
      </c>
      <c r="X42" s="13">
        <f t="shared" si="8"/>
        <v>-0.4826388888888889</v>
      </c>
      <c r="Y42" s="13">
        <f>F42-E42</f>
        <v>0.50347222222222221</v>
      </c>
      <c r="Z42" s="13">
        <f t="shared" si="8"/>
        <v>-0.50347222222222221</v>
      </c>
      <c r="AA42" s="13">
        <f t="shared" si="8"/>
        <v>0</v>
      </c>
      <c r="AB42" s="13">
        <f t="shared" si="8"/>
        <v>0</v>
      </c>
      <c r="AC42" s="13">
        <f t="shared" si="8"/>
        <v>0</v>
      </c>
      <c r="AE42" s="13">
        <f t="shared" si="10"/>
        <v>1.4583333333333393E-2</v>
      </c>
      <c r="AF42" s="13">
        <f t="shared" si="9"/>
        <v>1.2500000000000011E-2</v>
      </c>
      <c r="AG42" s="13">
        <f t="shared" si="9"/>
        <v>9.0277777777778567E-3</v>
      </c>
      <c r="AH42" s="13">
        <f t="shared" si="9"/>
        <v>-0.48888888888888882</v>
      </c>
      <c r="AI42" s="13">
        <f t="shared" si="9"/>
        <v>2.083333333333437E-3</v>
      </c>
      <c r="AJ42" s="13">
        <f t="shared" si="9"/>
        <v>0</v>
      </c>
      <c r="AK42" s="13">
        <f t="shared" si="9"/>
        <v>0</v>
      </c>
      <c r="AL42" s="13">
        <f t="shared" si="9"/>
        <v>0</v>
      </c>
      <c r="AM42" s="13">
        <f t="shared" si="9"/>
        <v>0</v>
      </c>
    </row>
    <row r="43" spans="1:39" ht="30" customHeight="1" thickBot="1" x14ac:dyDescent="0.3">
      <c r="A43" s="40">
        <v>3</v>
      </c>
      <c r="B43" s="45" t="s">
        <v>45</v>
      </c>
      <c r="C43" s="30"/>
      <c r="D43" s="30"/>
      <c r="E43" s="30"/>
      <c r="F43" s="31"/>
      <c r="G43" s="31"/>
      <c r="H43" s="31"/>
      <c r="I43" s="31"/>
      <c r="J43" s="41"/>
      <c r="K43" s="149" t="s">
        <v>21</v>
      </c>
    </row>
    <row r="44" spans="1:39" ht="30" customHeight="1" thickTop="1" thickBot="1" x14ac:dyDescent="0.3">
      <c r="A44" s="152" t="s">
        <v>22</v>
      </c>
      <c r="B44" s="153"/>
      <c r="C44" s="153"/>
      <c r="D44" s="153"/>
      <c r="E44" s="153"/>
      <c r="F44" s="153"/>
      <c r="G44" s="153"/>
      <c r="H44" s="153"/>
      <c r="I44" s="153"/>
      <c r="J44" s="176"/>
      <c r="K44" s="150"/>
    </row>
    <row r="45" spans="1:39" ht="30" customHeight="1" thickTop="1" x14ac:dyDescent="0.25">
      <c r="A45" s="154" t="s">
        <v>23</v>
      </c>
      <c r="B45" s="155"/>
      <c r="C45" s="156"/>
      <c r="D45" s="155"/>
      <c r="E45" s="157" t="s">
        <v>24</v>
      </c>
      <c r="F45" s="158"/>
      <c r="G45" s="159"/>
      <c r="H45" s="157" t="s">
        <v>46</v>
      </c>
      <c r="I45" s="158"/>
      <c r="J45" s="177"/>
      <c r="K45" s="150"/>
    </row>
    <row r="46" spans="1:39" ht="30" customHeight="1" x14ac:dyDescent="0.25">
      <c r="A46" s="168" t="s">
        <v>26</v>
      </c>
      <c r="B46" s="169"/>
      <c r="C46" s="170" t="s">
        <v>27</v>
      </c>
      <c r="D46" s="170"/>
      <c r="E46" s="171"/>
      <c r="F46" s="172" t="s">
        <v>28</v>
      </c>
      <c r="G46" s="172"/>
      <c r="H46" s="172"/>
      <c r="I46" s="172"/>
      <c r="J46" s="173"/>
      <c r="K46" s="150"/>
    </row>
    <row r="47" spans="1:39" ht="30" customHeight="1" x14ac:dyDescent="0.25">
      <c r="A47" s="174" t="s">
        <v>29</v>
      </c>
      <c r="B47" s="175"/>
      <c r="C47" s="33" t="s">
        <v>30</v>
      </c>
      <c r="D47" s="170" t="s">
        <v>31</v>
      </c>
      <c r="E47" s="171"/>
      <c r="F47" s="172" t="s">
        <v>32</v>
      </c>
      <c r="G47" s="172"/>
      <c r="H47" s="172"/>
      <c r="I47" s="172"/>
      <c r="J47" s="173"/>
      <c r="K47" s="150"/>
    </row>
    <row r="48" spans="1:39" ht="30" customHeight="1" thickBot="1" x14ac:dyDescent="0.3">
      <c r="A48" s="160" t="s">
        <v>33</v>
      </c>
      <c r="B48" s="161"/>
      <c r="C48" s="34" t="s">
        <v>34</v>
      </c>
      <c r="D48" s="162" t="s">
        <v>35</v>
      </c>
      <c r="E48" s="163"/>
      <c r="F48" s="164" t="s">
        <v>36</v>
      </c>
      <c r="G48" s="164"/>
      <c r="H48" s="164"/>
      <c r="I48" s="164"/>
      <c r="J48" s="165"/>
      <c r="K48" s="151"/>
    </row>
    <row r="49" spans="1:39" ht="30" customHeight="1" thickTop="1" x14ac:dyDescent="0.25">
      <c r="A49" s="145" t="s">
        <v>47</v>
      </c>
      <c r="B49" s="145"/>
      <c r="C49" s="145"/>
      <c r="D49" s="145"/>
      <c r="E49" s="145"/>
      <c r="F49" s="145"/>
      <c r="G49" s="145"/>
      <c r="H49" s="145"/>
      <c r="I49" s="166" t="s">
        <v>1</v>
      </c>
      <c r="J49" s="167"/>
      <c r="K49" s="1">
        <v>4</v>
      </c>
    </row>
    <row r="50" spans="1:39" ht="30" customHeight="1" x14ac:dyDescent="0.25">
      <c r="A50" s="145"/>
      <c r="B50" s="145"/>
      <c r="C50" s="145"/>
      <c r="D50" s="145"/>
      <c r="E50" s="145"/>
      <c r="F50" s="145"/>
      <c r="G50" s="145"/>
      <c r="H50" s="145"/>
      <c r="I50" s="148">
        <f>H55</f>
        <v>5.486111111111111E-2</v>
      </c>
      <c r="J50" s="147"/>
    </row>
    <row r="51" spans="1:39" ht="30" customHeight="1" thickBot="1" x14ac:dyDescent="0.3">
      <c r="A51" s="242">
        <f ca="1">INDIRECT("rawdata!A" &amp; $K49)</f>
        <v>0</v>
      </c>
      <c r="B51" s="242"/>
      <c r="C51" s="242"/>
      <c r="D51" s="243" t="s">
        <v>2</v>
      </c>
      <c r="E51" s="244">
        <f ca="1">INDIRECT("rawdata!B" &amp; $K49)</f>
        <v>0</v>
      </c>
      <c r="F51" s="245">
        <f ca="1">INDIRECT("rawdata!B" &amp; $K49)</f>
        <v>0</v>
      </c>
      <c r="G51" s="246" t="s">
        <v>3</v>
      </c>
      <c r="H51" s="246">
        <f ca="1">INDIRECT("rawdata!C" &amp; $K49)</f>
        <v>0</v>
      </c>
      <c r="I51" s="246" t="s">
        <v>4</v>
      </c>
      <c r="J51" s="247">
        <f ca="1">INDIRECT("rawdata!D" &amp; $K49)</f>
        <v>0</v>
      </c>
      <c r="L51" s="1" t="str">
        <f ca="1">IF(E51=F51,"ok","확인")</f>
        <v>ok</v>
      </c>
      <c r="M51" s="1" t="s">
        <v>48</v>
      </c>
      <c r="N51" s="1" t="s">
        <v>49</v>
      </c>
    </row>
    <row r="52" spans="1:39" ht="30" customHeight="1" thickTop="1" thickBot="1" x14ac:dyDescent="0.3">
      <c r="A52" s="35" t="s">
        <v>7</v>
      </c>
      <c r="B52" s="4" t="s">
        <v>8</v>
      </c>
      <c r="C52" s="5" t="s">
        <v>9</v>
      </c>
      <c r="D52" s="5" t="s">
        <v>10</v>
      </c>
      <c r="E52" s="5" t="s">
        <v>11</v>
      </c>
      <c r="F52" s="5" t="s">
        <v>12</v>
      </c>
      <c r="G52" s="5" t="s">
        <v>11</v>
      </c>
      <c r="H52" s="5" t="s">
        <v>10</v>
      </c>
      <c r="I52" s="4" t="s">
        <v>9</v>
      </c>
      <c r="J52" s="36" t="s">
        <v>13</v>
      </c>
      <c r="K52" s="7" t="s">
        <v>14</v>
      </c>
    </row>
    <row r="53" spans="1:39" ht="30" customHeight="1" thickTop="1" x14ac:dyDescent="0.25">
      <c r="A53" s="37" t="s">
        <v>15</v>
      </c>
      <c r="B53" s="42"/>
      <c r="C53" s="39"/>
      <c r="D53" s="39"/>
      <c r="E53" s="39"/>
      <c r="F53" s="39"/>
      <c r="G53" s="180" t="s">
        <v>50</v>
      </c>
      <c r="H53" s="181"/>
      <c r="I53" s="16">
        <v>0.25486111111111109</v>
      </c>
      <c r="J53" s="16">
        <v>0.27430555555555552</v>
      </c>
      <c r="K53" s="12" t="s">
        <v>16</v>
      </c>
      <c r="L53" s="13"/>
      <c r="M53" s="13"/>
      <c r="N53" s="13"/>
      <c r="P53" s="13"/>
      <c r="Q53" s="13"/>
      <c r="R53" s="13"/>
      <c r="S53" s="13"/>
      <c r="T53" s="13"/>
      <c r="V53" s="13">
        <f>C53-B53</f>
        <v>0</v>
      </c>
      <c r="W53" s="13">
        <f t="shared" ref="W53:Y57" si="11">D53-C53</f>
        <v>0</v>
      </c>
      <c r="X53" s="13">
        <f t="shared" si="11"/>
        <v>0</v>
      </c>
      <c r="Y53" s="13">
        <f t="shared" si="11"/>
        <v>0</v>
      </c>
      <c r="Z53" s="13" t="e">
        <f>G53-F53</f>
        <v>#VALUE!</v>
      </c>
      <c r="AA53" s="13" t="e">
        <f t="shared" ref="AA53:AC57" si="12">H53-G53</f>
        <v>#VALUE!</v>
      </c>
      <c r="AB53" s="13">
        <f t="shared" si="12"/>
        <v>0.25486111111111109</v>
      </c>
      <c r="AC53" s="13">
        <f t="shared" si="12"/>
        <v>1.9444444444444431E-2</v>
      </c>
      <c r="AE53" s="13"/>
      <c r="AF53" s="13"/>
      <c r="AG53" s="13"/>
      <c r="AH53" s="13"/>
      <c r="AI53" s="13"/>
      <c r="AJ53" s="13"/>
      <c r="AK53" s="13"/>
      <c r="AL53" s="13"/>
      <c r="AM53" s="13"/>
    </row>
    <row r="54" spans="1:39" ht="30" customHeight="1" x14ac:dyDescent="0.25">
      <c r="A54" s="38" t="s">
        <v>17</v>
      </c>
      <c r="B54" s="15">
        <v>0.28472222222222221</v>
      </c>
      <c r="C54" s="10">
        <f>B54+"00:25"</f>
        <v>0.30208333333333331</v>
      </c>
      <c r="D54" s="16">
        <v>0.32847222222222222</v>
      </c>
      <c r="E54" s="16">
        <v>0.34652777777777777</v>
      </c>
      <c r="F54" s="16">
        <v>0.35902777777777778</v>
      </c>
      <c r="G54" s="16">
        <v>0.37152777777777773</v>
      </c>
      <c r="H54" s="16">
        <v>0.38819444444444445</v>
      </c>
      <c r="I54" s="16">
        <v>0.40972222222222227</v>
      </c>
      <c r="J54" s="16">
        <v>0.43055555555555558</v>
      </c>
      <c r="K54" s="18" t="s">
        <v>16</v>
      </c>
      <c r="L54" s="13"/>
      <c r="M54" s="13"/>
      <c r="N54" s="13"/>
      <c r="P54" s="13"/>
      <c r="Q54" s="13"/>
      <c r="R54" s="13"/>
      <c r="S54" s="13"/>
      <c r="T54" s="13"/>
      <c r="V54" s="13">
        <f>C54-B54</f>
        <v>1.7361111111111105E-2</v>
      </c>
      <c r="W54" s="13">
        <f t="shared" si="11"/>
        <v>2.6388888888888906E-2</v>
      </c>
      <c r="X54" s="13">
        <f t="shared" si="11"/>
        <v>1.8055555555555547E-2</v>
      </c>
      <c r="Y54" s="13">
        <f t="shared" si="11"/>
        <v>1.2500000000000011E-2</v>
      </c>
      <c r="Z54" s="13">
        <f>G54-F54</f>
        <v>1.2499999999999956E-2</v>
      </c>
      <c r="AA54" s="13">
        <f t="shared" si="12"/>
        <v>1.6666666666666718E-2</v>
      </c>
      <c r="AB54" s="13">
        <f t="shared" si="12"/>
        <v>2.1527777777777812E-2</v>
      </c>
      <c r="AC54" s="13">
        <f t="shared" si="12"/>
        <v>2.0833333333333315E-2</v>
      </c>
      <c r="AE54" s="13">
        <f>B54-B38</f>
        <v>1.3888888888888895E-2</v>
      </c>
      <c r="AF54" s="13">
        <f t="shared" ref="AF54:AM58" si="13">C54-C38</f>
        <v>1.3888888888888895E-2</v>
      </c>
      <c r="AG54" s="13">
        <f t="shared" si="13"/>
        <v>1.3888888888888895E-2</v>
      </c>
      <c r="AH54" s="13">
        <f t="shared" si="13"/>
        <v>1.3888888888888895E-2</v>
      </c>
      <c r="AI54" s="13">
        <f t="shared" si="13"/>
        <v>1.3888888888888895E-2</v>
      </c>
      <c r="AJ54" s="13">
        <f t="shared" si="13"/>
        <v>1.388888888888884E-2</v>
      </c>
      <c r="AK54" s="13">
        <f t="shared" si="13"/>
        <v>1.3888888888888951E-2</v>
      </c>
      <c r="AL54" s="13">
        <f t="shared" si="13"/>
        <v>1.3888888888888951E-2</v>
      </c>
      <c r="AM54" s="13">
        <f t="shared" si="13"/>
        <v>1.3888888888888895E-2</v>
      </c>
    </row>
    <row r="55" spans="1:39" ht="30" customHeight="1" x14ac:dyDescent="0.25">
      <c r="A55" s="38" t="s">
        <v>18</v>
      </c>
      <c r="B55" s="15">
        <v>0.4513888888888889</v>
      </c>
      <c r="C55" s="16">
        <f>B55++"00:25"</f>
        <v>0.46875</v>
      </c>
      <c r="D55" s="16">
        <v>0.49513888888888885</v>
      </c>
      <c r="E55" s="16">
        <v>0.5131944444444444</v>
      </c>
      <c r="F55" s="16">
        <v>0.52569444444444446</v>
      </c>
      <c r="G55" s="16">
        <v>0.53819444444444442</v>
      </c>
      <c r="H55" s="19">
        <v>5.486111111111111E-2</v>
      </c>
      <c r="I55" s="16">
        <v>7.6388888888888895E-2</v>
      </c>
      <c r="J55" s="16">
        <v>9.7222222222222224E-2</v>
      </c>
      <c r="K55" s="18" t="s">
        <v>16</v>
      </c>
      <c r="L55" s="13"/>
      <c r="M55" s="13"/>
      <c r="N55" s="13"/>
      <c r="P55" s="13"/>
      <c r="Q55" s="13"/>
      <c r="R55" s="13"/>
      <c r="S55" s="13"/>
      <c r="T55" s="13"/>
      <c r="V55" s="13">
        <f>C55-B55</f>
        <v>1.7361111111111105E-2</v>
      </c>
      <c r="W55" s="13">
        <f t="shared" si="11"/>
        <v>2.6388888888888851E-2</v>
      </c>
      <c r="X55" s="13">
        <f t="shared" si="11"/>
        <v>1.8055555555555547E-2</v>
      </c>
      <c r="Y55" s="13">
        <f t="shared" si="11"/>
        <v>1.2500000000000067E-2</v>
      </c>
      <c r="Z55" s="13">
        <f>G55-F55</f>
        <v>1.2499999999999956E-2</v>
      </c>
      <c r="AA55" s="13">
        <f t="shared" si="12"/>
        <v>-0.48333333333333328</v>
      </c>
      <c r="AB55" s="13">
        <f t="shared" si="12"/>
        <v>2.1527777777777785E-2</v>
      </c>
      <c r="AC55" s="13">
        <f t="shared" si="12"/>
        <v>2.0833333333333329E-2</v>
      </c>
      <c r="AE55" s="13">
        <f t="shared" ref="AE55:AE58" si="14">B55-B39</f>
        <v>1.3888888888888895E-2</v>
      </c>
      <c r="AF55" s="13">
        <f t="shared" si="13"/>
        <v>1.3888888888888895E-2</v>
      </c>
      <c r="AG55" s="13">
        <f t="shared" si="13"/>
        <v>1.388888888888884E-2</v>
      </c>
      <c r="AH55" s="13">
        <f t="shared" si="13"/>
        <v>1.3888888888888895E-2</v>
      </c>
      <c r="AI55" s="13">
        <f t="shared" si="13"/>
        <v>1.3888888888888951E-2</v>
      </c>
      <c r="AJ55" s="13">
        <f t="shared" si="13"/>
        <v>1.388888888888884E-2</v>
      </c>
      <c r="AK55" s="13">
        <f t="shared" si="13"/>
        <v>-0.48611111111111105</v>
      </c>
      <c r="AL55" s="13">
        <f t="shared" si="13"/>
        <v>1.3888888888888895E-2</v>
      </c>
      <c r="AM55" s="13">
        <f t="shared" si="13"/>
        <v>1.3888888888888895E-2</v>
      </c>
    </row>
    <row r="56" spans="1:39" ht="30" customHeight="1" x14ac:dyDescent="0.25">
      <c r="A56" s="38" t="s">
        <v>19</v>
      </c>
      <c r="B56" s="15">
        <v>0.11805555555555557</v>
      </c>
      <c r="C56" s="16">
        <f>B56++"00:25"</f>
        <v>0.13541666666666669</v>
      </c>
      <c r="D56" s="16">
        <v>0.16180555555555556</v>
      </c>
      <c r="E56" s="16">
        <v>0.17986111111111111</v>
      </c>
      <c r="F56" s="16">
        <v>0.19236111111111112</v>
      </c>
      <c r="G56" s="16">
        <v>0.20486111111111113</v>
      </c>
      <c r="H56" s="16">
        <v>0.22152777777777777</v>
      </c>
      <c r="I56" s="16">
        <v>0.24305555555555555</v>
      </c>
      <c r="J56" s="16">
        <v>0.2638888888888889</v>
      </c>
      <c r="K56" s="18" t="s">
        <v>16</v>
      </c>
      <c r="L56" s="13"/>
      <c r="M56" s="13"/>
      <c r="N56" s="13"/>
      <c r="P56" s="13"/>
      <c r="Q56" s="13"/>
      <c r="R56" s="13"/>
      <c r="S56" s="13"/>
      <c r="T56" s="13"/>
      <c r="V56" s="13">
        <f>C56-B56</f>
        <v>1.7361111111111119E-2</v>
      </c>
      <c r="W56" s="13">
        <f t="shared" si="11"/>
        <v>2.6388888888888878E-2</v>
      </c>
      <c r="X56" s="13">
        <f t="shared" si="11"/>
        <v>1.8055555555555547E-2</v>
      </c>
      <c r="Y56" s="13">
        <f t="shared" si="11"/>
        <v>1.2500000000000011E-2</v>
      </c>
      <c r="Z56" s="13">
        <f>G56-F56</f>
        <v>1.2500000000000011E-2</v>
      </c>
      <c r="AA56" s="13">
        <f t="shared" si="12"/>
        <v>1.6666666666666635E-2</v>
      </c>
      <c r="AB56" s="13">
        <f t="shared" si="12"/>
        <v>2.1527777777777785E-2</v>
      </c>
      <c r="AC56" s="13">
        <f t="shared" si="12"/>
        <v>2.0833333333333343E-2</v>
      </c>
      <c r="AE56" s="13">
        <f t="shared" si="14"/>
        <v>1.3888888888888895E-2</v>
      </c>
      <c r="AF56" s="13">
        <f t="shared" si="13"/>
        <v>1.3888888888888895E-2</v>
      </c>
      <c r="AG56" s="13">
        <f t="shared" si="13"/>
        <v>1.3888888888888895E-2</v>
      </c>
      <c r="AH56" s="13">
        <f t="shared" si="13"/>
        <v>1.3888888888888895E-2</v>
      </c>
      <c r="AI56" s="13">
        <f t="shared" si="13"/>
        <v>1.3888888888888895E-2</v>
      </c>
      <c r="AJ56" s="13">
        <f t="shared" si="13"/>
        <v>1.3888888888888923E-2</v>
      </c>
      <c r="AK56" s="13">
        <f t="shared" si="13"/>
        <v>1.3888888888888867E-2</v>
      </c>
      <c r="AL56" s="13">
        <f t="shared" si="13"/>
        <v>1.3888888888888895E-2</v>
      </c>
      <c r="AM56" s="13">
        <f t="shared" si="13"/>
        <v>1.3888888888888895E-2</v>
      </c>
    </row>
    <row r="57" spans="1:39" ht="30" customHeight="1" x14ac:dyDescent="0.25">
      <c r="A57" s="38" t="s">
        <v>20</v>
      </c>
      <c r="B57" s="15">
        <v>0.29097222222222224</v>
      </c>
      <c r="C57" s="16">
        <f>B57++"00:25"</f>
        <v>0.30833333333333335</v>
      </c>
      <c r="D57" s="16">
        <v>0.3347222222222222</v>
      </c>
      <c r="E57" s="16">
        <v>0.3527777777777778</v>
      </c>
      <c r="F57" s="16">
        <v>0.3666666666666667</v>
      </c>
      <c r="G57" s="16">
        <v>0.37916666666666665</v>
      </c>
      <c r="H57" s="16">
        <v>0.39583333333333331</v>
      </c>
      <c r="I57" s="16">
        <v>0.41736111111111113</v>
      </c>
      <c r="J57" s="16">
        <v>0.4381944444444445</v>
      </c>
      <c r="K57" s="24" t="s">
        <v>16</v>
      </c>
      <c r="L57" s="13"/>
      <c r="M57" s="13"/>
      <c r="N57" s="13"/>
      <c r="P57" s="13"/>
      <c r="Q57" s="13"/>
      <c r="R57" s="13"/>
      <c r="S57" s="13"/>
      <c r="T57" s="13"/>
      <c r="U57" s="1">
        <v>4.2</v>
      </c>
      <c r="V57" s="13">
        <f>C57-B57</f>
        <v>1.7361111111111105E-2</v>
      </c>
      <c r="W57" s="13">
        <f t="shared" si="11"/>
        <v>2.6388888888888851E-2</v>
      </c>
      <c r="X57" s="13">
        <f t="shared" si="11"/>
        <v>1.8055555555555602E-2</v>
      </c>
      <c r="Y57" s="13">
        <f>F57-E57</f>
        <v>1.3888888888888895E-2</v>
      </c>
      <c r="Z57" s="13">
        <f>G57-F57</f>
        <v>1.2499999999999956E-2</v>
      </c>
      <c r="AA57" s="13">
        <f t="shared" si="12"/>
        <v>1.6666666666666663E-2</v>
      </c>
      <c r="AB57" s="13">
        <f t="shared" si="12"/>
        <v>2.1527777777777812E-2</v>
      </c>
      <c r="AC57" s="13">
        <f t="shared" si="12"/>
        <v>2.083333333333337E-2</v>
      </c>
      <c r="AE57" s="13">
        <f t="shared" si="14"/>
        <v>1.4583333333333393E-2</v>
      </c>
      <c r="AF57" s="13">
        <f t="shared" si="13"/>
        <v>1.4583333333333393E-2</v>
      </c>
      <c r="AG57" s="13">
        <f t="shared" si="13"/>
        <v>1.4583333333333282E-2</v>
      </c>
      <c r="AH57" s="13">
        <f t="shared" si="13"/>
        <v>1.4583333333333337E-2</v>
      </c>
      <c r="AI57" s="13">
        <f t="shared" si="13"/>
        <v>1.5277777777777779E-2</v>
      </c>
      <c r="AJ57" s="13">
        <f t="shared" si="13"/>
        <v>1.5277777777777779E-2</v>
      </c>
      <c r="AK57" s="13">
        <f t="shared" si="13"/>
        <v>1.5277777777777779E-2</v>
      </c>
      <c r="AL57" s="13">
        <f t="shared" si="13"/>
        <v>1.5277777777777779E-2</v>
      </c>
      <c r="AM57" s="13">
        <f t="shared" si="13"/>
        <v>1.5277777777777835E-2</v>
      </c>
    </row>
    <row r="58" spans="1:39" ht="30" customHeight="1" x14ac:dyDescent="0.25">
      <c r="A58" s="38"/>
      <c r="B58" s="16"/>
      <c r="C58" s="16"/>
      <c r="D58" s="16"/>
      <c r="E58" s="16"/>
      <c r="F58" s="16"/>
      <c r="G58" s="39"/>
      <c r="H58" s="39"/>
      <c r="I58" s="16"/>
      <c r="J58" s="46"/>
      <c r="K58" s="24" t="s">
        <v>16</v>
      </c>
      <c r="AE58" s="13">
        <f t="shared" si="14"/>
        <v>-0.4513888888888889</v>
      </c>
      <c r="AF58" s="13">
        <f t="shared" si="13"/>
        <v>-0.46527777777777773</v>
      </c>
      <c r="AG58" s="13">
        <f t="shared" si="13"/>
        <v>-0.4826388888888889</v>
      </c>
      <c r="AH58" s="13">
        <f t="shared" si="13"/>
        <v>0</v>
      </c>
      <c r="AI58" s="13">
        <f t="shared" si="13"/>
        <v>-0.50347222222222221</v>
      </c>
      <c r="AJ58" s="13">
        <f t="shared" si="13"/>
        <v>0</v>
      </c>
      <c r="AK58" s="13">
        <f t="shared" si="13"/>
        <v>0</v>
      </c>
      <c r="AL58" s="13">
        <f t="shared" si="13"/>
        <v>0</v>
      </c>
      <c r="AM58" s="13">
        <f t="shared" si="13"/>
        <v>0</v>
      </c>
    </row>
    <row r="59" spans="1:39" ht="30" customHeight="1" thickBot="1" x14ac:dyDescent="0.3">
      <c r="A59" s="40">
        <v>4</v>
      </c>
      <c r="B59" s="30"/>
      <c r="C59" s="30"/>
      <c r="D59" s="30"/>
      <c r="E59" s="30"/>
      <c r="F59" s="31"/>
      <c r="G59" s="31"/>
      <c r="H59" s="31"/>
      <c r="I59" s="47"/>
      <c r="J59" s="41"/>
      <c r="K59" s="149" t="s">
        <v>21</v>
      </c>
    </row>
    <row r="60" spans="1:39" ht="30" customHeight="1" thickTop="1" thickBot="1" x14ac:dyDescent="0.3">
      <c r="A60" s="152" t="s">
        <v>22</v>
      </c>
      <c r="B60" s="153"/>
      <c r="C60" s="153"/>
      <c r="D60" s="153"/>
      <c r="E60" s="153"/>
      <c r="F60" s="153"/>
      <c r="G60" s="153"/>
      <c r="H60" s="153"/>
      <c r="I60" s="153"/>
      <c r="J60" s="176"/>
      <c r="K60" s="150"/>
    </row>
    <row r="61" spans="1:39" ht="30" customHeight="1" thickTop="1" x14ac:dyDescent="0.25">
      <c r="A61" s="154" t="s">
        <v>23</v>
      </c>
      <c r="B61" s="155"/>
      <c r="C61" s="156"/>
      <c r="D61" s="155"/>
      <c r="E61" s="157" t="s">
        <v>24</v>
      </c>
      <c r="F61" s="158"/>
      <c r="G61" s="159"/>
      <c r="H61" s="157" t="s">
        <v>25</v>
      </c>
      <c r="I61" s="158"/>
      <c r="J61" s="177"/>
      <c r="K61" s="150"/>
    </row>
    <row r="62" spans="1:39" ht="30" customHeight="1" x14ac:dyDescent="0.25">
      <c r="A62" s="168" t="s">
        <v>26</v>
      </c>
      <c r="B62" s="169"/>
      <c r="C62" s="170" t="s">
        <v>27</v>
      </c>
      <c r="D62" s="170"/>
      <c r="E62" s="171"/>
      <c r="F62" s="172" t="s">
        <v>28</v>
      </c>
      <c r="G62" s="172"/>
      <c r="H62" s="172"/>
      <c r="I62" s="172"/>
      <c r="J62" s="173"/>
      <c r="K62" s="150"/>
    </row>
    <row r="63" spans="1:39" ht="30" customHeight="1" x14ac:dyDescent="0.25">
      <c r="A63" s="174" t="s">
        <v>29</v>
      </c>
      <c r="B63" s="175"/>
      <c r="C63" s="33" t="s">
        <v>30</v>
      </c>
      <c r="D63" s="170" t="s">
        <v>31</v>
      </c>
      <c r="E63" s="171"/>
      <c r="F63" s="172" t="s">
        <v>32</v>
      </c>
      <c r="G63" s="172"/>
      <c r="H63" s="172"/>
      <c r="I63" s="172"/>
      <c r="J63" s="173"/>
      <c r="K63" s="150"/>
    </row>
    <row r="64" spans="1:39" ht="30" customHeight="1" thickBot="1" x14ac:dyDescent="0.3">
      <c r="A64" s="160" t="s">
        <v>33</v>
      </c>
      <c r="B64" s="161"/>
      <c r="C64" s="34" t="s">
        <v>34</v>
      </c>
      <c r="D64" s="162" t="s">
        <v>35</v>
      </c>
      <c r="E64" s="163"/>
      <c r="F64" s="164" t="s">
        <v>36</v>
      </c>
      <c r="G64" s="164"/>
      <c r="H64" s="164"/>
      <c r="I64" s="164"/>
      <c r="J64" s="165"/>
      <c r="K64" s="151"/>
    </row>
    <row r="65" spans="1:39" ht="30" customHeight="1" thickTop="1" x14ac:dyDescent="0.25">
      <c r="A65" s="145" t="s">
        <v>51</v>
      </c>
      <c r="B65" s="145"/>
      <c r="C65" s="145"/>
      <c r="D65" s="145"/>
      <c r="E65" s="145"/>
      <c r="F65" s="145"/>
      <c r="G65" s="145"/>
      <c r="H65" s="145"/>
      <c r="I65" s="166" t="s">
        <v>1</v>
      </c>
      <c r="J65" s="167"/>
      <c r="K65" s="1">
        <v>5</v>
      </c>
    </row>
    <row r="66" spans="1:39" ht="30" customHeight="1" x14ac:dyDescent="0.25">
      <c r="A66" s="145"/>
      <c r="B66" s="145"/>
      <c r="C66" s="145"/>
      <c r="D66" s="145"/>
      <c r="E66" s="145"/>
      <c r="F66" s="145"/>
      <c r="G66" s="145"/>
      <c r="H66" s="145"/>
      <c r="I66" s="148">
        <f>H71</f>
        <v>6.8749999999999992E-2</v>
      </c>
      <c r="J66" s="147"/>
    </row>
    <row r="67" spans="1:39" ht="30" customHeight="1" thickBot="1" x14ac:dyDescent="0.3">
      <c r="A67" s="242">
        <f ca="1">INDIRECT("rawdata!A" &amp; $K65)</f>
        <v>0</v>
      </c>
      <c r="B67" s="242"/>
      <c r="C67" s="242"/>
      <c r="D67" s="243" t="s">
        <v>2</v>
      </c>
      <c r="E67" s="244">
        <f ca="1">INDIRECT("rawdata!B" &amp; $K65)</f>
        <v>0</v>
      </c>
      <c r="F67" s="245">
        <f ca="1">INDIRECT("rawdata!B" &amp; $K65)</f>
        <v>0</v>
      </c>
      <c r="G67" s="246" t="s">
        <v>3</v>
      </c>
      <c r="H67" s="246">
        <f ca="1">INDIRECT("rawdata!C" &amp; $K65)</f>
        <v>0</v>
      </c>
      <c r="I67" s="246" t="s">
        <v>4</v>
      </c>
      <c r="J67" s="247">
        <f ca="1">INDIRECT("rawdata!D" &amp; $K65)</f>
        <v>0</v>
      </c>
      <c r="L67" s="1" t="str">
        <f ca="1">IF(E67=F67,"ok","확인")</f>
        <v>ok</v>
      </c>
      <c r="M67" s="1" t="s">
        <v>52</v>
      </c>
      <c r="N67" s="1" t="s">
        <v>53</v>
      </c>
    </row>
    <row r="68" spans="1:39" ht="30" customHeight="1" thickTop="1" thickBot="1" x14ac:dyDescent="0.3">
      <c r="A68" s="35" t="s">
        <v>7</v>
      </c>
      <c r="B68" s="4" t="s">
        <v>8</v>
      </c>
      <c r="C68" s="5" t="s">
        <v>9</v>
      </c>
      <c r="D68" s="5" t="s">
        <v>10</v>
      </c>
      <c r="E68" s="5" t="s">
        <v>11</v>
      </c>
      <c r="F68" s="5" t="s">
        <v>12</v>
      </c>
      <c r="G68" s="5" t="s">
        <v>11</v>
      </c>
      <c r="H68" s="5" t="s">
        <v>10</v>
      </c>
      <c r="I68" s="4" t="s">
        <v>9</v>
      </c>
      <c r="J68" s="36" t="s">
        <v>13</v>
      </c>
      <c r="K68" s="7" t="s">
        <v>14</v>
      </c>
    </row>
    <row r="69" spans="1:39" ht="30" customHeight="1" thickTop="1" x14ac:dyDescent="0.25">
      <c r="A69" s="37" t="s">
        <v>15</v>
      </c>
      <c r="B69" s="42"/>
      <c r="C69" s="39"/>
      <c r="D69" s="39"/>
      <c r="E69" s="39"/>
      <c r="F69" s="178" t="s">
        <v>54</v>
      </c>
      <c r="G69" s="179"/>
      <c r="H69" s="16">
        <v>0.24583333333333335</v>
      </c>
      <c r="I69" s="16">
        <v>0.2673611111111111</v>
      </c>
      <c r="J69" s="16">
        <v>0.28819444444444448</v>
      </c>
      <c r="K69" s="12" t="s">
        <v>16</v>
      </c>
      <c r="L69" s="13"/>
      <c r="M69" s="13"/>
      <c r="N69" s="13"/>
      <c r="P69" s="13"/>
      <c r="Q69" s="13"/>
      <c r="R69" s="13"/>
      <c r="S69" s="13"/>
      <c r="T69" s="13"/>
      <c r="V69" s="13">
        <f>C69-B69</f>
        <v>0</v>
      </c>
      <c r="W69" s="13">
        <f t="shared" ref="W69:Y73" si="15">D69-C69</f>
        <v>0</v>
      </c>
      <c r="X69" s="13">
        <f t="shared" si="15"/>
        <v>0</v>
      </c>
      <c r="Y69" s="13" t="e">
        <f t="shared" si="15"/>
        <v>#VALUE!</v>
      </c>
      <c r="Z69" s="13" t="e">
        <f>G69-F69</f>
        <v>#VALUE!</v>
      </c>
      <c r="AA69" s="13">
        <f t="shared" ref="AA69:AC73" si="16">H69-G69</f>
        <v>0.24583333333333335</v>
      </c>
      <c r="AB69" s="13">
        <f t="shared" si="16"/>
        <v>2.1527777777777757E-2</v>
      </c>
      <c r="AC69" s="13">
        <f t="shared" si="16"/>
        <v>2.083333333333337E-2</v>
      </c>
    </row>
    <row r="70" spans="1:39" ht="30" customHeight="1" x14ac:dyDescent="0.25">
      <c r="A70" s="38" t="s">
        <v>17</v>
      </c>
      <c r="B70" s="15">
        <v>0.2986111111111111</v>
      </c>
      <c r="C70" s="10">
        <f>B70+"00:25"</f>
        <v>0.31597222222222221</v>
      </c>
      <c r="D70" s="16">
        <v>0.34236111111111112</v>
      </c>
      <c r="E70" s="16">
        <v>0.36041666666666666</v>
      </c>
      <c r="F70" s="16">
        <v>0.37291666666666662</v>
      </c>
      <c r="G70" s="16">
        <v>0.38541666666666669</v>
      </c>
      <c r="H70" s="16">
        <v>0.40208333333333335</v>
      </c>
      <c r="I70" s="16">
        <v>0.4236111111111111</v>
      </c>
      <c r="J70" s="16">
        <v>0.44444444444444442</v>
      </c>
      <c r="K70" s="18" t="s">
        <v>16</v>
      </c>
      <c r="L70" s="13"/>
      <c r="M70" s="13"/>
      <c r="N70" s="13"/>
      <c r="P70" s="13"/>
      <c r="Q70" s="13"/>
      <c r="R70" s="13"/>
      <c r="S70" s="13"/>
      <c r="T70" s="13"/>
      <c r="V70" s="13">
        <f>C70-B70</f>
        <v>1.7361111111111105E-2</v>
      </c>
      <c r="W70" s="13">
        <f t="shared" si="15"/>
        <v>2.6388888888888906E-2</v>
      </c>
      <c r="X70" s="13">
        <f t="shared" si="15"/>
        <v>1.8055555555555547E-2</v>
      </c>
      <c r="Y70" s="13">
        <f t="shared" si="15"/>
        <v>1.2499999999999956E-2</v>
      </c>
      <c r="Z70" s="13">
        <f>G70-F70</f>
        <v>1.2500000000000067E-2</v>
      </c>
      <c r="AA70" s="13">
        <f t="shared" si="16"/>
        <v>1.6666666666666663E-2</v>
      </c>
      <c r="AB70" s="13">
        <f t="shared" si="16"/>
        <v>2.1527777777777757E-2</v>
      </c>
      <c r="AC70" s="13">
        <f t="shared" si="16"/>
        <v>2.0833333333333315E-2</v>
      </c>
      <c r="AE70" s="13">
        <f>B70-B54</f>
        <v>1.3888888888888895E-2</v>
      </c>
      <c r="AF70" s="13">
        <f t="shared" ref="AF70:AM73" si="17">C70-C54</f>
        <v>1.3888888888888895E-2</v>
      </c>
      <c r="AG70" s="13">
        <f t="shared" si="17"/>
        <v>1.3888888888888895E-2</v>
      </c>
      <c r="AH70" s="13">
        <f t="shared" si="17"/>
        <v>1.3888888888888895E-2</v>
      </c>
      <c r="AI70" s="13">
        <f t="shared" si="17"/>
        <v>1.388888888888884E-2</v>
      </c>
      <c r="AJ70" s="13">
        <f t="shared" si="17"/>
        <v>1.3888888888888951E-2</v>
      </c>
      <c r="AK70" s="13">
        <f t="shared" si="17"/>
        <v>1.3888888888888895E-2</v>
      </c>
      <c r="AL70" s="13">
        <f t="shared" si="17"/>
        <v>1.388888888888884E-2</v>
      </c>
      <c r="AM70" s="13">
        <f t="shared" si="17"/>
        <v>1.388888888888884E-2</v>
      </c>
    </row>
    <row r="71" spans="1:39" ht="30" customHeight="1" x14ac:dyDescent="0.25">
      <c r="A71" s="38" t="s">
        <v>18</v>
      </c>
      <c r="B71" s="15">
        <v>0.46527777777777773</v>
      </c>
      <c r="C71" s="16">
        <f>B71++"00:25"</f>
        <v>0.48263888888888884</v>
      </c>
      <c r="D71" s="16">
        <v>0.50902777777777775</v>
      </c>
      <c r="E71" s="16">
        <v>0.52708333333333335</v>
      </c>
      <c r="F71" s="16">
        <v>0.5395833333333333</v>
      </c>
      <c r="G71" s="16">
        <v>5.2083333333333336E-2</v>
      </c>
      <c r="H71" s="19">
        <v>6.8749999999999992E-2</v>
      </c>
      <c r="I71" s="16">
        <v>9.0277777777777776E-2</v>
      </c>
      <c r="J71" s="16">
        <v>0.1111111111111111</v>
      </c>
      <c r="K71" s="18" t="s">
        <v>16</v>
      </c>
      <c r="L71" s="13"/>
      <c r="M71" s="13"/>
      <c r="N71" s="13"/>
      <c r="P71" s="13"/>
      <c r="Q71" s="13"/>
      <c r="R71" s="13"/>
      <c r="S71" s="13"/>
      <c r="T71" s="13"/>
      <c r="V71" s="13">
        <f>C71-B71</f>
        <v>1.7361111111111105E-2</v>
      </c>
      <c r="W71" s="13">
        <f t="shared" si="15"/>
        <v>2.6388888888888906E-2</v>
      </c>
      <c r="X71" s="13">
        <f t="shared" si="15"/>
        <v>1.8055555555555602E-2</v>
      </c>
      <c r="Y71" s="13">
        <f t="shared" si="15"/>
        <v>1.2499999999999956E-2</v>
      </c>
      <c r="Z71" s="13">
        <f>G71-F71</f>
        <v>-0.48749999999999999</v>
      </c>
      <c r="AA71" s="13">
        <f t="shared" si="16"/>
        <v>1.6666666666666656E-2</v>
      </c>
      <c r="AB71" s="13">
        <f t="shared" si="16"/>
        <v>2.1527777777777785E-2</v>
      </c>
      <c r="AC71" s="13">
        <f t="shared" si="16"/>
        <v>2.0833333333333329E-2</v>
      </c>
      <c r="AE71" s="13">
        <f t="shared" ref="AE71:AE73" si="18">B71-B55</f>
        <v>1.388888888888884E-2</v>
      </c>
      <c r="AF71" s="13">
        <f t="shared" si="17"/>
        <v>1.388888888888884E-2</v>
      </c>
      <c r="AG71" s="13">
        <f t="shared" si="17"/>
        <v>1.3888888888888895E-2</v>
      </c>
      <c r="AH71" s="13">
        <f t="shared" si="17"/>
        <v>1.3888888888888951E-2</v>
      </c>
      <c r="AI71" s="13">
        <f t="shared" si="17"/>
        <v>1.388888888888884E-2</v>
      </c>
      <c r="AJ71" s="13">
        <f t="shared" si="17"/>
        <v>-0.4861111111111111</v>
      </c>
      <c r="AK71" s="13">
        <f t="shared" si="17"/>
        <v>1.3888888888888881E-2</v>
      </c>
      <c r="AL71" s="13">
        <f t="shared" si="17"/>
        <v>1.3888888888888881E-2</v>
      </c>
      <c r="AM71" s="13">
        <f t="shared" si="17"/>
        <v>1.3888888888888881E-2</v>
      </c>
    </row>
    <row r="72" spans="1:39" ht="30" customHeight="1" x14ac:dyDescent="0.25">
      <c r="A72" s="38" t="s">
        <v>19</v>
      </c>
      <c r="B72" s="15">
        <v>0.13194444444444445</v>
      </c>
      <c r="C72" s="16">
        <f>B72++"00:25"</f>
        <v>0.14930555555555555</v>
      </c>
      <c r="D72" s="16">
        <v>0.17569444444444446</v>
      </c>
      <c r="E72" s="16">
        <v>0.19375000000000001</v>
      </c>
      <c r="F72" s="16">
        <v>0.20625000000000002</v>
      </c>
      <c r="G72" s="16">
        <v>0.21875</v>
      </c>
      <c r="H72" s="16">
        <v>0.23541666666666669</v>
      </c>
      <c r="I72" s="16">
        <v>0.25694444444444448</v>
      </c>
      <c r="J72" s="16">
        <v>0.27777777777777779</v>
      </c>
      <c r="K72" s="18" t="s">
        <v>16</v>
      </c>
      <c r="L72" s="13"/>
      <c r="M72" s="13"/>
      <c r="N72" s="13"/>
      <c r="P72" s="13"/>
      <c r="Q72" s="13"/>
      <c r="R72" s="13"/>
      <c r="S72" s="13"/>
      <c r="T72" s="13"/>
      <c r="V72" s="13">
        <f>C72-B72</f>
        <v>1.7361111111111105E-2</v>
      </c>
      <c r="W72" s="13">
        <f t="shared" si="15"/>
        <v>2.6388888888888906E-2</v>
      </c>
      <c r="X72" s="13">
        <f t="shared" si="15"/>
        <v>1.8055555555555547E-2</v>
      </c>
      <c r="Y72" s="13">
        <f t="shared" si="15"/>
        <v>1.2500000000000011E-2</v>
      </c>
      <c r="Z72" s="13">
        <f>G72-F72</f>
        <v>1.2499999999999983E-2</v>
      </c>
      <c r="AA72" s="13">
        <f t="shared" si="16"/>
        <v>1.6666666666666691E-2</v>
      </c>
      <c r="AB72" s="13">
        <f t="shared" si="16"/>
        <v>2.1527777777777785E-2</v>
      </c>
      <c r="AC72" s="13">
        <f t="shared" si="16"/>
        <v>2.0833333333333315E-2</v>
      </c>
      <c r="AE72" s="13">
        <f t="shared" si="18"/>
        <v>1.3888888888888881E-2</v>
      </c>
      <c r="AF72" s="13">
        <f t="shared" si="17"/>
        <v>1.3888888888888867E-2</v>
      </c>
      <c r="AG72" s="13">
        <f t="shared" si="17"/>
        <v>1.3888888888888895E-2</v>
      </c>
      <c r="AH72" s="13">
        <f t="shared" si="17"/>
        <v>1.3888888888888895E-2</v>
      </c>
      <c r="AI72" s="13">
        <f t="shared" si="17"/>
        <v>1.3888888888888895E-2</v>
      </c>
      <c r="AJ72" s="13">
        <f t="shared" si="17"/>
        <v>1.3888888888888867E-2</v>
      </c>
      <c r="AK72" s="13">
        <f t="shared" si="17"/>
        <v>1.3888888888888923E-2</v>
      </c>
      <c r="AL72" s="13">
        <f t="shared" si="17"/>
        <v>1.3888888888888923E-2</v>
      </c>
      <c r="AM72" s="13">
        <f t="shared" si="17"/>
        <v>1.3888888888888895E-2</v>
      </c>
    </row>
    <row r="73" spans="1:39" ht="30" customHeight="1" x14ac:dyDescent="0.25">
      <c r="A73" s="38" t="s">
        <v>20</v>
      </c>
      <c r="B73" s="15">
        <v>0.30555555555555552</v>
      </c>
      <c r="C73" s="16">
        <f>B73++"00:25"</f>
        <v>0.32291666666666663</v>
      </c>
      <c r="D73" s="16">
        <v>0.34930555555555554</v>
      </c>
      <c r="E73" s="16">
        <v>0.36736111111111108</v>
      </c>
      <c r="F73" s="16">
        <v>0.38194444444444442</v>
      </c>
      <c r="G73" s="16">
        <v>0.39444444444444443</v>
      </c>
      <c r="H73" s="16">
        <v>0.41111111111111115</v>
      </c>
      <c r="I73" s="16">
        <v>0.43263888888888885</v>
      </c>
      <c r="J73" s="16">
        <v>0.45347222222222222</v>
      </c>
      <c r="K73" s="24" t="s">
        <v>16</v>
      </c>
      <c r="L73" s="13"/>
      <c r="M73" s="13"/>
      <c r="N73" s="13"/>
      <c r="P73" s="13"/>
      <c r="Q73" s="13"/>
      <c r="R73" s="13"/>
      <c r="S73" s="13"/>
      <c r="T73" s="13"/>
      <c r="U73" s="1">
        <v>4.3</v>
      </c>
      <c r="V73" s="13">
        <f>C73-B73</f>
        <v>1.7361111111111105E-2</v>
      </c>
      <c r="W73" s="13">
        <f t="shared" si="15"/>
        <v>2.6388888888888906E-2</v>
      </c>
      <c r="X73" s="13">
        <f t="shared" si="15"/>
        <v>1.8055555555555547E-2</v>
      </c>
      <c r="Y73" s="13">
        <f>F73-E73</f>
        <v>1.4583333333333337E-2</v>
      </c>
      <c r="Z73" s="13">
        <f>G73-F73</f>
        <v>1.2500000000000011E-2</v>
      </c>
      <c r="AA73" s="13">
        <f t="shared" si="16"/>
        <v>1.6666666666666718E-2</v>
      </c>
      <c r="AB73" s="13">
        <f t="shared" si="16"/>
        <v>2.1527777777777701E-2</v>
      </c>
      <c r="AC73" s="13">
        <f t="shared" si="16"/>
        <v>2.083333333333337E-2</v>
      </c>
      <c r="AE73" s="13">
        <f t="shared" si="18"/>
        <v>1.4583333333333282E-2</v>
      </c>
      <c r="AF73" s="13">
        <f t="shared" si="17"/>
        <v>1.4583333333333282E-2</v>
      </c>
      <c r="AG73" s="13">
        <f t="shared" si="17"/>
        <v>1.4583333333333337E-2</v>
      </c>
      <c r="AH73" s="13">
        <f t="shared" si="17"/>
        <v>1.4583333333333282E-2</v>
      </c>
      <c r="AI73" s="13">
        <f t="shared" si="17"/>
        <v>1.5277777777777724E-2</v>
      </c>
      <c r="AJ73" s="13">
        <f t="shared" si="17"/>
        <v>1.5277777777777779E-2</v>
      </c>
      <c r="AK73" s="13">
        <f t="shared" si="17"/>
        <v>1.5277777777777835E-2</v>
      </c>
      <c r="AL73" s="13">
        <f t="shared" si="17"/>
        <v>1.5277777777777724E-2</v>
      </c>
      <c r="AM73" s="13">
        <f t="shared" si="17"/>
        <v>1.5277777777777724E-2</v>
      </c>
    </row>
    <row r="74" spans="1:39" ht="30" customHeight="1" x14ac:dyDescent="0.25">
      <c r="A74" s="38"/>
      <c r="B74" s="39"/>
      <c r="C74" s="39"/>
      <c r="D74" s="39"/>
      <c r="E74" s="39"/>
      <c r="F74" s="39"/>
      <c r="G74" s="39"/>
      <c r="H74" s="39"/>
      <c r="I74" s="39"/>
      <c r="J74" s="46"/>
      <c r="K74" s="24" t="s">
        <v>16</v>
      </c>
    </row>
    <row r="75" spans="1:39" ht="30" customHeight="1" thickBot="1" x14ac:dyDescent="0.3">
      <c r="A75" s="40">
        <v>5</v>
      </c>
      <c r="C75" s="30"/>
      <c r="D75" s="30"/>
      <c r="E75" s="30"/>
      <c r="F75" s="31"/>
      <c r="G75" s="31"/>
      <c r="H75" s="31"/>
      <c r="I75" s="31"/>
      <c r="J75" s="41"/>
      <c r="K75" s="149" t="s">
        <v>21</v>
      </c>
    </row>
    <row r="76" spans="1:39" ht="30" customHeight="1" thickTop="1" thickBot="1" x14ac:dyDescent="0.3">
      <c r="A76" s="152" t="s">
        <v>22</v>
      </c>
      <c r="B76" s="153"/>
      <c r="C76" s="153"/>
      <c r="D76" s="153"/>
      <c r="E76" s="153"/>
      <c r="F76" s="153"/>
      <c r="G76" s="153"/>
      <c r="H76" s="153"/>
      <c r="I76" s="153"/>
      <c r="J76" s="176"/>
      <c r="K76" s="150"/>
    </row>
    <row r="77" spans="1:39" ht="30" customHeight="1" thickTop="1" x14ac:dyDescent="0.25">
      <c r="A77" s="154" t="s">
        <v>23</v>
      </c>
      <c r="B77" s="155"/>
      <c r="C77" s="156"/>
      <c r="D77" s="155"/>
      <c r="E77" s="157" t="s">
        <v>24</v>
      </c>
      <c r="F77" s="158"/>
      <c r="G77" s="159"/>
      <c r="H77" s="157" t="s">
        <v>46</v>
      </c>
      <c r="I77" s="158"/>
      <c r="J77" s="177"/>
      <c r="K77" s="150"/>
    </row>
    <row r="78" spans="1:39" ht="30" customHeight="1" x14ac:dyDescent="0.25">
      <c r="A78" s="168" t="s">
        <v>26</v>
      </c>
      <c r="B78" s="169"/>
      <c r="C78" s="170" t="s">
        <v>27</v>
      </c>
      <c r="D78" s="170"/>
      <c r="E78" s="171"/>
      <c r="F78" s="172" t="s">
        <v>28</v>
      </c>
      <c r="G78" s="172"/>
      <c r="H78" s="172"/>
      <c r="I78" s="172"/>
      <c r="J78" s="173"/>
      <c r="K78" s="150"/>
    </row>
    <row r="79" spans="1:39" ht="30" customHeight="1" x14ac:dyDescent="0.25">
      <c r="A79" s="174" t="s">
        <v>29</v>
      </c>
      <c r="B79" s="175"/>
      <c r="C79" s="33" t="s">
        <v>30</v>
      </c>
      <c r="D79" s="170" t="s">
        <v>31</v>
      </c>
      <c r="E79" s="171"/>
      <c r="F79" s="172" t="s">
        <v>32</v>
      </c>
      <c r="G79" s="172"/>
      <c r="H79" s="172"/>
      <c r="I79" s="172"/>
      <c r="J79" s="173"/>
      <c r="K79" s="150"/>
    </row>
    <row r="80" spans="1:39" ht="30" customHeight="1" thickBot="1" x14ac:dyDescent="0.3">
      <c r="A80" s="160" t="s">
        <v>33</v>
      </c>
      <c r="B80" s="161"/>
      <c r="C80" s="34" t="s">
        <v>34</v>
      </c>
      <c r="D80" s="162" t="s">
        <v>35</v>
      </c>
      <c r="E80" s="163"/>
      <c r="F80" s="164" t="s">
        <v>36</v>
      </c>
      <c r="G80" s="164"/>
      <c r="H80" s="164"/>
      <c r="I80" s="164"/>
      <c r="J80" s="165"/>
      <c r="K80" s="151"/>
    </row>
    <row r="81" spans="1:39" ht="30" customHeight="1" thickTop="1" x14ac:dyDescent="0.25">
      <c r="A81" s="145" t="s">
        <v>55</v>
      </c>
      <c r="B81" s="145"/>
      <c r="C81" s="145"/>
      <c r="D81" s="145"/>
      <c r="E81" s="145"/>
      <c r="F81" s="145"/>
      <c r="G81" s="145"/>
      <c r="H81" s="145"/>
      <c r="I81" s="166" t="s">
        <v>1</v>
      </c>
      <c r="J81" s="167"/>
      <c r="K81" s="1">
        <v>6</v>
      </c>
    </row>
    <row r="82" spans="1:39" ht="30" customHeight="1" x14ac:dyDescent="0.25">
      <c r="A82" s="145"/>
      <c r="B82" s="145"/>
      <c r="C82" s="145"/>
      <c r="D82" s="145"/>
      <c r="E82" s="145"/>
      <c r="F82" s="145"/>
      <c r="G82" s="145"/>
      <c r="H82" s="145"/>
      <c r="I82" s="148">
        <f>H87</f>
        <v>8.2638888888888887E-2</v>
      </c>
      <c r="J82" s="147"/>
    </row>
    <row r="83" spans="1:39" ht="30" customHeight="1" thickBot="1" x14ac:dyDescent="0.3">
      <c r="A83" s="242">
        <f ca="1">INDIRECT("rawdata!A" &amp; $K81)</f>
        <v>0</v>
      </c>
      <c r="B83" s="242"/>
      <c r="C83" s="242"/>
      <c r="D83" s="243" t="s">
        <v>2</v>
      </c>
      <c r="E83" s="244">
        <f ca="1">INDIRECT("rawdata!B" &amp; $K81)</f>
        <v>0</v>
      </c>
      <c r="F83" s="245">
        <f ca="1">INDIRECT("rawdata!B" &amp; $K81)</f>
        <v>0</v>
      </c>
      <c r="G83" s="246" t="s">
        <v>3</v>
      </c>
      <c r="H83" s="246">
        <f ca="1">INDIRECT("rawdata!C" &amp; $K81)</f>
        <v>0</v>
      </c>
      <c r="I83" s="246" t="s">
        <v>4</v>
      </c>
      <c r="J83" s="247">
        <f ca="1">INDIRECT("rawdata!D" &amp; $K81)</f>
        <v>0</v>
      </c>
      <c r="L83" s="1" t="str">
        <f ca="1">IF(E83=F83,"ok","확인")</f>
        <v>ok</v>
      </c>
      <c r="M83" s="1" t="s">
        <v>56</v>
      </c>
      <c r="N83" s="1" t="s">
        <v>57</v>
      </c>
    </row>
    <row r="84" spans="1:39" ht="30" customHeight="1" thickTop="1" thickBot="1" x14ac:dyDescent="0.3">
      <c r="A84" s="35" t="s">
        <v>7</v>
      </c>
      <c r="B84" s="4" t="s">
        <v>8</v>
      </c>
      <c r="C84" s="5" t="s">
        <v>9</v>
      </c>
      <c r="D84" s="5" t="s">
        <v>10</v>
      </c>
      <c r="E84" s="5" t="s">
        <v>11</v>
      </c>
      <c r="F84" s="5" t="s">
        <v>12</v>
      </c>
      <c r="G84" s="5" t="s">
        <v>11</v>
      </c>
      <c r="H84" s="5" t="s">
        <v>10</v>
      </c>
      <c r="I84" s="4" t="s">
        <v>9</v>
      </c>
      <c r="J84" s="36" t="s">
        <v>13</v>
      </c>
      <c r="K84" s="7" t="s">
        <v>14</v>
      </c>
    </row>
    <row r="85" spans="1:39" ht="30" customHeight="1" thickTop="1" x14ac:dyDescent="0.25">
      <c r="A85" s="37" t="s">
        <v>15</v>
      </c>
      <c r="B85" s="42"/>
      <c r="C85" s="39"/>
      <c r="D85" s="39"/>
      <c r="E85" s="39"/>
      <c r="F85" s="16">
        <v>0.22916666666666666</v>
      </c>
      <c r="G85" s="16">
        <v>0.24166666666666667</v>
      </c>
      <c r="H85" s="16">
        <v>0.25833333333333336</v>
      </c>
      <c r="I85" s="16">
        <v>0.27986111111111112</v>
      </c>
      <c r="J85" s="16">
        <v>0.30069444444444443</v>
      </c>
      <c r="K85" s="12" t="s">
        <v>16</v>
      </c>
      <c r="L85" s="13"/>
      <c r="M85" s="13"/>
      <c r="N85" s="13"/>
      <c r="P85" s="13"/>
      <c r="Q85" s="13"/>
      <c r="R85" s="13"/>
      <c r="S85" s="13"/>
      <c r="T85" s="13"/>
      <c r="V85" s="13">
        <f>C85-B85</f>
        <v>0</v>
      </c>
      <c r="W85" s="13">
        <f t="shared" ref="W85:Y89" si="19">D85-C85</f>
        <v>0</v>
      </c>
      <c r="X85" s="13">
        <f t="shared" si="19"/>
        <v>0</v>
      </c>
      <c r="Y85" s="13">
        <f t="shared" si="19"/>
        <v>0.22916666666666666</v>
      </c>
      <c r="Z85" s="13">
        <f>G85-F85</f>
        <v>1.2500000000000011E-2</v>
      </c>
      <c r="AA85" s="13">
        <f t="shared" ref="AA85:AC89" si="20">H85-G85</f>
        <v>1.6666666666666691E-2</v>
      </c>
      <c r="AB85" s="13">
        <f t="shared" si="20"/>
        <v>2.1527777777777757E-2</v>
      </c>
      <c r="AC85" s="13">
        <f t="shared" si="20"/>
        <v>2.0833333333333315E-2</v>
      </c>
    </row>
    <row r="86" spans="1:39" ht="30" customHeight="1" x14ac:dyDescent="0.25">
      <c r="A86" s="38" t="s">
        <v>17</v>
      </c>
      <c r="B86" s="15">
        <v>0.3125</v>
      </c>
      <c r="C86" s="10">
        <f>B86+"00:25"</f>
        <v>0.3298611111111111</v>
      </c>
      <c r="D86" s="16">
        <v>0.35625000000000001</v>
      </c>
      <c r="E86" s="16">
        <v>0.3743055555555555</v>
      </c>
      <c r="F86" s="16">
        <v>0.38680555555555557</v>
      </c>
      <c r="G86" s="16">
        <v>0.39930555555555558</v>
      </c>
      <c r="H86" s="16">
        <v>0.41597222222222219</v>
      </c>
      <c r="I86" s="16">
        <v>0.4375</v>
      </c>
      <c r="J86" s="16">
        <v>0.45833333333333331</v>
      </c>
      <c r="K86" s="18" t="s">
        <v>16</v>
      </c>
      <c r="L86" s="13"/>
      <c r="M86" s="13"/>
      <c r="N86" s="13"/>
      <c r="P86" s="13"/>
      <c r="Q86" s="13"/>
      <c r="R86" s="13"/>
      <c r="S86" s="13"/>
      <c r="T86" s="13"/>
      <c r="V86" s="13">
        <f>C86-B86</f>
        <v>1.7361111111111105E-2</v>
      </c>
      <c r="W86" s="13">
        <f t="shared" si="19"/>
        <v>2.6388888888888906E-2</v>
      </c>
      <c r="X86" s="13">
        <f t="shared" si="19"/>
        <v>1.8055555555555491E-2</v>
      </c>
      <c r="Y86" s="13">
        <f t="shared" si="19"/>
        <v>1.2500000000000067E-2</v>
      </c>
      <c r="Z86" s="13">
        <f>G86-F86</f>
        <v>1.2500000000000011E-2</v>
      </c>
      <c r="AA86" s="13">
        <f t="shared" si="20"/>
        <v>1.6666666666666607E-2</v>
      </c>
      <c r="AB86" s="13">
        <f t="shared" si="20"/>
        <v>2.1527777777777812E-2</v>
      </c>
      <c r="AC86" s="13">
        <f t="shared" si="20"/>
        <v>2.0833333333333315E-2</v>
      </c>
      <c r="AE86" s="13">
        <f>B86-B70</f>
        <v>1.3888888888888895E-2</v>
      </c>
      <c r="AF86" s="13">
        <f t="shared" ref="AF86:AM89" si="21">C86-C70</f>
        <v>1.3888888888888895E-2</v>
      </c>
      <c r="AG86" s="13">
        <f t="shared" si="21"/>
        <v>1.3888888888888895E-2</v>
      </c>
      <c r="AH86" s="13">
        <f t="shared" si="21"/>
        <v>1.388888888888884E-2</v>
      </c>
      <c r="AI86" s="13">
        <f t="shared" si="21"/>
        <v>1.3888888888888951E-2</v>
      </c>
      <c r="AJ86" s="13">
        <f t="shared" si="21"/>
        <v>1.3888888888888895E-2</v>
      </c>
      <c r="AK86" s="13">
        <f t="shared" si="21"/>
        <v>1.388888888888884E-2</v>
      </c>
      <c r="AL86" s="13">
        <f t="shared" si="21"/>
        <v>1.3888888888888895E-2</v>
      </c>
      <c r="AM86" s="13">
        <f t="shared" si="21"/>
        <v>1.3888888888888895E-2</v>
      </c>
    </row>
    <row r="87" spans="1:39" ht="30" customHeight="1" x14ac:dyDescent="0.25">
      <c r="A87" s="38" t="s">
        <v>18</v>
      </c>
      <c r="B87" s="15">
        <v>0.47916666666666669</v>
      </c>
      <c r="C87" s="16">
        <f>B87++"00:25"</f>
        <v>0.49652777777777779</v>
      </c>
      <c r="D87" s="16">
        <v>0.5229166666666667</v>
      </c>
      <c r="E87" s="16">
        <v>0.54097222222222219</v>
      </c>
      <c r="F87" s="16">
        <v>5.347222222222222E-2</v>
      </c>
      <c r="G87" s="16">
        <v>6.5972222222222224E-2</v>
      </c>
      <c r="H87" s="19">
        <v>8.2638888888888887E-2</v>
      </c>
      <c r="I87" s="16">
        <v>0.10416666666666667</v>
      </c>
      <c r="J87" s="16">
        <v>0.125</v>
      </c>
      <c r="K87" s="18" t="s">
        <v>16</v>
      </c>
      <c r="L87" s="13"/>
      <c r="M87" s="13"/>
      <c r="N87" s="13"/>
      <c r="P87" s="13"/>
      <c r="Q87" s="13"/>
      <c r="R87" s="13"/>
      <c r="S87" s="13"/>
      <c r="T87" s="13"/>
      <c r="V87" s="13">
        <f>C87-B87</f>
        <v>1.7361111111111105E-2</v>
      </c>
      <c r="W87" s="13">
        <f t="shared" si="19"/>
        <v>2.6388888888888906E-2</v>
      </c>
      <c r="X87" s="13">
        <f t="shared" si="19"/>
        <v>1.8055555555555491E-2</v>
      </c>
      <c r="Y87" s="13">
        <f t="shared" si="19"/>
        <v>-0.48749999999999999</v>
      </c>
      <c r="Z87" s="13">
        <f>G87-F87</f>
        <v>1.2500000000000004E-2</v>
      </c>
      <c r="AA87" s="13">
        <f t="shared" si="20"/>
        <v>1.6666666666666663E-2</v>
      </c>
      <c r="AB87" s="13">
        <f t="shared" si="20"/>
        <v>2.1527777777777785E-2</v>
      </c>
      <c r="AC87" s="13">
        <f t="shared" si="20"/>
        <v>2.0833333333333329E-2</v>
      </c>
      <c r="AE87" s="13">
        <f t="shared" ref="AE87:AE89" si="22">B87-B71</f>
        <v>1.3888888888888951E-2</v>
      </c>
      <c r="AF87" s="13">
        <f t="shared" si="21"/>
        <v>1.3888888888888951E-2</v>
      </c>
      <c r="AG87" s="13">
        <f t="shared" si="21"/>
        <v>1.3888888888888951E-2</v>
      </c>
      <c r="AH87" s="13">
        <f t="shared" si="21"/>
        <v>1.388888888888884E-2</v>
      </c>
      <c r="AI87" s="13">
        <f t="shared" si="21"/>
        <v>-0.4861111111111111</v>
      </c>
      <c r="AJ87" s="13">
        <f t="shared" si="21"/>
        <v>1.3888888888888888E-2</v>
      </c>
      <c r="AK87" s="13">
        <f t="shared" si="21"/>
        <v>1.3888888888888895E-2</v>
      </c>
      <c r="AL87" s="13">
        <f t="shared" si="21"/>
        <v>1.3888888888888895E-2</v>
      </c>
      <c r="AM87" s="13">
        <f t="shared" si="21"/>
        <v>1.3888888888888895E-2</v>
      </c>
    </row>
    <row r="88" spans="1:39" ht="30" customHeight="1" x14ac:dyDescent="0.25">
      <c r="A88" s="38" t="s">
        <v>19</v>
      </c>
      <c r="B88" s="15">
        <v>0.14583333333333334</v>
      </c>
      <c r="C88" s="16">
        <f>B88++"00:25"</f>
        <v>0.16319444444444445</v>
      </c>
      <c r="D88" s="16">
        <v>0.18958333333333333</v>
      </c>
      <c r="E88" s="16">
        <v>0.2076388888888889</v>
      </c>
      <c r="F88" s="16">
        <v>0.22013888888888888</v>
      </c>
      <c r="G88" s="16">
        <v>0.23263888888888887</v>
      </c>
      <c r="H88" s="16">
        <v>0.24930555555555556</v>
      </c>
      <c r="I88" s="16">
        <v>0.27083333333333331</v>
      </c>
      <c r="J88" s="16">
        <v>0.29166666666666669</v>
      </c>
      <c r="K88" s="18" t="s">
        <v>16</v>
      </c>
      <c r="L88" s="13"/>
      <c r="M88" s="13"/>
      <c r="N88" s="13"/>
      <c r="P88" s="13"/>
      <c r="Q88" s="13"/>
      <c r="R88" s="13"/>
      <c r="S88" s="13"/>
      <c r="T88" s="13"/>
      <c r="V88" s="13">
        <f>C88-B88</f>
        <v>1.7361111111111105E-2</v>
      </c>
      <c r="W88" s="13">
        <f t="shared" si="19"/>
        <v>2.6388888888888878E-2</v>
      </c>
      <c r="X88" s="13">
        <f t="shared" si="19"/>
        <v>1.8055555555555575E-2</v>
      </c>
      <c r="Y88" s="13">
        <f t="shared" si="19"/>
        <v>1.2499999999999983E-2</v>
      </c>
      <c r="Z88" s="13">
        <f>G88-F88</f>
        <v>1.2499999999999983E-2</v>
      </c>
      <c r="AA88" s="13">
        <f t="shared" si="20"/>
        <v>1.6666666666666691E-2</v>
      </c>
      <c r="AB88" s="13">
        <f t="shared" si="20"/>
        <v>2.1527777777777757E-2</v>
      </c>
      <c r="AC88" s="13">
        <f t="shared" si="20"/>
        <v>2.083333333333337E-2</v>
      </c>
      <c r="AE88" s="13">
        <f t="shared" si="22"/>
        <v>1.3888888888888895E-2</v>
      </c>
      <c r="AF88" s="13">
        <f t="shared" si="21"/>
        <v>1.3888888888888895E-2</v>
      </c>
      <c r="AG88" s="13">
        <f t="shared" si="21"/>
        <v>1.3888888888888867E-2</v>
      </c>
      <c r="AH88" s="13">
        <f t="shared" si="21"/>
        <v>1.3888888888888895E-2</v>
      </c>
      <c r="AI88" s="13">
        <f t="shared" si="21"/>
        <v>1.3888888888888867E-2</v>
      </c>
      <c r="AJ88" s="13">
        <f t="shared" si="21"/>
        <v>1.3888888888888867E-2</v>
      </c>
      <c r="AK88" s="13">
        <f t="shared" si="21"/>
        <v>1.3888888888888867E-2</v>
      </c>
      <c r="AL88" s="13">
        <f t="shared" si="21"/>
        <v>1.388888888888884E-2</v>
      </c>
      <c r="AM88" s="13">
        <f t="shared" si="21"/>
        <v>1.3888888888888895E-2</v>
      </c>
    </row>
    <row r="89" spans="1:39" ht="30" customHeight="1" x14ac:dyDescent="0.25">
      <c r="A89" s="38" t="s">
        <v>20</v>
      </c>
      <c r="B89" s="15">
        <v>0.32013888888888892</v>
      </c>
      <c r="C89" s="16">
        <f>B89++"00:25"</f>
        <v>0.33750000000000002</v>
      </c>
      <c r="D89" s="16">
        <v>0.36388888888888887</v>
      </c>
      <c r="E89" s="16">
        <v>0.38194444444444442</v>
      </c>
      <c r="F89" s="16">
        <v>0.3972222222222222</v>
      </c>
      <c r="G89" s="16">
        <v>0.40972222222222227</v>
      </c>
      <c r="H89" s="16">
        <v>0.42638888888888887</v>
      </c>
      <c r="I89" s="16">
        <v>0.44791666666666669</v>
      </c>
      <c r="J89" s="16">
        <v>0.46875</v>
      </c>
      <c r="K89" s="24" t="s">
        <v>16</v>
      </c>
      <c r="L89" s="13"/>
      <c r="M89" s="13"/>
      <c r="N89" s="13"/>
      <c r="P89" s="13"/>
      <c r="Q89" s="13"/>
      <c r="R89" s="13"/>
      <c r="S89" s="13"/>
      <c r="T89" s="13"/>
      <c r="U89" s="1">
        <v>4.5</v>
      </c>
      <c r="V89" s="13">
        <f>C89-B89</f>
        <v>1.7361111111111105E-2</v>
      </c>
      <c r="W89" s="13">
        <f t="shared" si="19"/>
        <v>2.6388888888888851E-2</v>
      </c>
      <c r="X89" s="13">
        <f t="shared" si="19"/>
        <v>1.8055555555555547E-2</v>
      </c>
      <c r="Y89" s="13">
        <f>F89-E89</f>
        <v>1.5277777777777779E-2</v>
      </c>
      <c r="Z89" s="13">
        <f>G89-F89</f>
        <v>1.2500000000000067E-2</v>
      </c>
      <c r="AA89" s="13">
        <f t="shared" si="20"/>
        <v>1.6666666666666607E-2</v>
      </c>
      <c r="AB89" s="13">
        <f t="shared" si="20"/>
        <v>2.1527777777777812E-2</v>
      </c>
      <c r="AC89" s="13">
        <f t="shared" si="20"/>
        <v>2.0833333333333315E-2</v>
      </c>
      <c r="AE89" s="13">
        <f t="shared" si="22"/>
        <v>1.4583333333333393E-2</v>
      </c>
      <c r="AF89" s="13">
        <f t="shared" si="21"/>
        <v>1.4583333333333393E-2</v>
      </c>
      <c r="AG89" s="13">
        <f t="shared" si="21"/>
        <v>1.4583333333333337E-2</v>
      </c>
      <c r="AH89" s="13">
        <f t="shared" si="21"/>
        <v>1.4583333333333337E-2</v>
      </c>
      <c r="AI89" s="13">
        <f t="shared" si="21"/>
        <v>1.5277777777777779E-2</v>
      </c>
      <c r="AJ89" s="13">
        <f t="shared" si="21"/>
        <v>1.5277777777777835E-2</v>
      </c>
      <c r="AK89" s="13">
        <f t="shared" si="21"/>
        <v>1.5277777777777724E-2</v>
      </c>
      <c r="AL89" s="13">
        <f t="shared" si="21"/>
        <v>1.5277777777777835E-2</v>
      </c>
      <c r="AM89" s="13">
        <f t="shared" si="21"/>
        <v>1.5277777777777779E-2</v>
      </c>
    </row>
    <row r="90" spans="1:39" ht="30" customHeight="1" x14ac:dyDescent="0.25">
      <c r="A90" s="38"/>
      <c r="B90" s="48"/>
      <c r="C90" s="48"/>
      <c r="D90" s="48"/>
      <c r="E90" s="48"/>
      <c r="F90" s="49"/>
      <c r="G90" s="49"/>
      <c r="H90" s="49"/>
      <c r="I90" s="49"/>
      <c r="J90" s="50"/>
      <c r="K90" s="28"/>
    </row>
    <row r="91" spans="1:39" ht="30" customHeight="1" thickBot="1" x14ac:dyDescent="0.3">
      <c r="A91" s="40">
        <v>6</v>
      </c>
      <c r="B91" s="30"/>
      <c r="C91" s="30"/>
      <c r="D91" s="30"/>
      <c r="E91" s="30"/>
      <c r="F91" s="31"/>
      <c r="G91" s="31"/>
      <c r="H91" s="31"/>
      <c r="I91" s="31"/>
      <c r="J91" s="41"/>
      <c r="K91" s="149" t="s">
        <v>21</v>
      </c>
    </row>
    <row r="92" spans="1:39" ht="30" customHeight="1" thickTop="1" thickBot="1" x14ac:dyDescent="0.3">
      <c r="A92" s="152" t="s">
        <v>22</v>
      </c>
      <c r="B92" s="153"/>
      <c r="C92" s="153"/>
      <c r="D92" s="153"/>
      <c r="E92" s="153"/>
      <c r="F92" s="153"/>
      <c r="G92" s="153"/>
      <c r="H92" s="153"/>
      <c r="I92" s="153"/>
      <c r="J92" s="176"/>
      <c r="K92" s="150"/>
    </row>
    <row r="93" spans="1:39" ht="30" customHeight="1" thickTop="1" x14ac:dyDescent="0.25">
      <c r="A93" s="154" t="s">
        <v>23</v>
      </c>
      <c r="B93" s="155"/>
      <c r="C93" s="156"/>
      <c r="D93" s="155"/>
      <c r="E93" s="157" t="s">
        <v>24</v>
      </c>
      <c r="F93" s="158"/>
      <c r="G93" s="159"/>
      <c r="H93" s="157" t="s">
        <v>25</v>
      </c>
      <c r="I93" s="158"/>
      <c r="J93" s="177"/>
      <c r="K93" s="150"/>
    </row>
    <row r="94" spans="1:39" ht="30" customHeight="1" x14ac:dyDescent="0.25">
      <c r="A94" s="168" t="s">
        <v>26</v>
      </c>
      <c r="B94" s="169"/>
      <c r="C94" s="170" t="s">
        <v>27</v>
      </c>
      <c r="D94" s="170"/>
      <c r="E94" s="171"/>
      <c r="F94" s="172" t="s">
        <v>28</v>
      </c>
      <c r="G94" s="172"/>
      <c r="H94" s="172"/>
      <c r="I94" s="172"/>
      <c r="J94" s="173"/>
      <c r="K94" s="150"/>
    </row>
    <row r="95" spans="1:39" ht="30" customHeight="1" x14ac:dyDescent="0.25">
      <c r="A95" s="174" t="s">
        <v>29</v>
      </c>
      <c r="B95" s="175"/>
      <c r="C95" s="33" t="s">
        <v>30</v>
      </c>
      <c r="D95" s="170" t="s">
        <v>31</v>
      </c>
      <c r="E95" s="171"/>
      <c r="F95" s="172" t="s">
        <v>32</v>
      </c>
      <c r="G95" s="172"/>
      <c r="H95" s="172"/>
      <c r="I95" s="172"/>
      <c r="J95" s="173"/>
      <c r="K95" s="150"/>
    </row>
    <row r="96" spans="1:39" ht="30" customHeight="1" thickBot="1" x14ac:dyDescent="0.3">
      <c r="A96" s="160" t="s">
        <v>33</v>
      </c>
      <c r="B96" s="161"/>
      <c r="C96" s="34" t="s">
        <v>34</v>
      </c>
      <c r="D96" s="162" t="s">
        <v>35</v>
      </c>
      <c r="E96" s="163"/>
      <c r="F96" s="164" t="s">
        <v>36</v>
      </c>
      <c r="G96" s="164"/>
      <c r="H96" s="164"/>
      <c r="I96" s="164"/>
      <c r="J96" s="165"/>
      <c r="K96" s="151"/>
    </row>
    <row r="97" spans="1:39" ht="30" customHeight="1" thickTop="1" x14ac:dyDescent="0.25">
      <c r="A97" s="145" t="s">
        <v>58</v>
      </c>
      <c r="B97" s="145"/>
      <c r="C97" s="145"/>
      <c r="D97" s="145"/>
      <c r="E97" s="145"/>
      <c r="F97" s="145"/>
      <c r="G97" s="145"/>
      <c r="H97" s="145"/>
      <c r="I97" s="166" t="s">
        <v>1</v>
      </c>
      <c r="J97" s="167"/>
      <c r="K97" s="1">
        <v>7</v>
      </c>
    </row>
    <row r="98" spans="1:39" ht="30" customHeight="1" x14ac:dyDescent="0.25">
      <c r="A98" s="145"/>
      <c r="B98" s="145"/>
      <c r="C98" s="145"/>
      <c r="D98" s="145"/>
      <c r="E98" s="145"/>
      <c r="F98" s="145"/>
      <c r="G98" s="145"/>
      <c r="H98" s="145"/>
      <c r="I98" s="148">
        <f>H103</f>
        <v>9.6527777777777768E-2</v>
      </c>
      <c r="J98" s="147"/>
    </row>
    <row r="99" spans="1:39" ht="30" customHeight="1" thickBot="1" x14ac:dyDescent="0.3">
      <c r="A99" s="242">
        <f ca="1">INDIRECT("rawdata!A" &amp; $K97)</f>
        <v>0</v>
      </c>
      <c r="B99" s="242"/>
      <c r="C99" s="242"/>
      <c r="D99" s="243" t="s">
        <v>2</v>
      </c>
      <c r="E99" s="244">
        <f ca="1">INDIRECT("rawdata!B" &amp; $K97)</f>
        <v>0</v>
      </c>
      <c r="F99" s="245">
        <f ca="1">INDIRECT("rawdata!B" &amp; $K97)</f>
        <v>0</v>
      </c>
      <c r="G99" s="246" t="s">
        <v>3</v>
      </c>
      <c r="H99" s="246">
        <f ca="1">INDIRECT("rawdata!C" &amp; $K97)</f>
        <v>0</v>
      </c>
      <c r="I99" s="246" t="s">
        <v>4</v>
      </c>
      <c r="J99" s="247">
        <f ca="1">INDIRECT("rawdata!D" &amp; $K97)</f>
        <v>0</v>
      </c>
      <c r="L99" s="1" t="str">
        <f ca="1">IF(E99=F99,"ok","확인")</f>
        <v>ok</v>
      </c>
      <c r="M99" s="1" t="s">
        <v>59</v>
      </c>
      <c r="N99" s="1" t="s">
        <v>60</v>
      </c>
    </row>
    <row r="100" spans="1:39" ht="30" customHeight="1" thickTop="1" thickBot="1" x14ac:dyDescent="0.3">
      <c r="A100" s="35" t="s">
        <v>7</v>
      </c>
      <c r="B100" s="4" t="s">
        <v>8</v>
      </c>
      <c r="C100" s="5" t="s">
        <v>9</v>
      </c>
      <c r="D100" s="5" t="s">
        <v>10</v>
      </c>
      <c r="E100" s="5" t="s">
        <v>11</v>
      </c>
      <c r="F100" s="5" t="s">
        <v>12</v>
      </c>
      <c r="G100" s="5" t="s">
        <v>11</v>
      </c>
      <c r="H100" s="5" t="s">
        <v>10</v>
      </c>
      <c r="I100" s="4" t="s">
        <v>9</v>
      </c>
      <c r="J100" s="36" t="s">
        <v>13</v>
      </c>
      <c r="K100" s="7" t="s">
        <v>14</v>
      </c>
    </row>
    <row r="101" spans="1:39" ht="30" customHeight="1" thickTop="1" x14ac:dyDescent="0.25">
      <c r="A101" s="37" t="s">
        <v>15</v>
      </c>
      <c r="B101" s="42"/>
      <c r="C101" s="39"/>
      <c r="D101" s="39"/>
      <c r="E101" s="39"/>
      <c r="F101" s="16">
        <v>0.24166666666666667</v>
      </c>
      <c r="G101" s="16">
        <v>0.25416666666666665</v>
      </c>
      <c r="H101" s="16">
        <v>0.27083333333333331</v>
      </c>
      <c r="I101" s="16">
        <v>0.29236111111111113</v>
      </c>
      <c r="J101" s="16">
        <v>0.31319444444444444</v>
      </c>
      <c r="K101" s="12" t="s">
        <v>16</v>
      </c>
      <c r="L101" s="13"/>
      <c r="M101" s="13"/>
      <c r="N101" s="13"/>
      <c r="P101" s="13"/>
      <c r="Q101" s="13"/>
      <c r="R101" s="13"/>
      <c r="S101" s="13"/>
      <c r="T101" s="13"/>
      <c r="V101" s="13">
        <f>C101-B101</f>
        <v>0</v>
      </c>
      <c r="W101" s="13">
        <f t="shared" ref="W101:Y105" si="23">D101-C101</f>
        <v>0</v>
      </c>
      <c r="X101" s="13">
        <f t="shared" si="23"/>
        <v>0</v>
      </c>
      <c r="Y101" s="13">
        <f t="shared" si="23"/>
        <v>0.24166666666666667</v>
      </c>
      <c r="Z101" s="13">
        <f>G101-F101</f>
        <v>1.2499999999999983E-2</v>
      </c>
      <c r="AA101" s="13">
        <f t="shared" ref="AA101:AC105" si="24">H101-G101</f>
        <v>1.6666666666666663E-2</v>
      </c>
      <c r="AB101" s="13">
        <f t="shared" si="24"/>
        <v>2.1527777777777812E-2</v>
      </c>
      <c r="AC101" s="13">
        <f t="shared" si="24"/>
        <v>2.0833333333333315E-2</v>
      </c>
    </row>
    <row r="102" spans="1:39" ht="30" customHeight="1" x14ac:dyDescent="0.25">
      <c r="A102" s="38" t="s">
        <v>17</v>
      </c>
      <c r="B102" s="15">
        <v>0.3263888888888889</v>
      </c>
      <c r="C102" s="10">
        <f>B102+"00:25"</f>
        <v>0.34375</v>
      </c>
      <c r="D102" s="16">
        <v>0.37013888888888885</v>
      </c>
      <c r="E102" s="16">
        <v>0.38819444444444445</v>
      </c>
      <c r="F102" s="16">
        <v>0.40069444444444446</v>
      </c>
      <c r="G102" s="16">
        <v>0.41319444444444442</v>
      </c>
      <c r="H102" s="16">
        <v>0.42986111111111108</v>
      </c>
      <c r="I102" s="16">
        <v>0.4513888888888889</v>
      </c>
      <c r="J102" s="16">
        <v>0.47222222222222227</v>
      </c>
      <c r="K102" s="18" t="s">
        <v>16</v>
      </c>
      <c r="L102" s="13"/>
      <c r="M102" s="13"/>
      <c r="N102" s="13"/>
      <c r="P102" s="13"/>
      <c r="Q102" s="13"/>
      <c r="R102" s="13"/>
      <c r="S102" s="13"/>
      <c r="T102" s="13"/>
      <c r="V102" s="13">
        <f>C102-B102</f>
        <v>1.7361111111111105E-2</v>
      </c>
      <c r="W102" s="13">
        <f t="shared" si="23"/>
        <v>2.6388888888888851E-2</v>
      </c>
      <c r="X102" s="13">
        <f t="shared" si="23"/>
        <v>1.8055555555555602E-2</v>
      </c>
      <c r="Y102" s="13">
        <f t="shared" si="23"/>
        <v>1.2500000000000011E-2</v>
      </c>
      <c r="Z102" s="13">
        <f>G102-F102</f>
        <v>1.2499999999999956E-2</v>
      </c>
      <c r="AA102" s="13">
        <f t="shared" si="24"/>
        <v>1.6666666666666663E-2</v>
      </c>
      <c r="AB102" s="13">
        <f t="shared" si="24"/>
        <v>2.1527777777777812E-2</v>
      </c>
      <c r="AC102" s="13">
        <f t="shared" si="24"/>
        <v>2.083333333333337E-2</v>
      </c>
      <c r="AE102" s="13">
        <f>B102-B86</f>
        <v>1.3888888888888895E-2</v>
      </c>
      <c r="AF102" s="13">
        <f t="shared" ref="AF102:AM105" si="25">C102-C86</f>
        <v>1.3888888888888895E-2</v>
      </c>
      <c r="AG102" s="13">
        <f t="shared" si="25"/>
        <v>1.388888888888884E-2</v>
      </c>
      <c r="AH102" s="13">
        <f t="shared" si="25"/>
        <v>1.3888888888888951E-2</v>
      </c>
      <c r="AI102" s="13">
        <f t="shared" si="25"/>
        <v>1.3888888888888895E-2</v>
      </c>
      <c r="AJ102" s="13">
        <f t="shared" si="25"/>
        <v>1.388888888888884E-2</v>
      </c>
      <c r="AK102" s="13">
        <f t="shared" si="25"/>
        <v>1.3888888888888895E-2</v>
      </c>
      <c r="AL102" s="13">
        <f t="shared" si="25"/>
        <v>1.3888888888888895E-2</v>
      </c>
      <c r="AM102" s="13">
        <f t="shared" si="25"/>
        <v>1.3888888888888951E-2</v>
      </c>
    </row>
    <row r="103" spans="1:39" ht="30" customHeight="1" x14ac:dyDescent="0.25">
      <c r="A103" s="38" t="s">
        <v>18</v>
      </c>
      <c r="B103" s="15">
        <v>0.49305555555555558</v>
      </c>
      <c r="C103" s="16">
        <f>B103++"00:25"</f>
        <v>0.51041666666666674</v>
      </c>
      <c r="D103" s="16">
        <v>0.53680555555555554</v>
      </c>
      <c r="E103" s="16">
        <v>5.486111111111111E-2</v>
      </c>
      <c r="F103" s="16">
        <v>6.7361111111111108E-2</v>
      </c>
      <c r="G103" s="16">
        <v>7.9861111111111105E-2</v>
      </c>
      <c r="H103" s="19">
        <v>9.6527777777777768E-2</v>
      </c>
      <c r="I103" s="16">
        <v>0.11805555555555557</v>
      </c>
      <c r="J103" s="16">
        <v>0.1388888888888889</v>
      </c>
      <c r="K103" s="18" t="s">
        <v>16</v>
      </c>
      <c r="L103" s="13"/>
      <c r="M103" s="13"/>
      <c r="N103" s="13"/>
      <c r="P103" s="13"/>
      <c r="Q103" s="13"/>
      <c r="R103" s="13"/>
      <c r="S103" s="13"/>
      <c r="T103" s="13"/>
      <c r="V103" s="13">
        <f>C103-B103</f>
        <v>1.736111111111116E-2</v>
      </c>
      <c r="W103" s="13">
        <f t="shared" si="23"/>
        <v>2.6388888888888795E-2</v>
      </c>
      <c r="X103" s="13">
        <f t="shared" si="23"/>
        <v>-0.4819444444444444</v>
      </c>
      <c r="Y103" s="13">
        <f t="shared" si="23"/>
        <v>1.2499999999999997E-2</v>
      </c>
      <c r="Z103" s="13">
        <f>G103-F103</f>
        <v>1.2499999999999997E-2</v>
      </c>
      <c r="AA103" s="13">
        <f t="shared" si="24"/>
        <v>1.6666666666666663E-2</v>
      </c>
      <c r="AB103" s="13">
        <f t="shared" si="24"/>
        <v>2.1527777777777798E-2</v>
      </c>
      <c r="AC103" s="13">
        <f t="shared" si="24"/>
        <v>2.0833333333333329E-2</v>
      </c>
      <c r="AE103" s="13">
        <f t="shared" ref="AE103:AE105" si="26">B103-B87</f>
        <v>1.3888888888888895E-2</v>
      </c>
      <c r="AF103" s="13">
        <f t="shared" si="25"/>
        <v>1.3888888888888951E-2</v>
      </c>
      <c r="AG103" s="13">
        <f t="shared" si="25"/>
        <v>1.388888888888884E-2</v>
      </c>
      <c r="AH103" s="13">
        <f t="shared" si="25"/>
        <v>-0.48611111111111105</v>
      </c>
      <c r="AI103" s="13">
        <f t="shared" si="25"/>
        <v>1.3888888888888888E-2</v>
      </c>
      <c r="AJ103" s="13">
        <f t="shared" si="25"/>
        <v>1.3888888888888881E-2</v>
      </c>
      <c r="AK103" s="13">
        <f t="shared" si="25"/>
        <v>1.3888888888888881E-2</v>
      </c>
      <c r="AL103" s="13">
        <f t="shared" si="25"/>
        <v>1.3888888888888895E-2</v>
      </c>
      <c r="AM103" s="13">
        <f t="shared" si="25"/>
        <v>1.3888888888888895E-2</v>
      </c>
    </row>
    <row r="104" spans="1:39" ht="30" customHeight="1" x14ac:dyDescent="0.25">
      <c r="A104" s="38" t="s">
        <v>19</v>
      </c>
      <c r="B104" s="15">
        <v>0.15972222222222224</v>
      </c>
      <c r="C104" s="16">
        <f>B104++"00:25"</f>
        <v>0.17708333333333334</v>
      </c>
      <c r="D104" s="16">
        <v>0.20347222222222219</v>
      </c>
      <c r="E104" s="16">
        <v>0.22152777777777777</v>
      </c>
      <c r="F104" s="16">
        <v>0.23402777777777781</v>
      </c>
      <c r="G104" s="16">
        <v>0.24652777777777779</v>
      </c>
      <c r="H104" s="16">
        <v>0.26319444444444445</v>
      </c>
      <c r="I104" s="16">
        <v>0.28472222222222221</v>
      </c>
      <c r="J104" s="16">
        <v>0.30555555555555552</v>
      </c>
      <c r="K104" s="18" t="s">
        <v>16</v>
      </c>
      <c r="L104" s="13"/>
      <c r="M104" s="13"/>
      <c r="N104" s="13"/>
      <c r="P104" s="13"/>
      <c r="Q104" s="13"/>
      <c r="R104" s="13"/>
      <c r="S104" s="13"/>
      <c r="T104" s="13"/>
      <c r="V104" s="13">
        <f>C104-B104</f>
        <v>1.7361111111111105E-2</v>
      </c>
      <c r="W104" s="13">
        <f t="shared" si="23"/>
        <v>2.6388888888888851E-2</v>
      </c>
      <c r="X104" s="13">
        <f t="shared" si="23"/>
        <v>1.8055555555555575E-2</v>
      </c>
      <c r="Y104" s="13">
        <f t="shared" si="23"/>
        <v>1.2500000000000039E-2</v>
      </c>
      <c r="Z104" s="13">
        <f>G104-F104</f>
        <v>1.2499999999999983E-2</v>
      </c>
      <c r="AA104" s="13">
        <f t="shared" si="24"/>
        <v>1.6666666666666663E-2</v>
      </c>
      <c r="AB104" s="13">
        <f t="shared" si="24"/>
        <v>2.1527777777777757E-2</v>
      </c>
      <c r="AC104" s="13">
        <f t="shared" si="24"/>
        <v>2.0833333333333315E-2</v>
      </c>
      <c r="AE104" s="13">
        <f t="shared" si="26"/>
        <v>1.3888888888888895E-2</v>
      </c>
      <c r="AF104" s="13">
        <f t="shared" si="25"/>
        <v>1.3888888888888895E-2</v>
      </c>
      <c r="AG104" s="13">
        <f t="shared" si="25"/>
        <v>1.3888888888888867E-2</v>
      </c>
      <c r="AH104" s="13">
        <f t="shared" si="25"/>
        <v>1.3888888888888867E-2</v>
      </c>
      <c r="AI104" s="13">
        <f t="shared" si="25"/>
        <v>1.3888888888888923E-2</v>
      </c>
      <c r="AJ104" s="13">
        <f t="shared" si="25"/>
        <v>1.3888888888888923E-2</v>
      </c>
      <c r="AK104" s="13">
        <f t="shared" si="25"/>
        <v>1.3888888888888895E-2</v>
      </c>
      <c r="AL104" s="13">
        <f t="shared" si="25"/>
        <v>1.3888888888888895E-2</v>
      </c>
      <c r="AM104" s="13">
        <f t="shared" si="25"/>
        <v>1.388888888888884E-2</v>
      </c>
    </row>
    <row r="105" spans="1:39" ht="30" customHeight="1" x14ac:dyDescent="0.25">
      <c r="A105" s="38" t="s">
        <v>20</v>
      </c>
      <c r="B105" s="15">
        <v>0.33333333333333331</v>
      </c>
      <c r="C105" s="16">
        <f>B105++"00:25"</f>
        <v>0.35069444444444442</v>
      </c>
      <c r="D105" s="16">
        <v>0.37152777777777773</v>
      </c>
      <c r="E105" s="16">
        <v>0.38958333333333334</v>
      </c>
      <c r="F105" s="16">
        <v>0.41388888888888892</v>
      </c>
      <c r="G105" s="16">
        <v>0.42499999999999999</v>
      </c>
      <c r="H105" s="16">
        <v>0.44166666666666665</v>
      </c>
      <c r="I105" s="16">
        <v>0.46319444444444446</v>
      </c>
      <c r="J105" s="16">
        <v>0.48402777777777778</v>
      </c>
      <c r="K105" s="24" t="s">
        <v>16</v>
      </c>
      <c r="L105" s="13"/>
      <c r="M105" s="13"/>
      <c r="N105" s="13"/>
      <c r="P105" s="13"/>
      <c r="Q105" s="13"/>
      <c r="R105" s="13"/>
      <c r="S105" s="13"/>
      <c r="T105" s="13"/>
      <c r="U105" s="1">
        <v>4.5</v>
      </c>
      <c r="V105" s="13">
        <f>C105-B105</f>
        <v>1.7361111111111105E-2</v>
      </c>
      <c r="W105" s="13">
        <f t="shared" si="23"/>
        <v>2.0833333333333315E-2</v>
      </c>
      <c r="X105" s="13">
        <f t="shared" si="23"/>
        <v>1.8055555555555602E-2</v>
      </c>
      <c r="Y105" s="13">
        <f>F105-E105</f>
        <v>2.430555555555558E-2</v>
      </c>
      <c r="Z105" s="13">
        <f>G105-F105</f>
        <v>1.1111111111111072E-2</v>
      </c>
      <c r="AA105" s="13">
        <f t="shared" si="24"/>
        <v>1.6666666666666663E-2</v>
      </c>
      <c r="AB105" s="13">
        <f t="shared" si="24"/>
        <v>2.1527777777777812E-2</v>
      </c>
      <c r="AC105" s="13">
        <f t="shared" si="24"/>
        <v>2.0833333333333315E-2</v>
      </c>
      <c r="AE105" s="13">
        <f t="shared" si="26"/>
        <v>1.3194444444444398E-2</v>
      </c>
      <c r="AF105" s="13">
        <f t="shared" si="25"/>
        <v>1.3194444444444398E-2</v>
      </c>
      <c r="AG105" s="13">
        <f t="shared" si="25"/>
        <v>7.6388888888888618E-3</v>
      </c>
      <c r="AH105" s="13">
        <f t="shared" si="25"/>
        <v>7.6388888888889173E-3</v>
      </c>
      <c r="AI105" s="13">
        <f t="shared" si="25"/>
        <v>1.6666666666666718E-2</v>
      </c>
      <c r="AJ105" s="13">
        <f t="shared" si="25"/>
        <v>1.5277777777777724E-2</v>
      </c>
      <c r="AK105" s="13">
        <f t="shared" si="25"/>
        <v>1.5277777777777779E-2</v>
      </c>
      <c r="AL105" s="13">
        <f t="shared" si="25"/>
        <v>1.5277777777777779E-2</v>
      </c>
      <c r="AM105" s="13">
        <f t="shared" si="25"/>
        <v>1.5277777777777779E-2</v>
      </c>
    </row>
    <row r="106" spans="1:39" ht="30" customHeight="1" x14ac:dyDescent="0.25">
      <c r="A106" s="38"/>
      <c r="B106" s="48"/>
      <c r="C106" s="48"/>
      <c r="D106" s="48"/>
      <c r="E106" s="48"/>
      <c r="F106" s="49"/>
      <c r="G106" s="49"/>
      <c r="H106" s="49"/>
      <c r="I106" s="49"/>
      <c r="J106" s="50"/>
      <c r="K106" s="28"/>
    </row>
    <row r="107" spans="1:39" ht="30" customHeight="1" thickBot="1" x14ac:dyDescent="0.3">
      <c r="A107" s="40">
        <v>7</v>
      </c>
      <c r="B107" s="30"/>
      <c r="C107" s="30"/>
      <c r="D107" s="30"/>
      <c r="E107" s="30"/>
      <c r="F107" s="31"/>
      <c r="G107" s="31"/>
      <c r="H107" s="31"/>
      <c r="I107" s="31"/>
      <c r="J107" s="41"/>
      <c r="K107" s="149" t="s">
        <v>21</v>
      </c>
    </row>
    <row r="108" spans="1:39" ht="30" customHeight="1" thickTop="1" thickBot="1" x14ac:dyDescent="0.3">
      <c r="A108" s="152" t="s">
        <v>22</v>
      </c>
      <c r="B108" s="153"/>
      <c r="C108" s="153"/>
      <c r="D108" s="153"/>
      <c r="E108" s="153"/>
      <c r="F108" s="153"/>
      <c r="G108" s="153"/>
      <c r="H108" s="153"/>
      <c r="I108" s="153"/>
      <c r="J108" s="176"/>
      <c r="K108" s="150"/>
    </row>
    <row r="109" spans="1:39" ht="30" customHeight="1" thickTop="1" x14ac:dyDescent="0.25">
      <c r="A109" s="154" t="s">
        <v>23</v>
      </c>
      <c r="B109" s="155"/>
      <c r="C109" s="156"/>
      <c r="D109" s="155"/>
      <c r="E109" s="157" t="s">
        <v>24</v>
      </c>
      <c r="F109" s="158"/>
      <c r="G109" s="159"/>
      <c r="H109" s="157" t="s">
        <v>61</v>
      </c>
      <c r="I109" s="158"/>
      <c r="J109" s="177"/>
      <c r="K109" s="150"/>
    </row>
    <row r="110" spans="1:39" ht="30" customHeight="1" x14ac:dyDescent="0.25">
      <c r="A110" s="168" t="s">
        <v>26</v>
      </c>
      <c r="B110" s="169"/>
      <c r="C110" s="170" t="s">
        <v>27</v>
      </c>
      <c r="D110" s="170"/>
      <c r="E110" s="171"/>
      <c r="F110" s="172" t="s">
        <v>28</v>
      </c>
      <c r="G110" s="172"/>
      <c r="H110" s="172"/>
      <c r="I110" s="172"/>
      <c r="J110" s="173"/>
      <c r="K110" s="150"/>
    </row>
    <row r="111" spans="1:39" ht="30" customHeight="1" x14ac:dyDescent="0.25">
      <c r="A111" s="174" t="s">
        <v>29</v>
      </c>
      <c r="B111" s="175"/>
      <c r="C111" s="33" t="s">
        <v>30</v>
      </c>
      <c r="D111" s="170" t="s">
        <v>31</v>
      </c>
      <c r="E111" s="171"/>
      <c r="F111" s="172" t="s">
        <v>32</v>
      </c>
      <c r="G111" s="172"/>
      <c r="H111" s="172"/>
      <c r="I111" s="172"/>
      <c r="J111" s="173"/>
      <c r="K111" s="150"/>
    </row>
    <row r="112" spans="1:39" ht="30" customHeight="1" thickBot="1" x14ac:dyDescent="0.3">
      <c r="A112" s="160" t="s">
        <v>33</v>
      </c>
      <c r="B112" s="161"/>
      <c r="C112" s="34" t="s">
        <v>34</v>
      </c>
      <c r="D112" s="162" t="s">
        <v>35</v>
      </c>
      <c r="E112" s="163"/>
      <c r="F112" s="164" t="s">
        <v>36</v>
      </c>
      <c r="G112" s="164"/>
      <c r="H112" s="164"/>
      <c r="I112" s="164"/>
      <c r="J112" s="165"/>
      <c r="K112" s="151"/>
    </row>
    <row r="113" spans="1:39" ht="30" customHeight="1" thickTop="1" x14ac:dyDescent="0.25">
      <c r="A113" s="145" t="s">
        <v>62</v>
      </c>
      <c r="B113" s="145"/>
      <c r="C113" s="145"/>
      <c r="D113" s="145"/>
      <c r="E113" s="145"/>
      <c r="F113" s="145"/>
      <c r="G113" s="145"/>
      <c r="H113" s="145"/>
      <c r="I113" s="166" t="s">
        <v>1</v>
      </c>
      <c r="J113" s="167"/>
      <c r="K113" s="1">
        <v>8</v>
      </c>
    </row>
    <row r="114" spans="1:39" ht="30" customHeight="1" x14ac:dyDescent="0.25">
      <c r="A114" s="145"/>
      <c r="B114" s="145"/>
      <c r="C114" s="145"/>
      <c r="D114" s="145"/>
      <c r="E114" s="145"/>
      <c r="F114" s="145"/>
      <c r="G114" s="145"/>
      <c r="H114" s="145"/>
      <c r="I114" s="148">
        <f>H119</f>
        <v>0.11041666666666666</v>
      </c>
      <c r="J114" s="147"/>
    </row>
    <row r="115" spans="1:39" ht="30" customHeight="1" thickBot="1" x14ac:dyDescent="0.3">
      <c r="A115" s="242">
        <f ca="1">INDIRECT("rawdata!A" &amp; $K113)</f>
        <v>0</v>
      </c>
      <c r="B115" s="242"/>
      <c r="C115" s="242"/>
      <c r="D115" s="243" t="s">
        <v>2</v>
      </c>
      <c r="E115" s="244">
        <f ca="1">INDIRECT("rawdata!B" &amp; $K113)</f>
        <v>0</v>
      </c>
      <c r="F115" s="245">
        <f ca="1">INDIRECT("rawdata!B" &amp; $K113)</f>
        <v>0</v>
      </c>
      <c r="G115" s="246" t="s">
        <v>3</v>
      </c>
      <c r="H115" s="246">
        <f ca="1">INDIRECT("rawdata!C" &amp; $K113)</f>
        <v>0</v>
      </c>
      <c r="I115" s="246" t="s">
        <v>4</v>
      </c>
      <c r="J115" s="247">
        <f ca="1">INDIRECT("rawdata!D" &amp; $K113)</f>
        <v>0</v>
      </c>
      <c r="L115" s="1" t="str">
        <f ca="1">IF(E115=F115,"ok","확인")</f>
        <v>ok</v>
      </c>
      <c r="M115" s="1" t="s">
        <v>63</v>
      </c>
      <c r="N115" s="1" t="s">
        <v>64</v>
      </c>
    </row>
    <row r="116" spans="1:39" ht="30" customHeight="1" thickTop="1" thickBot="1" x14ac:dyDescent="0.3">
      <c r="A116" s="35" t="s">
        <v>7</v>
      </c>
      <c r="B116" s="4" t="s">
        <v>8</v>
      </c>
      <c r="C116" s="5" t="s">
        <v>9</v>
      </c>
      <c r="D116" s="5" t="s">
        <v>10</v>
      </c>
      <c r="E116" s="5" t="s">
        <v>11</v>
      </c>
      <c r="F116" s="5" t="s">
        <v>12</v>
      </c>
      <c r="G116" s="5" t="s">
        <v>11</v>
      </c>
      <c r="H116" s="5" t="s">
        <v>10</v>
      </c>
      <c r="I116" s="4" t="s">
        <v>9</v>
      </c>
      <c r="J116" s="36" t="s">
        <v>13</v>
      </c>
      <c r="K116" s="7" t="s">
        <v>14</v>
      </c>
    </row>
    <row r="117" spans="1:39" ht="30" customHeight="1" thickTop="1" x14ac:dyDescent="0.25">
      <c r="A117" s="37" t="s">
        <v>15</v>
      </c>
      <c r="B117" s="42"/>
      <c r="C117" s="178" t="s">
        <v>65</v>
      </c>
      <c r="D117" s="179"/>
      <c r="E117" s="16">
        <v>0.23750000000000002</v>
      </c>
      <c r="F117" s="16">
        <v>0.25416666666666665</v>
      </c>
      <c r="G117" s="16">
        <v>0.26666666666666666</v>
      </c>
      <c r="H117" s="16">
        <v>0.28333333333333333</v>
      </c>
      <c r="I117" s="16">
        <v>0.30486111111111108</v>
      </c>
      <c r="J117" s="16">
        <v>0.32569444444444445</v>
      </c>
      <c r="K117" s="12" t="s">
        <v>16</v>
      </c>
      <c r="L117" s="13"/>
      <c r="M117" s="13"/>
      <c r="N117" s="13"/>
      <c r="P117" s="13"/>
      <c r="Q117" s="13"/>
      <c r="R117" s="13"/>
      <c r="S117" s="13"/>
      <c r="T117" s="13"/>
      <c r="V117" s="13" t="e">
        <f>C117-B117</f>
        <v>#VALUE!</v>
      </c>
      <c r="W117" s="13" t="e">
        <f t="shared" ref="W117:Y121" si="27">D117-C117</f>
        <v>#VALUE!</v>
      </c>
      <c r="X117" s="13">
        <f t="shared" si="27"/>
        <v>0.23750000000000002</v>
      </c>
      <c r="Y117" s="13">
        <f t="shared" si="27"/>
        <v>1.6666666666666635E-2</v>
      </c>
      <c r="Z117" s="13">
        <f>G117-F117</f>
        <v>1.2500000000000011E-2</v>
      </c>
      <c r="AA117" s="13">
        <f t="shared" ref="AA117:AC121" si="28">H117-G117</f>
        <v>1.6666666666666663E-2</v>
      </c>
      <c r="AB117" s="13">
        <f t="shared" si="28"/>
        <v>2.1527777777777757E-2</v>
      </c>
      <c r="AC117" s="13">
        <f t="shared" si="28"/>
        <v>2.083333333333337E-2</v>
      </c>
      <c r="AE117" s="13">
        <f>B117-B101</f>
        <v>0</v>
      </c>
      <c r="AF117" s="13" t="e">
        <f t="shared" ref="AF117:AM121" si="29">C117-C101</f>
        <v>#VALUE!</v>
      </c>
      <c r="AG117" s="13">
        <f t="shared" si="29"/>
        <v>0</v>
      </c>
      <c r="AH117" s="13">
        <f t="shared" si="29"/>
        <v>0.23750000000000002</v>
      </c>
      <c r="AI117" s="13">
        <f t="shared" si="29"/>
        <v>1.2499999999999983E-2</v>
      </c>
      <c r="AJ117" s="13">
        <f t="shared" si="29"/>
        <v>1.2500000000000011E-2</v>
      </c>
      <c r="AK117" s="13">
        <f t="shared" si="29"/>
        <v>1.2500000000000011E-2</v>
      </c>
      <c r="AL117" s="13">
        <f t="shared" si="29"/>
        <v>1.2499999999999956E-2</v>
      </c>
      <c r="AM117" s="13">
        <f t="shared" si="29"/>
        <v>1.2500000000000011E-2</v>
      </c>
    </row>
    <row r="118" spans="1:39" ht="30" customHeight="1" x14ac:dyDescent="0.25">
      <c r="A118" s="38" t="s">
        <v>17</v>
      </c>
      <c r="B118" s="15">
        <v>0.34027777777777773</v>
      </c>
      <c r="C118" s="10">
        <f>B118+"00:25"</f>
        <v>0.35763888888888884</v>
      </c>
      <c r="D118" s="16">
        <v>0.3840277777777778</v>
      </c>
      <c r="E118" s="16">
        <v>0.40208333333333335</v>
      </c>
      <c r="F118" s="16">
        <v>0.4145833333333333</v>
      </c>
      <c r="G118" s="16">
        <v>0.42708333333333331</v>
      </c>
      <c r="H118" s="16">
        <v>0.44375000000000003</v>
      </c>
      <c r="I118" s="16">
        <v>0.46527777777777773</v>
      </c>
      <c r="J118" s="16">
        <v>0.4861111111111111</v>
      </c>
      <c r="K118" s="18" t="s">
        <v>16</v>
      </c>
      <c r="L118" s="13"/>
      <c r="M118" s="13"/>
      <c r="N118" s="13"/>
      <c r="P118" s="13"/>
      <c r="Q118" s="13"/>
      <c r="R118" s="13"/>
      <c r="S118" s="13"/>
      <c r="T118" s="13"/>
      <c r="V118" s="13">
        <f>C118-B118</f>
        <v>1.7361111111111105E-2</v>
      </c>
      <c r="W118" s="13">
        <f t="shared" si="27"/>
        <v>2.6388888888888962E-2</v>
      </c>
      <c r="X118" s="13">
        <f t="shared" si="27"/>
        <v>1.8055555555555547E-2</v>
      </c>
      <c r="Y118" s="13">
        <f t="shared" si="27"/>
        <v>1.2499999999999956E-2</v>
      </c>
      <c r="Z118" s="13">
        <f>G118-F118</f>
        <v>1.2500000000000011E-2</v>
      </c>
      <c r="AA118" s="13">
        <f t="shared" si="28"/>
        <v>1.6666666666666718E-2</v>
      </c>
      <c r="AB118" s="13">
        <f t="shared" si="28"/>
        <v>2.1527777777777701E-2</v>
      </c>
      <c r="AC118" s="13">
        <f t="shared" si="28"/>
        <v>2.083333333333337E-2</v>
      </c>
      <c r="AE118" s="13">
        <f t="shared" ref="AE118:AE120" si="30">B118-B102</f>
        <v>1.388888888888884E-2</v>
      </c>
      <c r="AF118" s="13">
        <f t="shared" si="29"/>
        <v>1.388888888888884E-2</v>
      </c>
      <c r="AG118" s="13">
        <f t="shared" si="29"/>
        <v>1.3888888888888951E-2</v>
      </c>
      <c r="AH118" s="13">
        <f t="shared" si="29"/>
        <v>1.3888888888888895E-2</v>
      </c>
      <c r="AI118" s="13">
        <f t="shared" si="29"/>
        <v>1.388888888888884E-2</v>
      </c>
      <c r="AJ118" s="13">
        <f t="shared" si="29"/>
        <v>1.3888888888888895E-2</v>
      </c>
      <c r="AK118" s="13">
        <f t="shared" si="29"/>
        <v>1.3888888888888951E-2</v>
      </c>
      <c r="AL118" s="13">
        <f t="shared" si="29"/>
        <v>1.388888888888884E-2</v>
      </c>
      <c r="AM118" s="13">
        <f t="shared" si="29"/>
        <v>1.388888888888884E-2</v>
      </c>
    </row>
    <row r="119" spans="1:39" ht="30" customHeight="1" x14ac:dyDescent="0.25">
      <c r="A119" s="38" t="s">
        <v>18</v>
      </c>
      <c r="B119" s="15">
        <v>0.50694444444444442</v>
      </c>
      <c r="C119" s="16">
        <f>B119++"00:25"</f>
        <v>0.52430555555555558</v>
      </c>
      <c r="D119" s="16">
        <v>5.0694444444444452E-2</v>
      </c>
      <c r="E119" s="16">
        <v>6.8749999999999992E-2</v>
      </c>
      <c r="F119" s="16">
        <v>8.1250000000000003E-2</v>
      </c>
      <c r="G119" s="16">
        <v>9.375E-2</v>
      </c>
      <c r="H119" s="19">
        <v>0.11041666666666666</v>
      </c>
      <c r="I119" s="16">
        <v>0.13194444444444445</v>
      </c>
      <c r="J119" s="16">
        <v>0.15277777777777776</v>
      </c>
      <c r="K119" s="18" t="s">
        <v>16</v>
      </c>
      <c r="L119" s="13"/>
      <c r="M119" s="13"/>
      <c r="N119" s="13"/>
      <c r="P119" s="13"/>
      <c r="Q119" s="13"/>
      <c r="R119" s="13"/>
      <c r="S119" s="13"/>
      <c r="T119" s="13"/>
      <c r="V119" s="13">
        <f>C119-B119</f>
        <v>1.736111111111116E-2</v>
      </c>
      <c r="W119" s="13">
        <f t="shared" si="27"/>
        <v>-0.47361111111111115</v>
      </c>
      <c r="X119" s="13">
        <f t="shared" si="27"/>
        <v>1.805555555555554E-2</v>
      </c>
      <c r="Y119" s="13">
        <f t="shared" si="27"/>
        <v>1.2500000000000011E-2</v>
      </c>
      <c r="Z119" s="13">
        <f>G119-F119</f>
        <v>1.2499999999999997E-2</v>
      </c>
      <c r="AA119" s="13">
        <f t="shared" si="28"/>
        <v>1.6666666666666663E-2</v>
      </c>
      <c r="AB119" s="13">
        <f t="shared" si="28"/>
        <v>2.1527777777777785E-2</v>
      </c>
      <c r="AC119" s="13">
        <f t="shared" si="28"/>
        <v>2.0833333333333315E-2</v>
      </c>
      <c r="AE119" s="13">
        <f t="shared" si="30"/>
        <v>1.388888888888884E-2</v>
      </c>
      <c r="AF119" s="13">
        <f t="shared" si="29"/>
        <v>1.388888888888884E-2</v>
      </c>
      <c r="AG119" s="13">
        <f t="shared" si="29"/>
        <v>-0.4861111111111111</v>
      </c>
      <c r="AH119" s="13">
        <f t="shared" si="29"/>
        <v>1.3888888888888881E-2</v>
      </c>
      <c r="AI119" s="13">
        <f t="shared" si="29"/>
        <v>1.3888888888888895E-2</v>
      </c>
      <c r="AJ119" s="13">
        <f t="shared" si="29"/>
        <v>1.3888888888888895E-2</v>
      </c>
      <c r="AK119" s="13">
        <f t="shared" si="29"/>
        <v>1.3888888888888895E-2</v>
      </c>
      <c r="AL119" s="13">
        <f t="shared" si="29"/>
        <v>1.3888888888888881E-2</v>
      </c>
      <c r="AM119" s="13">
        <f t="shared" si="29"/>
        <v>1.3888888888888867E-2</v>
      </c>
    </row>
    <row r="120" spans="1:39" ht="30" customHeight="1" x14ac:dyDescent="0.25">
      <c r="A120" s="38" t="s">
        <v>19</v>
      </c>
      <c r="B120" s="15">
        <v>0.17430555555555557</v>
      </c>
      <c r="C120" s="16">
        <f>B120++"00:25"</f>
        <v>0.19166666666666668</v>
      </c>
      <c r="D120" s="51">
        <v>0.21805555555555556</v>
      </c>
      <c r="E120" s="16">
        <v>0.23611111111111113</v>
      </c>
      <c r="F120" s="16">
        <v>0.24861111111111112</v>
      </c>
      <c r="G120" s="16">
        <v>0.26111111111111113</v>
      </c>
      <c r="H120" s="16">
        <v>0.27777777777777779</v>
      </c>
      <c r="I120" s="16">
        <v>0.29930555555555555</v>
      </c>
      <c r="J120" s="16">
        <v>0.32013888888888892</v>
      </c>
      <c r="K120" s="18" t="s">
        <v>16</v>
      </c>
      <c r="L120" s="13"/>
      <c r="M120" s="13"/>
      <c r="N120" s="13"/>
      <c r="P120" s="13"/>
      <c r="Q120" s="13"/>
      <c r="R120" s="13"/>
      <c r="S120" s="13"/>
      <c r="T120" s="13"/>
      <c r="V120" s="13">
        <f>C120-B120</f>
        <v>1.7361111111111105E-2</v>
      </c>
      <c r="W120" s="13">
        <f t="shared" si="27"/>
        <v>2.6388888888888878E-2</v>
      </c>
      <c r="X120" s="13">
        <f t="shared" si="27"/>
        <v>1.8055555555555575E-2</v>
      </c>
      <c r="Y120" s="13">
        <f t="shared" si="27"/>
        <v>1.2499999999999983E-2</v>
      </c>
      <c r="Z120" s="13">
        <f>G120-F120</f>
        <v>1.2500000000000011E-2</v>
      </c>
      <c r="AA120" s="13">
        <f t="shared" si="28"/>
        <v>1.6666666666666663E-2</v>
      </c>
      <c r="AB120" s="13">
        <f t="shared" si="28"/>
        <v>2.1527777777777757E-2</v>
      </c>
      <c r="AC120" s="13">
        <f t="shared" si="28"/>
        <v>2.083333333333337E-2</v>
      </c>
      <c r="AE120" s="13">
        <f t="shared" si="30"/>
        <v>1.4583333333333337E-2</v>
      </c>
      <c r="AF120" s="13">
        <f t="shared" si="29"/>
        <v>1.4583333333333337E-2</v>
      </c>
      <c r="AG120" s="13">
        <f t="shared" si="29"/>
        <v>1.4583333333333365E-2</v>
      </c>
      <c r="AH120" s="13">
        <f t="shared" si="29"/>
        <v>1.4583333333333365E-2</v>
      </c>
      <c r="AI120" s="13">
        <f t="shared" si="29"/>
        <v>1.4583333333333309E-2</v>
      </c>
      <c r="AJ120" s="13">
        <f t="shared" si="29"/>
        <v>1.4583333333333337E-2</v>
      </c>
      <c r="AK120" s="13">
        <f t="shared" si="29"/>
        <v>1.4583333333333337E-2</v>
      </c>
      <c r="AL120" s="13">
        <f t="shared" si="29"/>
        <v>1.4583333333333337E-2</v>
      </c>
      <c r="AM120" s="13">
        <f t="shared" si="29"/>
        <v>1.4583333333333393E-2</v>
      </c>
    </row>
    <row r="121" spans="1:39" ht="30" customHeight="1" x14ac:dyDescent="0.25">
      <c r="A121" s="38" t="s">
        <v>20</v>
      </c>
      <c r="B121" s="15">
        <v>0.34583333333333338</v>
      </c>
      <c r="C121" s="16">
        <f>B121++"00:20"</f>
        <v>0.35972222222222228</v>
      </c>
      <c r="D121" s="16">
        <v>0.37916666666666665</v>
      </c>
      <c r="E121" s="16">
        <v>0.39444444444444443</v>
      </c>
      <c r="F121" s="16">
        <v>0.4291666666666667</v>
      </c>
      <c r="G121" s="16">
        <v>0.44027777777777777</v>
      </c>
      <c r="H121" s="16">
        <v>0.45694444444444443</v>
      </c>
      <c r="I121" s="16">
        <v>0.47847222222222219</v>
      </c>
      <c r="J121" s="16">
        <v>0.4993055555555555</v>
      </c>
      <c r="K121" s="24" t="s">
        <v>16</v>
      </c>
      <c r="L121" s="13"/>
      <c r="M121" s="13"/>
      <c r="N121" s="13"/>
      <c r="P121" s="13"/>
      <c r="Q121" s="13"/>
      <c r="R121" s="13"/>
      <c r="S121" s="13"/>
      <c r="T121" s="13"/>
      <c r="U121" s="1">
        <v>4.5999999999999996</v>
      </c>
      <c r="V121" s="13">
        <f>C121-B121</f>
        <v>1.3888888888888895E-2</v>
      </c>
      <c r="W121" s="13">
        <f t="shared" si="27"/>
        <v>1.9444444444444375E-2</v>
      </c>
      <c r="X121" s="13">
        <f t="shared" si="27"/>
        <v>1.5277777777777779E-2</v>
      </c>
      <c r="Y121" s="13">
        <f>F121-E121</f>
        <v>3.4722222222222265E-2</v>
      </c>
      <c r="Z121" s="13">
        <f>G121-F121</f>
        <v>1.1111111111111072E-2</v>
      </c>
      <c r="AA121" s="13">
        <f t="shared" si="28"/>
        <v>1.6666666666666663E-2</v>
      </c>
      <c r="AB121" s="13">
        <f t="shared" si="28"/>
        <v>2.1527777777777757E-2</v>
      </c>
      <c r="AC121" s="13">
        <f t="shared" si="28"/>
        <v>2.0833333333333315E-2</v>
      </c>
      <c r="AE121" s="13">
        <f>B121-B105</f>
        <v>1.2500000000000067E-2</v>
      </c>
      <c r="AF121" s="13">
        <f t="shared" si="29"/>
        <v>9.0277777777778567E-3</v>
      </c>
      <c r="AG121" s="13">
        <f t="shared" si="29"/>
        <v>7.6388888888889173E-3</v>
      </c>
      <c r="AH121" s="13">
        <f>E121-E105</f>
        <v>4.8611111111110938E-3</v>
      </c>
      <c r="AI121" s="13">
        <f t="shared" si="29"/>
        <v>1.5277777777777779E-2</v>
      </c>
      <c r="AJ121" s="13">
        <f t="shared" si="29"/>
        <v>1.5277777777777779E-2</v>
      </c>
      <c r="AK121" s="13">
        <f t="shared" si="29"/>
        <v>1.5277777777777779E-2</v>
      </c>
      <c r="AL121" s="13">
        <f t="shared" si="29"/>
        <v>1.5277777777777724E-2</v>
      </c>
      <c r="AM121" s="13">
        <f t="shared" si="29"/>
        <v>1.5277777777777724E-2</v>
      </c>
    </row>
    <row r="122" spans="1:39" ht="30" customHeight="1" x14ac:dyDescent="0.25">
      <c r="A122" s="38"/>
      <c r="B122" s="48"/>
      <c r="C122" s="48"/>
      <c r="D122" s="48"/>
      <c r="E122" s="48"/>
      <c r="F122" s="49"/>
      <c r="G122" s="49"/>
      <c r="H122" s="49"/>
      <c r="I122" s="49"/>
      <c r="J122" s="52"/>
      <c r="K122" s="28"/>
    </row>
    <row r="123" spans="1:39" ht="30" customHeight="1" thickBot="1" x14ac:dyDescent="0.3">
      <c r="A123" s="40">
        <v>8</v>
      </c>
      <c r="B123" s="30"/>
      <c r="C123" s="30"/>
      <c r="D123" s="30"/>
      <c r="E123" s="30"/>
      <c r="F123" s="31"/>
      <c r="G123" s="31"/>
      <c r="H123" s="31"/>
      <c r="I123" s="31"/>
      <c r="J123" s="41"/>
      <c r="K123" s="149" t="s">
        <v>21</v>
      </c>
    </row>
    <row r="124" spans="1:39" ht="30" customHeight="1" thickTop="1" thickBot="1" x14ac:dyDescent="0.3">
      <c r="A124" s="152" t="s">
        <v>22</v>
      </c>
      <c r="B124" s="153"/>
      <c r="C124" s="153"/>
      <c r="D124" s="153"/>
      <c r="E124" s="153"/>
      <c r="F124" s="153"/>
      <c r="G124" s="153"/>
      <c r="H124" s="153"/>
      <c r="I124" s="153"/>
      <c r="J124" s="176"/>
      <c r="K124" s="150"/>
    </row>
    <row r="125" spans="1:39" ht="30" customHeight="1" thickTop="1" x14ac:dyDescent="0.25">
      <c r="A125" s="154" t="s">
        <v>23</v>
      </c>
      <c r="B125" s="155"/>
      <c r="C125" s="156"/>
      <c r="D125" s="155"/>
      <c r="E125" s="157" t="s">
        <v>24</v>
      </c>
      <c r="F125" s="158"/>
      <c r="G125" s="159"/>
      <c r="H125" s="157" t="s">
        <v>46</v>
      </c>
      <c r="I125" s="158"/>
      <c r="J125" s="177"/>
      <c r="K125" s="150"/>
    </row>
    <row r="126" spans="1:39" ht="30" customHeight="1" x14ac:dyDescent="0.25">
      <c r="A126" s="168" t="s">
        <v>26</v>
      </c>
      <c r="B126" s="169"/>
      <c r="C126" s="170" t="s">
        <v>27</v>
      </c>
      <c r="D126" s="170"/>
      <c r="E126" s="171"/>
      <c r="F126" s="172" t="s">
        <v>28</v>
      </c>
      <c r="G126" s="172"/>
      <c r="H126" s="172"/>
      <c r="I126" s="172"/>
      <c r="J126" s="173"/>
      <c r="K126" s="150"/>
    </row>
    <row r="127" spans="1:39" ht="30" customHeight="1" x14ac:dyDescent="0.25">
      <c r="A127" s="174" t="s">
        <v>29</v>
      </c>
      <c r="B127" s="175"/>
      <c r="C127" s="33" t="s">
        <v>30</v>
      </c>
      <c r="D127" s="170" t="s">
        <v>31</v>
      </c>
      <c r="E127" s="171"/>
      <c r="F127" s="172" t="s">
        <v>32</v>
      </c>
      <c r="G127" s="172"/>
      <c r="H127" s="172"/>
      <c r="I127" s="172"/>
      <c r="J127" s="173"/>
      <c r="K127" s="150"/>
    </row>
    <row r="128" spans="1:39" ht="30" customHeight="1" thickBot="1" x14ac:dyDescent="0.3">
      <c r="A128" s="160" t="s">
        <v>33</v>
      </c>
      <c r="B128" s="161"/>
      <c r="C128" s="34" t="s">
        <v>34</v>
      </c>
      <c r="D128" s="162" t="s">
        <v>35</v>
      </c>
      <c r="E128" s="163"/>
      <c r="F128" s="164" t="s">
        <v>36</v>
      </c>
      <c r="G128" s="164"/>
      <c r="H128" s="164"/>
      <c r="I128" s="164"/>
      <c r="J128" s="165"/>
      <c r="K128" s="151"/>
    </row>
    <row r="129" spans="1:39" ht="30" customHeight="1" thickTop="1" x14ac:dyDescent="0.25">
      <c r="A129" s="145" t="s">
        <v>66</v>
      </c>
      <c r="B129" s="145"/>
      <c r="C129" s="145"/>
      <c r="D129" s="145"/>
      <c r="E129" s="145"/>
      <c r="F129" s="145"/>
      <c r="G129" s="145"/>
      <c r="H129" s="145"/>
      <c r="I129" s="166" t="s">
        <v>1</v>
      </c>
      <c r="J129" s="167"/>
      <c r="K129" s="1">
        <v>9</v>
      </c>
    </row>
    <row r="130" spans="1:39" ht="30" customHeight="1" x14ac:dyDescent="0.25">
      <c r="A130" s="145"/>
      <c r="B130" s="145"/>
      <c r="C130" s="145"/>
      <c r="D130" s="145"/>
      <c r="E130" s="145"/>
      <c r="F130" s="145"/>
      <c r="G130" s="145"/>
      <c r="H130" s="145"/>
      <c r="I130" s="148">
        <f>H135</f>
        <v>0.12430555555555556</v>
      </c>
      <c r="J130" s="147"/>
    </row>
    <row r="131" spans="1:39" ht="30" customHeight="1" thickBot="1" x14ac:dyDescent="0.3">
      <c r="A131" s="242">
        <f ca="1">INDIRECT("rawdata!A" &amp; $K129)</f>
        <v>0</v>
      </c>
      <c r="B131" s="242"/>
      <c r="C131" s="242"/>
      <c r="D131" s="243" t="s">
        <v>2</v>
      </c>
      <c r="E131" s="244">
        <f ca="1">INDIRECT("rawdata!B" &amp; $K129)</f>
        <v>0</v>
      </c>
      <c r="F131" s="245">
        <f ca="1">INDIRECT("rawdata!B" &amp; $K129)</f>
        <v>0</v>
      </c>
      <c r="G131" s="246" t="s">
        <v>3</v>
      </c>
      <c r="H131" s="246">
        <f ca="1">INDIRECT("rawdata!C" &amp; $K129)</f>
        <v>0</v>
      </c>
      <c r="I131" s="246" t="s">
        <v>4</v>
      </c>
      <c r="J131" s="247">
        <f ca="1">INDIRECT("rawdata!D" &amp; $K129)</f>
        <v>0</v>
      </c>
      <c r="L131" s="1" t="str">
        <f ca="1">IF(E131=F131,"ok","확인")</f>
        <v>ok</v>
      </c>
      <c r="M131" s="1" t="s">
        <v>67</v>
      </c>
      <c r="N131" s="1" t="s">
        <v>68</v>
      </c>
    </row>
    <row r="132" spans="1:39" ht="30" customHeight="1" thickTop="1" thickBot="1" x14ac:dyDescent="0.3">
      <c r="A132" s="35" t="s">
        <v>7</v>
      </c>
      <c r="B132" s="4" t="s">
        <v>8</v>
      </c>
      <c r="C132" s="5" t="s">
        <v>9</v>
      </c>
      <c r="D132" s="5" t="s">
        <v>10</v>
      </c>
      <c r="E132" s="5" t="s">
        <v>11</v>
      </c>
      <c r="F132" s="5" t="s">
        <v>12</v>
      </c>
      <c r="G132" s="5" t="s">
        <v>11</v>
      </c>
      <c r="H132" s="5" t="s">
        <v>10</v>
      </c>
      <c r="I132" s="4" t="s">
        <v>9</v>
      </c>
      <c r="J132" s="36" t="s">
        <v>13</v>
      </c>
      <c r="K132" s="7" t="s">
        <v>14</v>
      </c>
    </row>
    <row r="133" spans="1:39" ht="30" customHeight="1" thickTop="1" x14ac:dyDescent="0.25">
      <c r="A133" s="37" t="s">
        <v>15</v>
      </c>
      <c r="B133" s="182" t="s">
        <v>69</v>
      </c>
      <c r="C133" s="183"/>
      <c r="D133" s="184"/>
      <c r="E133" s="16">
        <v>0.25</v>
      </c>
      <c r="F133" s="16">
        <v>0.26666666666666666</v>
      </c>
      <c r="G133" s="16">
        <v>0.27916666666666667</v>
      </c>
      <c r="H133" s="16">
        <v>0.29583333333333334</v>
      </c>
      <c r="I133" s="16">
        <v>0.31736111111111115</v>
      </c>
      <c r="J133" s="16">
        <v>0.33819444444444446</v>
      </c>
      <c r="K133" s="12" t="s">
        <v>16</v>
      </c>
      <c r="L133" s="13"/>
      <c r="M133" s="13"/>
      <c r="N133" s="13"/>
      <c r="P133" s="13"/>
      <c r="Q133" s="13"/>
      <c r="R133" s="13"/>
      <c r="S133" s="13"/>
      <c r="T133" s="13"/>
      <c r="V133" s="13" t="e">
        <f>C133-B133</f>
        <v>#VALUE!</v>
      </c>
      <c r="W133" s="13">
        <f t="shared" ref="W133:Y137" si="31">D133-C133</f>
        <v>0</v>
      </c>
      <c r="X133" s="13">
        <f t="shared" si="31"/>
        <v>0.25</v>
      </c>
      <c r="Y133" s="13">
        <f t="shared" si="31"/>
        <v>1.6666666666666663E-2</v>
      </c>
      <c r="Z133" s="13">
        <f>G133-F133</f>
        <v>1.2500000000000011E-2</v>
      </c>
      <c r="AA133" s="13">
        <f t="shared" ref="AA133:AC137" si="32">H133-G133</f>
        <v>1.6666666666666663E-2</v>
      </c>
      <c r="AB133" s="13">
        <f t="shared" si="32"/>
        <v>2.1527777777777812E-2</v>
      </c>
      <c r="AC133" s="13">
        <f t="shared" si="32"/>
        <v>2.0833333333333315E-2</v>
      </c>
      <c r="AE133" s="13" t="e">
        <f>B133-B117</f>
        <v>#VALUE!</v>
      </c>
      <c r="AF133" s="13" t="e">
        <f t="shared" ref="AF133:AM137" si="33">C133-C117</f>
        <v>#VALUE!</v>
      </c>
      <c r="AG133" s="13">
        <f t="shared" si="33"/>
        <v>0</v>
      </c>
      <c r="AH133" s="13">
        <f t="shared" si="33"/>
        <v>1.2499999999999983E-2</v>
      </c>
      <c r="AI133" s="13">
        <f t="shared" si="33"/>
        <v>1.2500000000000011E-2</v>
      </c>
      <c r="AJ133" s="13">
        <f t="shared" si="33"/>
        <v>1.2500000000000011E-2</v>
      </c>
      <c r="AK133" s="13">
        <f t="shared" si="33"/>
        <v>1.2500000000000011E-2</v>
      </c>
      <c r="AL133" s="13">
        <f t="shared" si="33"/>
        <v>1.2500000000000067E-2</v>
      </c>
      <c r="AM133" s="13">
        <f t="shared" si="33"/>
        <v>1.2500000000000011E-2</v>
      </c>
    </row>
    <row r="134" spans="1:39" ht="30" customHeight="1" x14ac:dyDescent="0.25">
      <c r="A134" s="38" t="s">
        <v>17</v>
      </c>
      <c r="B134" s="15">
        <v>0.35416666666666669</v>
      </c>
      <c r="C134" s="10">
        <f>B134+"00:25"</f>
        <v>0.37152777777777779</v>
      </c>
      <c r="D134" s="16">
        <v>0.3979166666666667</v>
      </c>
      <c r="E134" s="16">
        <v>0.41597222222222219</v>
      </c>
      <c r="F134" s="16">
        <v>0.4284722222222222</v>
      </c>
      <c r="G134" s="16">
        <v>0.44097222222222227</v>
      </c>
      <c r="H134" s="16">
        <v>0.45763888888888887</v>
      </c>
      <c r="I134" s="16">
        <v>0.47916666666666669</v>
      </c>
      <c r="J134" s="16">
        <v>0.5</v>
      </c>
      <c r="K134" s="18" t="s">
        <v>16</v>
      </c>
      <c r="L134" s="13"/>
      <c r="M134" s="13"/>
      <c r="N134" s="13"/>
      <c r="P134" s="13"/>
      <c r="Q134" s="13"/>
      <c r="R134" s="13"/>
      <c r="S134" s="13"/>
      <c r="T134" s="13"/>
      <c r="V134" s="13">
        <f>C134-B134</f>
        <v>1.7361111111111105E-2</v>
      </c>
      <c r="W134" s="13">
        <f t="shared" si="31"/>
        <v>2.6388888888888906E-2</v>
      </c>
      <c r="X134" s="13">
        <f t="shared" si="31"/>
        <v>1.8055555555555491E-2</v>
      </c>
      <c r="Y134" s="13">
        <f t="shared" si="31"/>
        <v>1.2500000000000011E-2</v>
      </c>
      <c r="Z134" s="13">
        <f>G134-F134</f>
        <v>1.2500000000000067E-2</v>
      </c>
      <c r="AA134" s="13">
        <f t="shared" si="32"/>
        <v>1.6666666666666607E-2</v>
      </c>
      <c r="AB134" s="13">
        <f t="shared" si="32"/>
        <v>2.1527777777777812E-2</v>
      </c>
      <c r="AC134" s="13">
        <f t="shared" si="32"/>
        <v>2.0833333333333315E-2</v>
      </c>
      <c r="AE134" s="13">
        <f t="shared" ref="AE134:AE136" si="34">B134-B118</f>
        <v>1.3888888888888951E-2</v>
      </c>
      <c r="AF134" s="13">
        <f t="shared" si="33"/>
        <v>1.3888888888888951E-2</v>
      </c>
      <c r="AG134" s="13">
        <f t="shared" si="33"/>
        <v>1.3888888888888895E-2</v>
      </c>
      <c r="AH134" s="13">
        <f t="shared" si="33"/>
        <v>1.388888888888884E-2</v>
      </c>
      <c r="AI134" s="13">
        <f t="shared" si="33"/>
        <v>1.3888888888888895E-2</v>
      </c>
      <c r="AJ134" s="13">
        <f t="shared" si="33"/>
        <v>1.3888888888888951E-2</v>
      </c>
      <c r="AK134" s="13">
        <f t="shared" si="33"/>
        <v>1.388888888888884E-2</v>
      </c>
      <c r="AL134" s="13">
        <f t="shared" si="33"/>
        <v>1.3888888888888951E-2</v>
      </c>
      <c r="AM134" s="13">
        <f t="shared" si="33"/>
        <v>1.3888888888888895E-2</v>
      </c>
    </row>
    <row r="135" spans="1:39" ht="30" customHeight="1" x14ac:dyDescent="0.25">
      <c r="A135" s="38" t="s">
        <v>18</v>
      </c>
      <c r="B135" s="15">
        <v>0.52083333333333337</v>
      </c>
      <c r="C135" s="16">
        <f>B135++"00:25"</f>
        <v>0.53819444444444453</v>
      </c>
      <c r="D135" s="16">
        <v>6.458333333333334E-2</v>
      </c>
      <c r="E135" s="16">
        <v>8.2638888888888887E-2</v>
      </c>
      <c r="F135" s="16">
        <v>9.5138888888888884E-2</v>
      </c>
      <c r="G135" s="16">
        <v>0.1076388888888889</v>
      </c>
      <c r="H135" s="19">
        <v>0.12430555555555556</v>
      </c>
      <c r="I135" s="16">
        <v>0.14583333333333334</v>
      </c>
      <c r="J135" s="16">
        <v>0.16666666666666666</v>
      </c>
      <c r="K135" s="18" t="s">
        <v>16</v>
      </c>
      <c r="L135" s="13"/>
      <c r="M135" s="13"/>
      <c r="N135" s="13"/>
      <c r="P135" s="13"/>
      <c r="Q135" s="13"/>
      <c r="R135" s="13"/>
      <c r="S135" s="13"/>
      <c r="T135" s="13"/>
      <c r="V135" s="13">
        <f>C135-B135</f>
        <v>1.736111111111116E-2</v>
      </c>
      <c r="W135" s="13">
        <f t="shared" si="31"/>
        <v>-0.4736111111111112</v>
      </c>
      <c r="X135" s="13">
        <f t="shared" si="31"/>
        <v>1.8055555555555547E-2</v>
      </c>
      <c r="Y135" s="13">
        <f t="shared" si="31"/>
        <v>1.2499999999999997E-2</v>
      </c>
      <c r="Z135" s="13">
        <f>G135-F135</f>
        <v>1.2500000000000011E-2</v>
      </c>
      <c r="AA135" s="13">
        <f t="shared" si="32"/>
        <v>1.6666666666666663E-2</v>
      </c>
      <c r="AB135" s="13">
        <f t="shared" si="32"/>
        <v>2.1527777777777785E-2</v>
      </c>
      <c r="AC135" s="13">
        <f t="shared" si="32"/>
        <v>2.0833333333333315E-2</v>
      </c>
      <c r="AE135" s="13">
        <f t="shared" si="34"/>
        <v>1.3888888888888951E-2</v>
      </c>
      <c r="AF135" s="13">
        <f t="shared" si="33"/>
        <v>1.3888888888888951E-2</v>
      </c>
      <c r="AG135" s="13">
        <f t="shared" si="33"/>
        <v>1.3888888888888888E-2</v>
      </c>
      <c r="AH135" s="13">
        <f t="shared" si="33"/>
        <v>1.3888888888888895E-2</v>
      </c>
      <c r="AI135" s="13">
        <f t="shared" si="33"/>
        <v>1.3888888888888881E-2</v>
      </c>
      <c r="AJ135" s="13">
        <f t="shared" si="33"/>
        <v>1.3888888888888895E-2</v>
      </c>
      <c r="AK135" s="13">
        <f t="shared" si="33"/>
        <v>1.3888888888888895E-2</v>
      </c>
      <c r="AL135" s="13">
        <f t="shared" si="33"/>
        <v>1.3888888888888895E-2</v>
      </c>
      <c r="AM135" s="13">
        <f t="shared" si="33"/>
        <v>1.3888888888888895E-2</v>
      </c>
    </row>
    <row r="136" spans="1:39" ht="30" customHeight="1" x14ac:dyDescent="0.25">
      <c r="A136" s="38" t="s">
        <v>19</v>
      </c>
      <c r="B136" s="15">
        <v>0.18888888888888888</v>
      </c>
      <c r="C136" s="16">
        <f>B136++"00:25"</f>
        <v>0.20624999999999999</v>
      </c>
      <c r="D136" s="16">
        <v>0.23263888888888887</v>
      </c>
      <c r="E136" s="16">
        <v>0.25069444444444444</v>
      </c>
      <c r="F136" s="16">
        <v>0.26319444444444445</v>
      </c>
      <c r="G136" s="16">
        <v>0.27569444444444446</v>
      </c>
      <c r="H136" s="16">
        <v>0.29236111111111113</v>
      </c>
      <c r="I136" s="16">
        <v>0.31388888888888888</v>
      </c>
      <c r="J136" s="16">
        <v>0.3347222222222222</v>
      </c>
      <c r="K136" s="18" t="s">
        <v>16</v>
      </c>
      <c r="L136" s="13"/>
      <c r="M136" s="13"/>
      <c r="N136" s="13"/>
      <c r="P136" s="13"/>
      <c r="Q136" s="13"/>
      <c r="R136" s="13"/>
      <c r="S136" s="13"/>
      <c r="T136" s="13"/>
      <c r="V136" s="13">
        <f>C136-B136</f>
        <v>1.7361111111111105E-2</v>
      </c>
      <c r="W136" s="13">
        <f t="shared" si="31"/>
        <v>2.6388888888888878E-2</v>
      </c>
      <c r="X136" s="13">
        <f t="shared" si="31"/>
        <v>1.8055555555555575E-2</v>
      </c>
      <c r="Y136" s="13">
        <f t="shared" si="31"/>
        <v>1.2500000000000011E-2</v>
      </c>
      <c r="Z136" s="13">
        <f>G136-F136</f>
        <v>1.2500000000000011E-2</v>
      </c>
      <c r="AA136" s="13">
        <f t="shared" si="32"/>
        <v>1.6666666666666663E-2</v>
      </c>
      <c r="AB136" s="13">
        <f t="shared" si="32"/>
        <v>2.1527777777777757E-2</v>
      </c>
      <c r="AC136" s="13">
        <f t="shared" si="32"/>
        <v>2.0833333333333315E-2</v>
      </c>
      <c r="AE136" s="13">
        <f t="shared" si="34"/>
        <v>1.4583333333333309E-2</v>
      </c>
      <c r="AF136" s="13">
        <f t="shared" si="33"/>
        <v>1.4583333333333309E-2</v>
      </c>
      <c r="AG136" s="13">
        <f t="shared" si="33"/>
        <v>1.4583333333333309E-2</v>
      </c>
      <c r="AH136" s="13">
        <f t="shared" si="33"/>
        <v>1.4583333333333309E-2</v>
      </c>
      <c r="AI136" s="13">
        <f t="shared" si="33"/>
        <v>1.4583333333333337E-2</v>
      </c>
      <c r="AJ136" s="13">
        <f t="shared" si="33"/>
        <v>1.4583333333333337E-2</v>
      </c>
      <c r="AK136" s="13">
        <f t="shared" si="33"/>
        <v>1.4583333333333337E-2</v>
      </c>
      <c r="AL136" s="13">
        <f t="shared" si="33"/>
        <v>1.4583333333333337E-2</v>
      </c>
      <c r="AM136" s="13">
        <f t="shared" si="33"/>
        <v>1.4583333333333282E-2</v>
      </c>
    </row>
    <row r="137" spans="1:39" ht="30" customHeight="1" x14ac:dyDescent="0.25">
      <c r="A137" s="38" t="s">
        <v>20</v>
      </c>
      <c r="B137" s="15">
        <v>0.35833333333333334</v>
      </c>
      <c r="C137" s="16">
        <f>B137++"00:20"</f>
        <v>0.37222222222222223</v>
      </c>
      <c r="D137" s="16">
        <v>0.39166666666666666</v>
      </c>
      <c r="E137" s="16">
        <v>0.4069444444444445</v>
      </c>
      <c r="F137" s="16">
        <v>0.44444444444444442</v>
      </c>
      <c r="G137" s="16">
        <v>0.4548611111111111</v>
      </c>
      <c r="H137" s="16">
        <v>0.47152777777777777</v>
      </c>
      <c r="I137" s="16">
        <v>0.49305555555555558</v>
      </c>
      <c r="J137" s="16">
        <v>0.51388888888888895</v>
      </c>
      <c r="K137" s="24" t="s">
        <v>16</v>
      </c>
      <c r="L137" s="13"/>
      <c r="M137" s="13"/>
      <c r="N137" s="13"/>
      <c r="P137" s="13"/>
      <c r="Q137" s="13"/>
      <c r="R137" s="13"/>
      <c r="S137" s="13"/>
      <c r="T137" s="13"/>
      <c r="U137" s="1">
        <v>4.5999999999999996</v>
      </c>
      <c r="V137" s="13">
        <f>C137-B137</f>
        <v>1.3888888888888895E-2</v>
      </c>
      <c r="W137" s="13">
        <f t="shared" si="31"/>
        <v>1.9444444444444431E-2</v>
      </c>
      <c r="X137" s="13">
        <f t="shared" si="31"/>
        <v>1.5277777777777835E-2</v>
      </c>
      <c r="Y137" s="13">
        <f>F137-E137</f>
        <v>3.7499999999999922E-2</v>
      </c>
      <c r="Z137" s="13">
        <f>G137-F137</f>
        <v>1.0416666666666685E-2</v>
      </c>
      <c r="AA137" s="13">
        <f t="shared" si="32"/>
        <v>1.6666666666666663E-2</v>
      </c>
      <c r="AB137" s="13">
        <f t="shared" si="32"/>
        <v>2.1527777777777812E-2</v>
      </c>
      <c r="AC137" s="13">
        <f t="shared" si="32"/>
        <v>2.083333333333337E-2</v>
      </c>
      <c r="AE137" s="13">
        <f>B137-B121</f>
        <v>1.2499999999999956E-2</v>
      </c>
      <c r="AF137" s="13">
        <f t="shared" si="33"/>
        <v>1.2499999999999956E-2</v>
      </c>
      <c r="AG137" s="13">
        <f t="shared" si="33"/>
        <v>1.2500000000000011E-2</v>
      </c>
      <c r="AH137" s="13">
        <f t="shared" si="33"/>
        <v>1.2500000000000067E-2</v>
      </c>
      <c r="AI137" s="13">
        <f t="shared" si="33"/>
        <v>1.5277777777777724E-2</v>
      </c>
      <c r="AJ137" s="13">
        <f t="shared" si="33"/>
        <v>1.4583333333333337E-2</v>
      </c>
      <c r="AK137" s="13">
        <f t="shared" si="33"/>
        <v>1.4583333333333337E-2</v>
      </c>
      <c r="AL137" s="13">
        <f t="shared" si="33"/>
        <v>1.4583333333333393E-2</v>
      </c>
      <c r="AM137" s="13">
        <f t="shared" si="33"/>
        <v>1.4583333333333448E-2</v>
      </c>
    </row>
    <row r="138" spans="1:39" ht="30" customHeight="1" x14ac:dyDescent="0.25">
      <c r="A138" s="38"/>
      <c r="B138" s="48"/>
      <c r="C138" s="48"/>
      <c r="D138" s="48"/>
      <c r="E138" s="48"/>
      <c r="F138" s="49"/>
      <c r="G138" s="49"/>
      <c r="H138" s="49"/>
      <c r="I138" s="49"/>
      <c r="J138" s="52"/>
      <c r="K138" s="28"/>
    </row>
    <row r="139" spans="1:39" ht="30" customHeight="1" thickBot="1" x14ac:dyDescent="0.3">
      <c r="A139" s="40">
        <v>9</v>
      </c>
      <c r="B139" s="30"/>
      <c r="C139" s="30"/>
      <c r="D139" s="30"/>
      <c r="E139" s="30"/>
      <c r="F139" s="31"/>
      <c r="G139" s="31"/>
      <c r="H139" s="31"/>
      <c r="I139" s="31"/>
      <c r="J139" s="41"/>
      <c r="K139" s="149" t="s">
        <v>21</v>
      </c>
    </row>
    <row r="140" spans="1:39" ht="30" customHeight="1" thickTop="1" thickBot="1" x14ac:dyDescent="0.3">
      <c r="A140" s="152" t="s">
        <v>22</v>
      </c>
      <c r="B140" s="153"/>
      <c r="C140" s="153"/>
      <c r="D140" s="153"/>
      <c r="E140" s="153"/>
      <c r="F140" s="153"/>
      <c r="G140" s="153"/>
      <c r="H140" s="153"/>
      <c r="I140" s="153"/>
      <c r="J140" s="176"/>
      <c r="K140" s="150"/>
    </row>
    <row r="141" spans="1:39" ht="30" customHeight="1" thickTop="1" x14ac:dyDescent="0.25">
      <c r="A141" s="154" t="s">
        <v>23</v>
      </c>
      <c r="B141" s="155"/>
      <c r="C141" s="156"/>
      <c r="D141" s="155"/>
      <c r="E141" s="157" t="s">
        <v>24</v>
      </c>
      <c r="F141" s="158"/>
      <c r="G141" s="159"/>
      <c r="H141" s="157" t="s">
        <v>25</v>
      </c>
      <c r="I141" s="158"/>
      <c r="J141" s="177"/>
      <c r="K141" s="150"/>
    </row>
    <row r="142" spans="1:39" ht="30" customHeight="1" x14ac:dyDescent="0.25">
      <c r="A142" s="168" t="s">
        <v>26</v>
      </c>
      <c r="B142" s="169"/>
      <c r="C142" s="170" t="s">
        <v>27</v>
      </c>
      <c r="D142" s="170"/>
      <c r="E142" s="171"/>
      <c r="F142" s="172" t="s">
        <v>28</v>
      </c>
      <c r="G142" s="172"/>
      <c r="H142" s="172"/>
      <c r="I142" s="172"/>
      <c r="J142" s="173"/>
      <c r="K142" s="150"/>
    </row>
    <row r="143" spans="1:39" ht="30" customHeight="1" x14ac:dyDescent="0.25">
      <c r="A143" s="174" t="s">
        <v>29</v>
      </c>
      <c r="B143" s="175"/>
      <c r="C143" s="33" t="s">
        <v>30</v>
      </c>
      <c r="D143" s="170" t="s">
        <v>31</v>
      </c>
      <c r="E143" s="171"/>
      <c r="F143" s="172" t="s">
        <v>32</v>
      </c>
      <c r="G143" s="172"/>
      <c r="H143" s="172"/>
      <c r="I143" s="172"/>
      <c r="J143" s="173"/>
      <c r="K143" s="150"/>
    </row>
    <row r="144" spans="1:39" ht="30" customHeight="1" thickBot="1" x14ac:dyDescent="0.3">
      <c r="A144" s="160" t="s">
        <v>33</v>
      </c>
      <c r="B144" s="161"/>
      <c r="C144" s="34" t="s">
        <v>34</v>
      </c>
      <c r="D144" s="162" t="s">
        <v>35</v>
      </c>
      <c r="E144" s="163"/>
      <c r="F144" s="164" t="s">
        <v>36</v>
      </c>
      <c r="G144" s="164"/>
      <c r="H144" s="164"/>
      <c r="I144" s="164"/>
      <c r="J144" s="165"/>
      <c r="K144" s="151"/>
    </row>
    <row r="145" spans="1:39" ht="30" customHeight="1" thickTop="1" x14ac:dyDescent="0.25">
      <c r="A145" s="145" t="s">
        <v>70</v>
      </c>
      <c r="B145" s="145"/>
      <c r="C145" s="145"/>
      <c r="D145" s="145"/>
      <c r="E145" s="145"/>
      <c r="F145" s="145"/>
      <c r="G145" s="145"/>
      <c r="H145" s="145"/>
      <c r="I145" s="166" t="s">
        <v>1</v>
      </c>
      <c r="J145" s="167"/>
      <c r="K145" s="1">
        <v>10</v>
      </c>
    </row>
    <row r="146" spans="1:39" ht="30" customHeight="1" x14ac:dyDescent="0.25">
      <c r="A146" s="145"/>
      <c r="B146" s="145"/>
      <c r="C146" s="145"/>
      <c r="D146" s="145"/>
      <c r="E146" s="145"/>
      <c r="F146" s="145"/>
      <c r="G146" s="145"/>
      <c r="H146" s="145"/>
      <c r="I146" s="148">
        <f>H151</f>
        <v>0.13819444444444443</v>
      </c>
      <c r="J146" s="147"/>
    </row>
    <row r="147" spans="1:39" ht="30" customHeight="1" thickBot="1" x14ac:dyDescent="0.3">
      <c r="A147" s="242">
        <f ca="1">INDIRECT("rawdata!A" &amp; $K145)</f>
        <v>0</v>
      </c>
      <c r="B147" s="242"/>
      <c r="C147" s="242"/>
      <c r="D147" s="243" t="s">
        <v>2</v>
      </c>
      <c r="E147" s="244">
        <f ca="1">INDIRECT("rawdata!B" &amp; $K145)</f>
        <v>0</v>
      </c>
      <c r="F147" s="245">
        <f ca="1">INDIRECT("rawdata!B" &amp; $K145)</f>
        <v>0</v>
      </c>
      <c r="G147" s="246" t="s">
        <v>3</v>
      </c>
      <c r="H147" s="246">
        <f ca="1">INDIRECT("rawdata!C" &amp; $K145)</f>
        <v>0</v>
      </c>
      <c r="I147" s="246" t="s">
        <v>4</v>
      </c>
      <c r="J147" s="247">
        <f ca="1">INDIRECT("rawdata!D" &amp; $K145)</f>
        <v>0</v>
      </c>
      <c r="L147" s="1" t="str">
        <f ca="1">IF(E147=F147,"ok","확인")</f>
        <v>ok</v>
      </c>
      <c r="M147" s="1" t="s">
        <v>71</v>
      </c>
      <c r="N147" s="1" t="s">
        <v>72</v>
      </c>
    </row>
    <row r="148" spans="1:39" ht="30" customHeight="1" thickTop="1" thickBot="1" x14ac:dyDescent="0.3">
      <c r="A148" s="35" t="s">
        <v>7</v>
      </c>
      <c r="B148" s="4" t="s">
        <v>8</v>
      </c>
      <c r="C148" s="5" t="s">
        <v>9</v>
      </c>
      <c r="D148" s="5" t="s">
        <v>10</v>
      </c>
      <c r="E148" s="5" t="s">
        <v>11</v>
      </c>
      <c r="F148" s="5" t="s">
        <v>12</v>
      </c>
      <c r="G148" s="5" t="s">
        <v>11</v>
      </c>
      <c r="H148" s="5" t="s">
        <v>10</v>
      </c>
      <c r="I148" s="4" t="s">
        <v>9</v>
      </c>
      <c r="J148" s="36" t="s">
        <v>13</v>
      </c>
      <c r="K148" s="7" t="s">
        <v>14</v>
      </c>
    </row>
    <row r="149" spans="1:39" ht="30" customHeight="1" thickTop="1" x14ac:dyDescent="0.25">
      <c r="A149" s="37" t="s">
        <v>15</v>
      </c>
      <c r="B149" s="185" t="s">
        <v>73</v>
      </c>
      <c r="C149" s="186"/>
      <c r="D149" s="16">
        <v>0.24305555555555555</v>
      </c>
      <c r="E149" s="16">
        <v>0.26250000000000001</v>
      </c>
      <c r="F149" s="16">
        <v>0.27916666666666667</v>
      </c>
      <c r="G149" s="16">
        <v>0.29166666666666669</v>
      </c>
      <c r="H149" s="16">
        <v>0.30833333333333335</v>
      </c>
      <c r="I149" s="16">
        <v>0.3298611111111111</v>
      </c>
      <c r="J149" s="16">
        <v>0.35069444444444442</v>
      </c>
      <c r="K149" s="12" t="s">
        <v>16</v>
      </c>
      <c r="L149" s="13"/>
      <c r="M149" s="13"/>
      <c r="N149" s="13"/>
      <c r="P149" s="13"/>
      <c r="Q149" s="13"/>
      <c r="R149" s="13"/>
      <c r="S149" s="13"/>
      <c r="T149" s="13"/>
      <c r="V149" s="13" t="e">
        <f>C149-B149</f>
        <v>#VALUE!</v>
      </c>
      <c r="W149" s="13">
        <f t="shared" ref="W149:Y153" si="35">D149-C149</f>
        <v>0.24305555555555555</v>
      </c>
      <c r="X149" s="13">
        <f t="shared" si="35"/>
        <v>1.9444444444444459E-2</v>
      </c>
      <c r="Y149" s="13">
        <f t="shared" si="35"/>
        <v>1.6666666666666663E-2</v>
      </c>
      <c r="Z149" s="13">
        <f>G149-F149</f>
        <v>1.2500000000000011E-2</v>
      </c>
      <c r="AA149" s="13">
        <f t="shared" ref="AA149:AC153" si="36">H149-G149</f>
        <v>1.6666666666666663E-2</v>
      </c>
      <c r="AB149" s="13">
        <f t="shared" si="36"/>
        <v>2.1527777777777757E-2</v>
      </c>
      <c r="AC149" s="13">
        <f t="shared" si="36"/>
        <v>2.0833333333333315E-2</v>
      </c>
      <c r="AE149" s="13" t="e">
        <f>B149-B133</f>
        <v>#VALUE!</v>
      </c>
      <c r="AF149" s="13">
        <f t="shared" ref="AF149:AM153" si="37">C149-C133</f>
        <v>0</v>
      </c>
      <c r="AG149" s="13">
        <f t="shared" si="37"/>
        <v>0.24305555555555555</v>
      </c>
      <c r="AH149" s="13">
        <f t="shared" si="37"/>
        <v>1.2500000000000011E-2</v>
      </c>
      <c r="AI149" s="13">
        <f t="shared" si="37"/>
        <v>1.2500000000000011E-2</v>
      </c>
      <c r="AJ149" s="13">
        <f t="shared" si="37"/>
        <v>1.2500000000000011E-2</v>
      </c>
      <c r="AK149" s="13">
        <f t="shared" si="37"/>
        <v>1.2500000000000011E-2</v>
      </c>
      <c r="AL149" s="13">
        <f t="shared" si="37"/>
        <v>1.2499999999999956E-2</v>
      </c>
      <c r="AM149" s="13">
        <f t="shared" si="37"/>
        <v>1.2499999999999956E-2</v>
      </c>
    </row>
    <row r="150" spans="1:39" ht="30" customHeight="1" x14ac:dyDescent="0.25">
      <c r="A150" s="38" t="s">
        <v>17</v>
      </c>
      <c r="B150" s="15">
        <v>0.36805555555555558</v>
      </c>
      <c r="C150" s="10">
        <f>B150+"00:25"</f>
        <v>0.38541666666666669</v>
      </c>
      <c r="D150" s="16">
        <v>0.41180555555555554</v>
      </c>
      <c r="E150" s="16">
        <v>0.42986111111111108</v>
      </c>
      <c r="F150" s="16">
        <v>0.44236111111111115</v>
      </c>
      <c r="G150" s="16">
        <v>0.4548611111111111</v>
      </c>
      <c r="H150" s="16">
        <v>0.47152777777777777</v>
      </c>
      <c r="I150" s="16">
        <v>0.49305555555555558</v>
      </c>
      <c r="J150" s="16">
        <v>0.51388888888888895</v>
      </c>
      <c r="K150" s="18" t="s">
        <v>16</v>
      </c>
      <c r="L150" s="13"/>
      <c r="M150" s="13"/>
      <c r="N150" s="13"/>
      <c r="P150" s="13"/>
      <c r="Q150" s="13"/>
      <c r="R150" s="13"/>
      <c r="S150" s="13"/>
      <c r="T150" s="13"/>
      <c r="V150" s="13">
        <f>C150-B150</f>
        <v>1.7361111111111105E-2</v>
      </c>
      <c r="W150" s="13">
        <f t="shared" si="35"/>
        <v>2.6388888888888851E-2</v>
      </c>
      <c r="X150" s="13">
        <f t="shared" si="35"/>
        <v>1.8055555555555547E-2</v>
      </c>
      <c r="Y150" s="13">
        <f t="shared" si="35"/>
        <v>1.2500000000000067E-2</v>
      </c>
      <c r="Z150" s="13">
        <f>G150-F150</f>
        <v>1.2499999999999956E-2</v>
      </c>
      <c r="AA150" s="13">
        <f t="shared" si="36"/>
        <v>1.6666666666666663E-2</v>
      </c>
      <c r="AB150" s="13">
        <f t="shared" si="36"/>
        <v>2.1527777777777812E-2</v>
      </c>
      <c r="AC150" s="13">
        <f t="shared" si="36"/>
        <v>2.083333333333337E-2</v>
      </c>
      <c r="AE150" s="13">
        <f t="shared" ref="AE150:AE152" si="38">B150-B134</f>
        <v>1.3888888888888895E-2</v>
      </c>
      <c r="AF150" s="13">
        <f t="shared" si="37"/>
        <v>1.3888888888888895E-2</v>
      </c>
      <c r="AG150" s="13">
        <f t="shared" si="37"/>
        <v>1.388888888888884E-2</v>
      </c>
      <c r="AH150" s="13">
        <f t="shared" si="37"/>
        <v>1.3888888888888895E-2</v>
      </c>
      <c r="AI150" s="13">
        <f t="shared" si="37"/>
        <v>1.3888888888888951E-2</v>
      </c>
      <c r="AJ150" s="13">
        <f t="shared" si="37"/>
        <v>1.388888888888884E-2</v>
      </c>
      <c r="AK150" s="13">
        <f t="shared" si="37"/>
        <v>1.3888888888888895E-2</v>
      </c>
      <c r="AL150" s="13">
        <f t="shared" si="37"/>
        <v>1.3888888888888895E-2</v>
      </c>
      <c r="AM150" s="13">
        <f t="shared" si="37"/>
        <v>1.3888888888888951E-2</v>
      </c>
    </row>
    <row r="151" spans="1:39" ht="30" customHeight="1" x14ac:dyDescent="0.25">
      <c r="A151" s="38" t="s">
        <v>18</v>
      </c>
      <c r="B151" s="15">
        <v>0.53472222222222221</v>
      </c>
      <c r="C151" s="16">
        <f>B151++"00:25"</f>
        <v>0.55208333333333337</v>
      </c>
      <c r="D151" s="16">
        <v>7.8472222222222221E-2</v>
      </c>
      <c r="E151" s="16">
        <v>9.6527777777777768E-2</v>
      </c>
      <c r="F151" s="16">
        <v>0.10902777777777778</v>
      </c>
      <c r="G151" s="16">
        <v>0.12152777777777778</v>
      </c>
      <c r="H151" s="19">
        <v>0.13819444444444443</v>
      </c>
      <c r="I151" s="16">
        <v>0.15972222222222224</v>
      </c>
      <c r="J151" s="16">
        <v>0.18055555555555555</v>
      </c>
      <c r="K151" s="18" t="s">
        <v>16</v>
      </c>
      <c r="L151" s="13"/>
      <c r="M151" s="13"/>
      <c r="N151" s="13"/>
      <c r="P151" s="13"/>
      <c r="Q151" s="13"/>
      <c r="R151" s="13"/>
      <c r="S151" s="13"/>
      <c r="T151" s="13"/>
      <c r="V151" s="13">
        <f>C151-B151</f>
        <v>1.736111111111116E-2</v>
      </c>
      <c r="W151" s="13">
        <f t="shared" si="35"/>
        <v>-0.47361111111111115</v>
      </c>
      <c r="X151" s="13">
        <f t="shared" si="35"/>
        <v>1.8055555555555547E-2</v>
      </c>
      <c r="Y151" s="13">
        <f t="shared" si="35"/>
        <v>1.2500000000000011E-2</v>
      </c>
      <c r="Z151" s="13">
        <f>G151-F151</f>
        <v>1.2499999999999997E-2</v>
      </c>
      <c r="AA151" s="13">
        <f t="shared" si="36"/>
        <v>1.6666666666666649E-2</v>
      </c>
      <c r="AB151" s="13">
        <f t="shared" si="36"/>
        <v>2.1527777777777812E-2</v>
      </c>
      <c r="AC151" s="13">
        <f t="shared" si="36"/>
        <v>2.0833333333333315E-2</v>
      </c>
      <c r="AE151" s="13">
        <f t="shared" si="38"/>
        <v>1.388888888888884E-2</v>
      </c>
      <c r="AF151" s="13">
        <f t="shared" si="37"/>
        <v>1.388888888888884E-2</v>
      </c>
      <c r="AG151" s="13">
        <f t="shared" si="37"/>
        <v>1.3888888888888881E-2</v>
      </c>
      <c r="AH151" s="13">
        <f t="shared" si="37"/>
        <v>1.3888888888888881E-2</v>
      </c>
      <c r="AI151" s="13">
        <f t="shared" si="37"/>
        <v>1.3888888888888895E-2</v>
      </c>
      <c r="AJ151" s="13">
        <f t="shared" si="37"/>
        <v>1.3888888888888881E-2</v>
      </c>
      <c r="AK151" s="13">
        <f t="shared" si="37"/>
        <v>1.3888888888888867E-2</v>
      </c>
      <c r="AL151" s="13">
        <f t="shared" si="37"/>
        <v>1.3888888888888895E-2</v>
      </c>
      <c r="AM151" s="13">
        <f t="shared" si="37"/>
        <v>1.3888888888888895E-2</v>
      </c>
    </row>
    <row r="152" spans="1:39" ht="30" customHeight="1" x14ac:dyDescent="0.25">
      <c r="A152" s="38" t="s">
        <v>19</v>
      </c>
      <c r="B152" s="15">
        <v>0.20347222222222219</v>
      </c>
      <c r="C152" s="16">
        <f>B152++"00:25"</f>
        <v>0.2208333333333333</v>
      </c>
      <c r="D152" s="16">
        <v>0.24722222222222223</v>
      </c>
      <c r="E152" s="16">
        <v>0.26527777777777778</v>
      </c>
      <c r="F152" s="16">
        <v>0.27777777777777779</v>
      </c>
      <c r="G152" s="16">
        <v>0.2902777777777778</v>
      </c>
      <c r="H152" s="16">
        <v>0.30694444444444441</v>
      </c>
      <c r="I152" s="16">
        <v>0.32847222222222222</v>
      </c>
      <c r="J152" s="16">
        <v>0.34930555555555554</v>
      </c>
      <c r="K152" s="18" t="s">
        <v>16</v>
      </c>
      <c r="L152" s="13"/>
      <c r="M152" s="13"/>
      <c r="N152" s="13"/>
      <c r="P152" s="13"/>
      <c r="Q152" s="13"/>
      <c r="R152" s="13"/>
      <c r="S152" s="13"/>
      <c r="T152" s="13"/>
      <c r="V152" s="13">
        <f>C152-B152</f>
        <v>1.7361111111111105E-2</v>
      </c>
      <c r="W152" s="13">
        <f t="shared" si="35"/>
        <v>2.6388888888888934E-2</v>
      </c>
      <c r="X152" s="13">
        <f t="shared" si="35"/>
        <v>1.8055555555555547E-2</v>
      </c>
      <c r="Y152" s="13">
        <f t="shared" si="35"/>
        <v>1.2500000000000011E-2</v>
      </c>
      <c r="Z152" s="13">
        <f>G152-F152</f>
        <v>1.2500000000000011E-2</v>
      </c>
      <c r="AA152" s="13">
        <f t="shared" si="36"/>
        <v>1.6666666666666607E-2</v>
      </c>
      <c r="AB152" s="13">
        <f t="shared" si="36"/>
        <v>2.1527777777777812E-2</v>
      </c>
      <c r="AC152" s="13">
        <f t="shared" si="36"/>
        <v>2.0833333333333315E-2</v>
      </c>
      <c r="AE152" s="13">
        <f t="shared" si="38"/>
        <v>1.4583333333333309E-2</v>
      </c>
      <c r="AF152" s="13">
        <f t="shared" si="37"/>
        <v>1.4583333333333309E-2</v>
      </c>
      <c r="AG152" s="13">
        <f t="shared" si="37"/>
        <v>1.4583333333333365E-2</v>
      </c>
      <c r="AH152" s="13">
        <f t="shared" si="37"/>
        <v>1.4583333333333337E-2</v>
      </c>
      <c r="AI152" s="13">
        <f t="shared" si="37"/>
        <v>1.4583333333333337E-2</v>
      </c>
      <c r="AJ152" s="13">
        <f t="shared" si="37"/>
        <v>1.4583333333333337E-2</v>
      </c>
      <c r="AK152" s="13">
        <f t="shared" si="37"/>
        <v>1.4583333333333282E-2</v>
      </c>
      <c r="AL152" s="13">
        <f t="shared" si="37"/>
        <v>1.4583333333333337E-2</v>
      </c>
      <c r="AM152" s="13">
        <f t="shared" si="37"/>
        <v>1.4583333333333337E-2</v>
      </c>
    </row>
    <row r="153" spans="1:39" ht="30" customHeight="1" x14ac:dyDescent="0.25">
      <c r="A153" s="38" t="s">
        <v>20</v>
      </c>
      <c r="B153" s="15">
        <v>0.37222222222222223</v>
      </c>
      <c r="C153" s="16">
        <f>B153++"00:20"</f>
        <v>0.38611111111111113</v>
      </c>
      <c r="D153" s="16">
        <v>0.4055555555555555</v>
      </c>
      <c r="E153" s="16">
        <v>0.42083333333333334</v>
      </c>
      <c r="F153" s="19">
        <v>0.45833333333333331</v>
      </c>
      <c r="G153" s="19">
        <v>0.47083333333333338</v>
      </c>
      <c r="H153" s="19">
        <v>0.48749999999999999</v>
      </c>
      <c r="I153" s="19">
        <v>0.50902777777777775</v>
      </c>
      <c r="J153" s="19">
        <v>0.52083333333333337</v>
      </c>
      <c r="K153" s="24" t="s">
        <v>16</v>
      </c>
      <c r="L153" s="13"/>
      <c r="M153" s="13"/>
      <c r="N153" s="13"/>
      <c r="P153" s="13"/>
      <c r="Q153" s="13"/>
      <c r="R153" s="13"/>
      <c r="S153" s="13"/>
      <c r="T153" s="13"/>
      <c r="U153" s="1">
        <v>4.7</v>
      </c>
      <c r="V153" s="13">
        <f>C153-B153</f>
        <v>1.3888888888888895E-2</v>
      </c>
      <c r="W153" s="13">
        <f t="shared" si="35"/>
        <v>1.9444444444444375E-2</v>
      </c>
      <c r="X153" s="13">
        <f t="shared" si="35"/>
        <v>1.5277777777777835E-2</v>
      </c>
      <c r="Y153" s="13">
        <f>F153-E153</f>
        <v>3.7499999999999978E-2</v>
      </c>
      <c r="Z153" s="13">
        <f>G153-F153</f>
        <v>1.2500000000000067E-2</v>
      </c>
      <c r="AA153" s="13">
        <f t="shared" si="36"/>
        <v>1.6666666666666607E-2</v>
      </c>
      <c r="AB153" s="13">
        <f t="shared" si="36"/>
        <v>2.1527777777777757E-2</v>
      </c>
      <c r="AC153" s="13">
        <f t="shared" si="36"/>
        <v>1.1805555555555625E-2</v>
      </c>
      <c r="AE153" s="13">
        <f>B153-B137</f>
        <v>1.3888888888888895E-2</v>
      </c>
      <c r="AF153" s="13">
        <f t="shared" si="37"/>
        <v>1.3888888888888895E-2</v>
      </c>
      <c r="AG153" s="13">
        <f t="shared" si="37"/>
        <v>1.388888888888884E-2</v>
      </c>
      <c r="AH153" s="13">
        <f t="shared" si="37"/>
        <v>1.388888888888884E-2</v>
      </c>
      <c r="AI153" s="13">
        <f t="shared" si="37"/>
        <v>1.3888888888888895E-2</v>
      </c>
      <c r="AJ153" s="13">
        <f t="shared" si="37"/>
        <v>1.5972222222222276E-2</v>
      </c>
      <c r="AK153" s="13">
        <f t="shared" si="37"/>
        <v>1.5972222222222221E-2</v>
      </c>
      <c r="AL153" s="13">
        <f t="shared" si="37"/>
        <v>1.5972222222222165E-2</v>
      </c>
      <c r="AM153" s="13">
        <f t="shared" si="37"/>
        <v>6.9444444444444198E-3</v>
      </c>
    </row>
    <row r="154" spans="1:39" ht="30" customHeight="1" x14ac:dyDescent="0.25">
      <c r="A154" s="38"/>
      <c r="B154" s="48"/>
      <c r="C154" s="48"/>
      <c r="D154" s="48"/>
      <c r="E154" s="48"/>
      <c r="F154" s="45" t="s">
        <v>45</v>
      </c>
      <c r="G154" s="49"/>
      <c r="H154" s="49"/>
      <c r="I154" s="49"/>
      <c r="J154" s="52"/>
      <c r="K154" s="28"/>
    </row>
    <row r="155" spans="1:39" ht="30" customHeight="1" thickBot="1" x14ac:dyDescent="0.3">
      <c r="A155" s="40">
        <v>10</v>
      </c>
      <c r="B155" s="30"/>
      <c r="C155" s="30"/>
      <c r="D155" s="30"/>
      <c r="E155" s="30"/>
      <c r="F155" s="31"/>
      <c r="G155" s="31"/>
      <c r="H155" s="31"/>
      <c r="I155" s="31"/>
      <c r="J155" s="41"/>
      <c r="K155" s="149" t="s">
        <v>21</v>
      </c>
    </row>
    <row r="156" spans="1:39" ht="30" customHeight="1" thickTop="1" thickBot="1" x14ac:dyDescent="0.3">
      <c r="A156" s="152" t="s">
        <v>22</v>
      </c>
      <c r="B156" s="153"/>
      <c r="C156" s="153"/>
      <c r="D156" s="153"/>
      <c r="E156" s="153"/>
      <c r="F156" s="153"/>
      <c r="G156" s="153"/>
      <c r="H156" s="153"/>
      <c r="I156" s="153"/>
      <c r="J156" s="176"/>
      <c r="K156" s="150"/>
    </row>
    <row r="157" spans="1:39" ht="30" customHeight="1" thickTop="1" x14ac:dyDescent="0.25">
      <c r="A157" s="154" t="s">
        <v>23</v>
      </c>
      <c r="B157" s="155"/>
      <c r="C157" s="156"/>
      <c r="D157" s="155"/>
      <c r="E157" s="157" t="s">
        <v>24</v>
      </c>
      <c r="F157" s="158"/>
      <c r="G157" s="159"/>
      <c r="H157" s="157" t="s">
        <v>25</v>
      </c>
      <c r="I157" s="158"/>
      <c r="J157" s="177"/>
      <c r="K157" s="150"/>
    </row>
    <row r="158" spans="1:39" ht="30" customHeight="1" x14ac:dyDescent="0.25">
      <c r="A158" s="168" t="s">
        <v>26</v>
      </c>
      <c r="B158" s="169"/>
      <c r="C158" s="170" t="s">
        <v>27</v>
      </c>
      <c r="D158" s="170"/>
      <c r="E158" s="171"/>
      <c r="F158" s="172" t="s">
        <v>28</v>
      </c>
      <c r="G158" s="172"/>
      <c r="H158" s="172"/>
      <c r="I158" s="172"/>
      <c r="J158" s="173"/>
      <c r="K158" s="150"/>
    </row>
    <row r="159" spans="1:39" ht="30" customHeight="1" x14ac:dyDescent="0.25">
      <c r="A159" s="174" t="s">
        <v>29</v>
      </c>
      <c r="B159" s="175"/>
      <c r="C159" s="33" t="s">
        <v>30</v>
      </c>
      <c r="D159" s="170" t="s">
        <v>31</v>
      </c>
      <c r="E159" s="171"/>
      <c r="F159" s="172" t="s">
        <v>32</v>
      </c>
      <c r="G159" s="172"/>
      <c r="H159" s="172"/>
      <c r="I159" s="172"/>
      <c r="J159" s="173"/>
      <c r="K159" s="150"/>
    </row>
    <row r="160" spans="1:39" ht="30" customHeight="1" thickBot="1" x14ac:dyDescent="0.3">
      <c r="A160" s="160" t="s">
        <v>33</v>
      </c>
      <c r="B160" s="161"/>
      <c r="C160" s="34" t="s">
        <v>34</v>
      </c>
      <c r="D160" s="162" t="s">
        <v>35</v>
      </c>
      <c r="E160" s="163"/>
      <c r="F160" s="164" t="s">
        <v>36</v>
      </c>
      <c r="G160" s="164"/>
      <c r="H160" s="164"/>
      <c r="I160" s="164"/>
      <c r="J160" s="165"/>
      <c r="K160" s="151"/>
    </row>
    <row r="161" spans="1:39" ht="30" customHeight="1" thickTop="1" x14ac:dyDescent="0.25">
      <c r="A161" s="145" t="s">
        <v>74</v>
      </c>
      <c r="B161" s="145"/>
      <c r="C161" s="145"/>
      <c r="D161" s="145"/>
      <c r="E161" s="145"/>
      <c r="F161" s="145"/>
      <c r="G161" s="145"/>
      <c r="H161" s="145"/>
      <c r="I161" s="166" t="s">
        <v>1</v>
      </c>
      <c r="J161" s="167"/>
      <c r="K161" s="1">
        <v>11</v>
      </c>
    </row>
    <row r="162" spans="1:39" ht="30" customHeight="1" x14ac:dyDescent="0.25">
      <c r="A162" s="145"/>
      <c r="B162" s="145"/>
      <c r="C162" s="145"/>
      <c r="D162" s="145"/>
      <c r="E162" s="145"/>
      <c r="F162" s="145"/>
      <c r="G162" s="145"/>
      <c r="H162" s="145"/>
      <c r="I162" s="148">
        <f>D167</f>
        <v>9.2361111111111116E-2</v>
      </c>
      <c r="J162" s="147"/>
    </row>
    <row r="163" spans="1:39" ht="30" customHeight="1" thickBot="1" x14ac:dyDescent="0.3">
      <c r="A163" s="242">
        <f ca="1">INDIRECT("rawdata!A" &amp; $K161)</f>
        <v>0</v>
      </c>
      <c r="B163" s="242"/>
      <c r="C163" s="242"/>
      <c r="D163" s="243" t="s">
        <v>2</v>
      </c>
      <c r="E163" s="244">
        <f ca="1">INDIRECT("rawdata!B" &amp; $K161)</f>
        <v>0</v>
      </c>
      <c r="F163" s="245">
        <f ca="1">INDIRECT("rawdata!B" &amp; $K161)</f>
        <v>0</v>
      </c>
      <c r="G163" s="246" t="s">
        <v>3</v>
      </c>
      <c r="H163" s="246">
        <f ca="1">INDIRECT("rawdata!C" &amp; $K161)</f>
        <v>0</v>
      </c>
      <c r="I163" s="246" t="s">
        <v>4</v>
      </c>
      <c r="J163" s="247">
        <f ca="1">INDIRECT("rawdata!D" &amp; $K161)</f>
        <v>0</v>
      </c>
      <c r="L163" s="1" t="str">
        <f ca="1">IF(E163=F163,"ok","확인")</f>
        <v>ok</v>
      </c>
      <c r="M163" s="1" t="s">
        <v>75</v>
      </c>
      <c r="N163" s="1" t="s">
        <v>76</v>
      </c>
    </row>
    <row r="164" spans="1:39" ht="30" customHeight="1" thickTop="1" thickBot="1" x14ac:dyDescent="0.3">
      <c r="A164" s="35" t="s">
        <v>7</v>
      </c>
      <c r="B164" s="4" t="s">
        <v>8</v>
      </c>
      <c r="C164" s="5" t="s">
        <v>9</v>
      </c>
      <c r="D164" s="5" t="s">
        <v>10</v>
      </c>
      <c r="E164" s="5" t="s">
        <v>11</v>
      </c>
      <c r="F164" s="5" t="s">
        <v>12</v>
      </c>
      <c r="G164" s="5" t="s">
        <v>11</v>
      </c>
      <c r="H164" s="5" t="s">
        <v>10</v>
      </c>
      <c r="I164" s="4" t="s">
        <v>9</v>
      </c>
      <c r="J164" s="36" t="s">
        <v>13</v>
      </c>
      <c r="K164" s="7" t="s">
        <v>14</v>
      </c>
    </row>
    <row r="165" spans="1:39" ht="30" customHeight="1" thickTop="1" x14ac:dyDescent="0.25">
      <c r="A165" s="37" t="s">
        <v>15</v>
      </c>
      <c r="B165" s="187" t="s">
        <v>77</v>
      </c>
      <c r="C165" s="179"/>
      <c r="D165" s="16">
        <v>0.2590277777777778</v>
      </c>
      <c r="E165" s="16">
        <v>0.27708333333333335</v>
      </c>
      <c r="F165" s="16">
        <v>0.29166666666666669</v>
      </c>
      <c r="G165" s="16">
        <v>0.30416666666666664</v>
      </c>
      <c r="H165" s="16">
        <v>0.32083333333333336</v>
      </c>
      <c r="I165" s="16">
        <v>0.34236111111111112</v>
      </c>
      <c r="J165" s="16">
        <v>0.36319444444444443</v>
      </c>
      <c r="K165" s="12" t="s">
        <v>16</v>
      </c>
      <c r="L165" s="13"/>
      <c r="M165" s="13"/>
      <c r="N165" s="13"/>
      <c r="P165" s="13"/>
      <c r="Q165" s="13"/>
      <c r="R165" s="13"/>
      <c r="S165" s="13"/>
      <c r="T165" s="13"/>
      <c r="V165" s="13" t="e">
        <f>C165-B165</f>
        <v>#VALUE!</v>
      </c>
      <c r="W165" s="13">
        <f t="shared" ref="W165:Y169" si="39">D165-C165</f>
        <v>0.2590277777777778</v>
      </c>
      <c r="X165" s="13">
        <f t="shared" si="39"/>
        <v>1.8055555555555547E-2</v>
      </c>
      <c r="Y165" s="13">
        <f t="shared" si="39"/>
        <v>1.4583333333333337E-2</v>
      </c>
      <c r="Z165" s="13">
        <f>G165-F165</f>
        <v>1.2499999999999956E-2</v>
      </c>
      <c r="AA165" s="13">
        <f t="shared" ref="AA165:AC169" si="40">H165-G165</f>
        <v>1.6666666666666718E-2</v>
      </c>
      <c r="AB165" s="13">
        <f t="shared" si="40"/>
        <v>2.1527777777777757E-2</v>
      </c>
      <c r="AC165" s="13">
        <f t="shared" si="40"/>
        <v>2.0833333333333315E-2</v>
      </c>
      <c r="AE165" s="13" t="e">
        <f>B165-B149</f>
        <v>#VALUE!</v>
      </c>
      <c r="AF165" s="13">
        <f t="shared" ref="AF165:AM169" si="41">C165-C149</f>
        <v>0</v>
      </c>
      <c r="AG165" s="13">
        <f t="shared" si="41"/>
        <v>1.5972222222222249E-2</v>
      </c>
      <c r="AH165" s="13">
        <f t="shared" si="41"/>
        <v>1.4583333333333337E-2</v>
      </c>
      <c r="AI165" s="13">
        <f t="shared" si="41"/>
        <v>1.2500000000000011E-2</v>
      </c>
      <c r="AJ165" s="13">
        <f t="shared" si="41"/>
        <v>1.2499999999999956E-2</v>
      </c>
      <c r="AK165" s="13">
        <f t="shared" si="41"/>
        <v>1.2500000000000011E-2</v>
      </c>
      <c r="AL165" s="13">
        <f t="shared" si="41"/>
        <v>1.2500000000000011E-2</v>
      </c>
      <c r="AM165" s="13">
        <f t="shared" si="41"/>
        <v>1.2500000000000011E-2</v>
      </c>
    </row>
    <row r="166" spans="1:39" ht="30" customHeight="1" x14ac:dyDescent="0.25">
      <c r="A166" s="38" t="s">
        <v>17</v>
      </c>
      <c r="B166" s="15">
        <v>0.38194444444444442</v>
      </c>
      <c r="C166" s="10">
        <f>B166+"00:25"</f>
        <v>0.39930555555555552</v>
      </c>
      <c r="D166" s="16">
        <v>0.42569444444444443</v>
      </c>
      <c r="E166" s="16">
        <v>0.44375000000000003</v>
      </c>
      <c r="F166" s="16">
        <v>0.45624999999999999</v>
      </c>
      <c r="G166" s="16">
        <v>0.46875</v>
      </c>
      <c r="H166" s="16">
        <v>0.48541666666666666</v>
      </c>
      <c r="I166" s="16">
        <v>0.50694444444444442</v>
      </c>
      <c r="J166" s="16">
        <v>0.52777777777777779</v>
      </c>
      <c r="K166" s="18" t="s">
        <v>16</v>
      </c>
      <c r="L166" s="13"/>
      <c r="M166" s="13"/>
      <c r="N166" s="13"/>
      <c r="P166" s="13"/>
      <c r="Q166" s="13"/>
      <c r="R166" s="13"/>
      <c r="S166" s="13"/>
      <c r="T166" s="13"/>
      <c r="V166" s="13">
        <f>C166-B166</f>
        <v>1.7361111111111105E-2</v>
      </c>
      <c r="W166" s="13">
        <f t="shared" si="39"/>
        <v>2.6388888888888906E-2</v>
      </c>
      <c r="X166" s="13">
        <f t="shared" si="39"/>
        <v>1.8055555555555602E-2</v>
      </c>
      <c r="Y166" s="13">
        <f t="shared" si="39"/>
        <v>1.2499999999999956E-2</v>
      </c>
      <c r="Z166" s="13">
        <f>G166-F166</f>
        <v>1.2500000000000011E-2</v>
      </c>
      <c r="AA166" s="13">
        <f t="shared" si="40"/>
        <v>1.6666666666666663E-2</v>
      </c>
      <c r="AB166" s="13">
        <f t="shared" si="40"/>
        <v>2.1527777777777757E-2</v>
      </c>
      <c r="AC166" s="13">
        <f t="shared" si="40"/>
        <v>2.083333333333337E-2</v>
      </c>
      <c r="AE166" s="13">
        <f t="shared" ref="AE166:AE168" si="42">B166-B150</f>
        <v>1.388888888888884E-2</v>
      </c>
      <c r="AF166" s="13">
        <f t="shared" si="41"/>
        <v>1.388888888888884E-2</v>
      </c>
      <c r="AG166" s="13">
        <f t="shared" si="41"/>
        <v>1.3888888888888895E-2</v>
      </c>
      <c r="AH166" s="13">
        <f t="shared" si="41"/>
        <v>1.3888888888888951E-2</v>
      </c>
      <c r="AI166" s="13">
        <f t="shared" si="41"/>
        <v>1.388888888888884E-2</v>
      </c>
      <c r="AJ166" s="13">
        <f t="shared" si="41"/>
        <v>1.3888888888888895E-2</v>
      </c>
      <c r="AK166" s="13">
        <f t="shared" si="41"/>
        <v>1.3888888888888895E-2</v>
      </c>
      <c r="AL166" s="13">
        <f t="shared" si="41"/>
        <v>1.388888888888884E-2</v>
      </c>
      <c r="AM166" s="13">
        <f t="shared" si="41"/>
        <v>1.388888888888884E-2</v>
      </c>
    </row>
    <row r="167" spans="1:39" ht="30" customHeight="1" x14ac:dyDescent="0.25">
      <c r="A167" s="38" t="s">
        <v>18</v>
      </c>
      <c r="B167" s="15">
        <v>4.8611111111111112E-2</v>
      </c>
      <c r="C167" s="16">
        <f>B167++"00:25"</f>
        <v>6.5972222222222224E-2</v>
      </c>
      <c r="D167" s="19">
        <v>9.2361111111111116E-2</v>
      </c>
      <c r="E167" s="16">
        <v>0.11041666666666666</v>
      </c>
      <c r="F167" s="16">
        <v>0.12291666666666667</v>
      </c>
      <c r="G167" s="16">
        <v>0.13541666666666666</v>
      </c>
      <c r="H167" s="16">
        <v>0.15208333333333332</v>
      </c>
      <c r="I167" s="16">
        <v>0.17361111111111113</v>
      </c>
      <c r="J167" s="16">
        <v>0.19444444444444445</v>
      </c>
      <c r="K167" s="18" t="s">
        <v>16</v>
      </c>
      <c r="L167" s="13"/>
      <c r="M167" s="13"/>
      <c r="N167" s="13"/>
      <c r="P167" s="13"/>
      <c r="Q167" s="13"/>
      <c r="R167" s="13"/>
      <c r="S167" s="13"/>
      <c r="T167" s="13"/>
      <c r="V167" s="13">
        <f>C167-B167</f>
        <v>1.7361111111111112E-2</v>
      </c>
      <c r="W167" s="13">
        <f t="shared" si="39"/>
        <v>2.6388888888888892E-2</v>
      </c>
      <c r="X167" s="13">
        <f t="shared" si="39"/>
        <v>1.8055555555555547E-2</v>
      </c>
      <c r="Y167" s="13">
        <f t="shared" si="39"/>
        <v>1.2500000000000011E-2</v>
      </c>
      <c r="Z167" s="13">
        <f>G167-F167</f>
        <v>1.2499999999999983E-2</v>
      </c>
      <c r="AA167" s="13">
        <f t="shared" si="40"/>
        <v>1.6666666666666663E-2</v>
      </c>
      <c r="AB167" s="13">
        <f t="shared" si="40"/>
        <v>2.1527777777777812E-2</v>
      </c>
      <c r="AC167" s="13">
        <f t="shared" si="40"/>
        <v>2.0833333333333315E-2</v>
      </c>
      <c r="AE167" s="13">
        <f t="shared" si="42"/>
        <v>-0.4861111111111111</v>
      </c>
      <c r="AF167" s="13">
        <f t="shared" si="41"/>
        <v>-0.48611111111111116</v>
      </c>
      <c r="AG167" s="13">
        <f t="shared" si="41"/>
        <v>1.3888888888888895E-2</v>
      </c>
      <c r="AH167" s="13">
        <f t="shared" si="41"/>
        <v>1.3888888888888895E-2</v>
      </c>
      <c r="AI167" s="13">
        <f t="shared" si="41"/>
        <v>1.3888888888888895E-2</v>
      </c>
      <c r="AJ167" s="13">
        <f t="shared" si="41"/>
        <v>1.3888888888888881E-2</v>
      </c>
      <c r="AK167" s="13">
        <f t="shared" si="41"/>
        <v>1.3888888888888895E-2</v>
      </c>
      <c r="AL167" s="13">
        <f t="shared" si="41"/>
        <v>1.3888888888888895E-2</v>
      </c>
      <c r="AM167" s="13">
        <f t="shared" si="41"/>
        <v>1.3888888888888895E-2</v>
      </c>
    </row>
    <row r="168" spans="1:39" ht="30" customHeight="1" x14ac:dyDescent="0.25">
      <c r="A168" s="38" t="s">
        <v>19</v>
      </c>
      <c r="B168" s="15">
        <v>0.21805555555555556</v>
      </c>
      <c r="C168" s="16">
        <f>B168++"00:25"</f>
        <v>0.23541666666666666</v>
      </c>
      <c r="D168" s="16">
        <v>0.26180555555555557</v>
      </c>
      <c r="E168" s="16">
        <v>0.27986111111111112</v>
      </c>
      <c r="F168" s="16">
        <v>0.29236111111111113</v>
      </c>
      <c r="G168" s="16">
        <v>0.30486111111111108</v>
      </c>
      <c r="H168" s="16">
        <v>0.3215277777777778</v>
      </c>
      <c r="I168" s="16">
        <v>0.3430555555555555</v>
      </c>
      <c r="J168" s="16">
        <v>0.36388888888888887</v>
      </c>
      <c r="K168" s="18" t="s">
        <v>16</v>
      </c>
      <c r="L168" s="13"/>
      <c r="M168" s="13"/>
      <c r="N168" s="13"/>
      <c r="P168" s="13"/>
      <c r="Q168" s="13"/>
      <c r="R168" s="13"/>
      <c r="S168" s="13"/>
      <c r="T168" s="13"/>
      <c r="V168" s="13">
        <f>C168-B168</f>
        <v>1.7361111111111105E-2</v>
      </c>
      <c r="W168" s="13">
        <f t="shared" si="39"/>
        <v>2.6388888888888906E-2</v>
      </c>
      <c r="X168" s="13">
        <f t="shared" si="39"/>
        <v>1.8055555555555547E-2</v>
      </c>
      <c r="Y168" s="13">
        <f t="shared" si="39"/>
        <v>1.2500000000000011E-2</v>
      </c>
      <c r="Z168" s="13">
        <f>G168-F168</f>
        <v>1.2499999999999956E-2</v>
      </c>
      <c r="AA168" s="13">
        <f t="shared" si="40"/>
        <v>1.6666666666666718E-2</v>
      </c>
      <c r="AB168" s="13">
        <f t="shared" si="40"/>
        <v>2.1527777777777701E-2</v>
      </c>
      <c r="AC168" s="13">
        <f t="shared" si="40"/>
        <v>2.083333333333337E-2</v>
      </c>
      <c r="AE168" s="13">
        <f t="shared" si="42"/>
        <v>1.4583333333333365E-2</v>
      </c>
      <c r="AF168" s="13">
        <f t="shared" si="41"/>
        <v>1.4583333333333365E-2</v>
      </c>
      <c r="AG168" s="13">
        <f t="shared" si="41"/>
        <v>1.4583333333333337E-2</v>
      </c>
      <c r="AH168" s="13">
        <f t="shared" si="41"/>
        <v>1.4583333333333337E-2</v>
      </c>
      <c r="AI168" s="13">
        <f t="shared" si="41"/>
        <v>1.4583333333333337E-2</v>
      </c>
      <c r="AJ168" s="13">
        <f t="shared" si="41"/>
        <v>1.4583333333333282E-2</v>
      </c>
      <c r="AK168" s="13">
        <f t="shared" si="41"/>
        <v>1.4583333333333393E-2</v>
      </c>
      <c r="AL168" s="13">
        <f t="shared" si="41"/>
        <v>1.4583333333333282E-2</v>
      </c>
      <c r="AM168" s="13">
        <f t="shared" si="41"/>
        <v>1.4583333333333337E-2</v>
      </c>
    </row>
    <row r="169" spans="1:39" ht="30" customHeight="1" x14ac:dyDescent="0.25">
      <c r="A169" s="38" t="s">
        <v>20</v>
      </c>
      <c r="B169" s="15">
        <v>0.38819444444444445</v>
      </c>
      <c r="C169" s="16">
        <f>B169++"00:25"</f>
        <v>0.40555555555555556</v>
      </c>
      <c r="D169" s="16">
        <f>C169++"00:30"</f>
        <v>0.42638888888888887</v>
      </c>
      <c r="E169" s="16">
        <f>D169++"00:26"</f>
        <v>0.44444444444444442</v>
      </c>
      <c r="F169" s="16">
        <f>E169++"00:18"</f>
        <v>0.45694444444444443</v>
      </c>
      <c r="G169" s="39"/>
      <c r="H169" s="39"/>
      <c r="I169" s="39"/>
      <c r="J169" s="39"/>
      <c r="K169" s="24" t="s">
        <v>16</v>
      </c>
      <c r="L169" s="13"/>
      <c r="M169" s="13"/>
      <c r="N169" s="13"/>
      <c r="P169" s="13"/>
      <c r="Q169" s="13"/>
      <c r="R169" s="13"/>
      <c r="S169" s="13"/>
      <c r="T169" s="13"/>
      <c r="U169" s="1">
        <v>4.4000000000000004</v>
      </c>
      <c r="V169" s="13">
        <f>C169-B169</f>
        <v>1.7361111111111105E-2</v>
      </c>
      <c r="W169" s="13">
        <f t="shared" si="39"/>
        <v>2.0833333333333315E-2</v>
      </c>
      <c r="X169" s="13">
        <f t="shared" si="39"/>
        <v>1.8055555555555547E-2</v>
      </c>
      <c r="Y169" s="13">
        <f>F169-E169</f>
        <v>1.2500000000000011E-2</v>
      </c>
      <c r="Z169" s="13">
        <f>G169-F169</f>
        <v>-0.45694444444444443</v>
      </c>
      <c r="AA169" s="13">
        <f t="shared" si="40"/>
        <v>0</v>
      </c>
      <c r="AB169" s="13">
        <f t="shared" si="40"/>
        <v>0</v>
      </c>
      <c r="AC169" s="13">
        <f t="shared" si="40"/>
        <v>0</v>
      </c>
      <c r="AE169" s="13">
        <f>B169-B153</f>
        <v>1.5972222222222221E-2</v>
      </c>
      <c r="AF169" s="13">
        <f t="shared" si="41"/>
        <v>1.9444444444444431E-2</v>
      </c>
      <c r="AG169" s="13">
        <f>D169-D153</f>
        <v>2.083333333333337E-2</v>
      </c>
      <c r="AH169" s="13">
        <f>E169-E153</f>
        <v>2.3611111111111083E-2</v>
      </c>
      <c r="AI169" s="13">
        <f t="shared" si="41"/>
        <v>-1.388888888888884E-3</v>
      </c>
      <c r="AJ169" s="13">
        <f t="shared" si="41"/>
        <v>-0.47083333333333338</v>
      </c>
      <c r="AK169" s="13">
        <f t="shared" si="41"/>
        <v>-0.48749999999999999</v>
      </c>
      <c r="AL169" s="13">
        <f t="shared" si="41"/>
        <v>-0.50902777777777775</v>
      </c>
      <c r="AM169" s="13">
        <f t="shared" si="41"/>
        <v>-0.52083333333333337</v>
      </c>
    </row>
    <row r="170" spans="1:39" ht="30" customHeight="1" x14ac:dyDescent="0.25">
      <c r="A170" s="38"/>
      <c r="B170" s="48"/>
      <c r="C170" s="48"/>
      <c r="D170" s="48"/>
      <c r="E170" s="48"/>
      <c r="F170" s="49"/>
      <c r="G170" s="49"/>
      <c r="H170" s="49"/>
      <c r="I170" s="49"/>
      <c r="J170" s="52"/>
      <c r="K170" s="28"/>
    </row>
    <row r="171" spans="1:39" ht="30" customHeight="1" thickBot="1" x14ac:dyDescent="0.3">
      <c r="A171" s="40">
        <v>11</v>
      </c>
      <c r="B171" s="30"/>
      <c r="C171" s="30"/>
      <c r="D171" s="30"/>
      <c r="E171" s="30"/>
      <c r="F171" s="31"/>
      <c r="G171" s="31"/>
      <c r="H171" s="31"/>
      <c r="I171" s="31"/>
      <c r="J171" s="41"/>
      <c r="K171" s="149" t="s">
        <v>21</v>
      </c>
    </row>
    <row r="172" spans="1:39" ht="30" customHeight="1" thickTop="1" thickBot="1" x14ac:dyDescent="0.3">
      <c r="A172" s="152" t="s">
        <v>22</v>
      </c>
      <c r="B172" s="153"/>
      <c r="C172" s="153"/>
      <c r="D172" s="153"/>
      <c r="E172" s="153"/>
      <c r="F172" s="153"/>
      <c r="G172" s="153"/>
      <c r="H172" s="153"/>
      <c r="I172" s="153"/>
      <c r="J172" s="176"/>
      <c r="K172" s="150"/>
    </row>
    <row r="173" spans="1:39" ht="30" customHeight="1" thickTop="1" x14ac:dyDescent="0.25">
      <c r="A173" s="154" t="s">
        <v>23</v>
      </c>
      <c r="B173" s="155"/>
      <c r="C173" s="156"/>
      <c r="D173" s="155"/>
      <c r="E173" s="157" t="s">
        <v>24</v>
      </c>
      <c r="F173" s="158"/>
      <c r="G173" s="159"/>
      <c r="H173" s="157" t="s">
        <v>25</v>
      </c>
      <c r="I173" s="158"/>
      <c r="J173" s="177"/>
      <c r="K173" s="150"/>
    </row>
    <row r="174" spans="1:39" ht="30" customHeight="1" x14ac:dyDescent="0.25">
      <c r="A174" s="168" t="s">
        <v>26</v>
      </c>
      <c r="B174" s="169"/>
      <c r="C174" s="170" t="s">
        <v>27</v>
      </c>
      <c r="D174" s="170"/>
      <c r="E174" s="171"/>
      <c r="F174" s="172" t="s">
        <v>28</v>
      </c>
      <c r="G174" s="172"/>
      <c r="H174" s="172"/>
      <c r="I174" s="172"/>
      <c r="J174" s="173"/>
      <c r="K174" s="150"/>
    </row>
    <row r="175" spans="1:39" ht="30" customHeight="1" x14ac:dyDescent="0.25">
      <c r="A175" s="174" t="s">
        <v>29</v>
      </c>
      <c r="B175" s="175"/>
      <c r="C175" s="33" t="s">
        <v>30</v>
      </c>
      <c r="D175" s="170" t="s">
        <v>31</v>
      </c>
      <c r="E175" s="171"/>
      <c r="F175" s="172" t="s">
        <v>32</v>
      </c>
      <c r="G175" s="172"/>
      <c r="H175" s="172"/>
      <c r="I175" s="172"/>
      <c r="J175" s="173"/>
      <c r="K175" s="150"/>
    </row>
    <row r="176" spans="1:39" ht="30" customHeight="1" thickBot="1" x14ac:dyDescent="0.3">
      <c r="A176" s="160" t="s">
        <v>33</v>
      </c>
      <c r="B176" s="161"/>
      <c r="C176" s="34" t="s">
        <v>34</v>
      </c>
      <c r="D176" s="162" t="s">
        <v>35</v>
      </c>
      <c r="E176" s="163"/>
      <c r="F176" s="164" t="s">
        <v>36</v>
      </c>
      <c r="G176" s="164"/>
      <c r="H176" s="164"/>
      <c r="I176" s="164"/>
      <c r="J176" s="165"/>
      <c r="K176" s="151"/>
    </row>
    <row r="177" spans="1:39" ht="30" customHeight="1" thickTop="1" x14ac:dyDescent="0.25">
      <c r="A177" s="145" t="s">
        <v>78</v>
      </c>
      <c r="B177" s="145"/>
      <c r="C177" s="145"/>
      <c r="D177" s="145"/>
      <c r="E177" s="145"/>
      <c r="F177" s="145"/>
      <c r="G177" s="145"/>
      <c r="H177" s="145"/>
      <c r="I177" s="166" t="s">
        <v>1</v>
      </c>
      <c r="J177" s="167"/>
      <c r="K177" s="1">
        <v>12</v>
      </c>
    </row>
    <row r="178" spans="1:39" ht="30" customHeight="1" x14ac:dyDescent="0.25">
      <c r="A178" s="145"/>
      <c r="B178" s="145"/>
      <c r="C178" s="145"/>
      <c r="D178" s="145"/>
      <c r="E178" s="145"/>
      <c r="F178" s="145"/>
      <c r="G178" s="145"/>
      <c r="H178" s="145"/>
      <c r="I178" s="148">
        <f>D183</f>
        <v>0.10625</v>
      </c>
      <c r="J178" s="147"/>
    </row>
    <row r="179" spans="1:39" ht="30" customHeight="1" thickBot="1" x14ac:dyDescent="0.3">
      <c r="A179" s="242">
        <f ca="1">INDIRECT("rawdata!A" &amp; $K177)</f>
        <v>0</v>
      </c>
      <c r="B179" s="242"/>
      <c r="C179" s="242"/>
      <c r="D179" s="243" t="s">
        <v>2</v>
      </c>
      <c r="E179" s="244">
        <f ca="1">INDIRECT("rawdata!B" &amp; $K177)</f>
        <v>0</v>
      </c>
      <c r="F179" s="245">
        <f ca="1">INDIRECT("rawdata!B" &amp; $K177)</f>
        <v>0</v>
      </c>
      <c r="G179" s="246" t="s">
        <v>3</v>
      </c>
      <c r="H179" s="246">
        <f ca="1">INDIRECT("rawdata!C" &amp; $K177)</f>
        <v>0</v>
      </c>
      <c r="I179" s="246" t="s">
        <v>4</v>
      </c>
      <c r="J179" s="247">
        <f ca="1">INDIRECT("rawdata!D" &amp; $K177)</f>
        <v>0</v>
      </c>
      <c r="L179" s="1" t="str">
        <f ca="1">IF(E179=F179,"ok","확인")</f>
        <v>ok</v>
      </c>
      <c r="M179" s="1" t="s">
        <v>79</v>
      </c>
      <c r="N179" s="1" t="s">
        <v>80</v>
      </c>
    </row>
    <row r="180" spans="1:39" ht="30" customHeight="1" thickTop="1" thickBot="1" x14ac:dyDescent="0.3">
      <c r="A180" s="53" t="s">
        <v>7</v>
      </c>
      <c r="B180" s="54" t="s">
        <v>8</v>
      </c>
      <c r="C180" s="55" t="s">
        <v>9</v>
      </c>
      <c r="D180" s="55" t="s">
        <v>10</v>
      </c>
      <c r="E180" s="55" t="s">
        <v>11</v>
      </c>
      <c r="F180" s="55" t="s">
        <v>12</v>
      </c>
      <c r="G180" s="55" t="s">
        <v>11</v>
      </c>
      <c r="H180" s="55" t="s">
        <v>10</v>
      </c>
      <c r="I180" s="54" t="s">
        <v>9</v>
      </c>
      <c r="J180" s="56" t="s">
        <v>13</v>
      </c>
      <c r="K180" s="57" t="s">
        <v>14</v>
      </c>
    </row>
    <row r="181" spans="1:39" ht="30" customHeight="1" thickTop="1" x14ac:dyDescent="0.25">
      <c r="A181" s="58" t="s">
        <v>15</v>
      </c>
      <c r="B181" s="187" t="s">
        <v>81</v>
      </c>
      <c r="C181" s="179"/>
      <c r="D181" s="16">
        <v>0.27291666666666664</v>
      </c>
      <c r="E181" s="16">
        <v>0.29097222222222224</v>
      </c>
      <c r="F181" s="16">
        <v>0.30416666666666664</v>
      </c>
      <c r="G181" s="16">
        <v>0.31666666666666665</v>
      </c>
      <c r="H181" s="16">
        <v>0.33333333333333331</v>
      </c>
      <c r="I181" s="16">
        <v>0.35486111111111113</v>
      </c>
      <c r="J181" s="59">
        <v>0.3756944444444445</v>
      </c>
      <c r="K181" s="60" t="s">
        <v>16</v>
      </c>
      <c r="L181" s="13"/>
      <c r="M181" s="13"/>
      <c r="N181" s="13"/>
      <c r="P181" s="13"/>
      <c r="Q181" s="13"/>
      <c r="R181" s="13"/>
      <c r="S181" s="13"/>
      <c r="T181" s="13"/>
      <c r="U181" s="13"/>
      <c r="V181" s="13" t="e">
        <f>C181-B181</f>
        <v>#VALUE!</v>
      </c>
      <c r="W181" s="13">
        <f t="shared" ref="W181:Y185" si="43">D181-C181</f>
        <v>0.27291666666666664</v>
      </c>
      <c r="X181" s="13">
        <f t="shared" si="43"/>
        <v>1.8055555555555602E-2</v>
      </c>
      <c r="Y181" s="13">
        <f t="shared" si="43"/>
        <v>1.3194444444444398E-2</v>
      </c>
      <c r="Z181" s="13">
        <f>G181-F181</f>
        <v>1.2500000000000011E-2</v>
      </c>
      <c r="AA181" s="13">
        <f t="shared" ref="AA181:AC185" si="44">H181-G181</f>
        <v>1.6666666666666663E-2</v>
      </c>
      <c r="AB181" s="13">
        <f t="shared" si="44"/>
        <v>2.1527777777777812E-2</v>
      </c>
      <c r="AC181" s="13">
        <f t="shared" si="44"/>
        <v>2.083333333333337E-2</v>
      </c>
      <c r="AE181" s="13" t="e">
        <f>B181-B165</f>
        <v>#VALUE!</v>
      </c>
      <c r="AF181" s="13">
        <f t="shared" ref="AF181:AM185" si="45">C181-C165</f>
        <v>0</v>
      </c>
      <c r="AG181" s="13">
        <f t="shared" si="45"/>
        <v>1.388888888888884E-2</v>
      </c>
      <c r="AH181" s="13">
        <f t="shared" si="45"/>
        <v>1.3888888888888895E-2</v>
      </c>
      <c r="AI181" s="13">
        <f t="shared" si="45"/>
        <v>1.2499999999999956E-2</v>
      </c>
      <c r="AJ181" s="13">
        <f t="shared" si="45"/>
        <v>1.2500000000000011E-2</v>
      </c>
      <c r="AK181" s="13">
        <f t="shared" si="45"/>
        <v>1.2499999999999956E-2</v>
      </c>
      <c r="AL181" s="13">
        <f t="shared" si="45"/>
        <v>1.2500000000000011E-2</v>
      </c>
      <c r="AM181" s="13">
        <f t="shared" si="45"/>
        <v>1.2500000000000067E-2</v>
      </c>
    </row>
    <row r="182" spans="1:39" ht="30" customHeight="1" x14ac:dyDescent="0.25">
      <c r="A182" s="61" t="s">
        <v>17</v>
      </c>
      <c r="B182" s="15">
        <v>0.39583333333333331</v>
      </c>
      <c r="C182" s="10">
        <f>B182+"00:25"</f>
        <v>0.41319444444444442</v>
      </c>
      <c r="D182" s="16">
        <v>0.43958333333333338</v>
      </c>
      <c r="E182" s="16">
        <v>0.45763888888888887</v>
      </c>
      <c r="F182" s="16">
        <v>0.47013888888888888</v>
      </c>
      <c r="G182" s="16">
        <v>0.4826388888888889</v>
      </c>
      <c r="H182" s="16">
        <v>0.4993055555555555</v>
      </c>
      <c r="I182" s="16">
        <v>0.52083333333333337</v>
      </c>
      <c r="J182" s="59">
        <v>4.1666666666666664E-2</v>
      </c>
      <c r="K182" s="62" t="s">
        <v>16</v>
      </c>
      <c r="L182" s="13"/>
      <c r="M182" s="13"/>
      <c r="N182" s="13"/>
      <c r="P182" s="13"/>
      <c r="Q182" s="13"/>
      <c r="R182" s="13"/>
      <c r="S182" s="13"/>
      <c r="T182" s="13"/>
      <c r="U182" s="13"/>
      <c r="V182" s="13">
        <f>C182-B182</f>
        <v>1.7361111111111105E-2</v>
      </c>
      <c r="W182" s="13">
        <f t="shared" si="43"/>
        <v>2.6388888888888962E-2</v>
      </c>
      <c r="X182" s="13">
        <f t="shared" si="43"/>
        <v>1.8055555555555491E-2</v>
      </c>
      <c r="Y182" s="13">
        <f t="shared" si="43"/>
        <v>1.2500000000000011E-2</v>
      </c>
      <c r="Z182" s="13">
        <f>G182-F182</f>
        <v>1.2500000000000011E-2</v>
      </c>
      <c r="AA182" s="13">
        <f t="shared" si="44"/>
        <v>1.6666666666666607E-2</v>
      </c>
      <c r="AB182" s="13">
        <f t="shared" si="44"/>
        <v>2.1527777777777868E-2</v>
      </c>
      <c r="AC182" s="13">
        <f t="shared" si="44"/>
        <v>-0.47916666666666669</v>
      </c>
      <c r="AE182" s="13">
        <f t="shared" ref="AE182:AE184" si="46">B182-B166</f>
        <v>1.3888888888888895E-2</v>
      </c>
      <c r="AF182" s="13">
        <f t="shared" si="45"/>
        <v>1.3888888888888895E-2</v>
      </c>
      <c r="AG182" s="13">
        <f t="shared" si="45"/>
        <v>1.3888888888888951E-2</v>
      </c>
      <c r="AH182" s="13">
        <f t="shared" si="45"/>
        <v>1.388888888888884E-2</v>
      </c>
      <c r="AI182" s="13">
        <f t="shared" si="45"/>
        <v>1.3888888888888895E-2</v>
      </c>
      <c r="AJ182" s="13">
        <f t="shared" si="45"/>
        <v>1.3888888888888895E-2</v>
      </c>
      <c r="AK182" s="13">
        <f t="shared" si="45"/>
        <v>1.388888888888884E-2</v>
      </c>
      <c r="AL182" s="13">
        <f t="shared" si="45"/>
        <v>1.3888888888888951E-2</v>
      </c>
      <c r="AM182" s="13">
        <f t="shared" si="45"/>
        <v>-0.4861111111111111</v>
      </c>
    </row>
    <row r="183" spans="1:39" ht="30" customHeight="1" x14ac:dyDescent="0.25">
      <c r="A183" s="61" t="s">
        <v>18</v>
      </c>
      <c r="B183" s="15">
        <v>6.25E-2</v>
      </c>
      <c r="C183" s="16">
        <f>B183++"00:25"</f>
        <v>7.9861111111111105E-2</v>
      </c>
      <c r="D183" s="19">
        <v>0.10625</v>
      </c>
      <c r="E183" s="16">
        <v>0.12430555555555556</v>
      </c>
      <c r="F183" s="16">
        <v>0.13680555555555554</v>
      </c>
      <c r="G183" s="16">
        <v>0.14930555555555555</v>
      </c>
      <c r="H183" s="16">
        <v>0.16597222222222222</v>
      </c>
      <c r="I183" s="16">
        <v>0.1875</v>
      </c>
      <c r="J183" s="59">
        <v>0.20833333333333334</v>
      </c>
      <c r="K183" s="62" t="s">
        <v>16</v>
      </c>
      <c r="L183" s="13"/>
      <c r="M183" s="13"/>
      <c r="N183" s="13"/>
      <c r="P183" s="13"/>
      <c r="Q183" s="13"/>
      <c r="R183" s="13"/>
      <c r="S183" s="13"/>
      <c r="T183" s="13"/>
      <c r="U183" s="13"/>
      <c r="V183" s="13">
        <f>C183-B183</f>
        <v>1.7361111111111105E-2</v>
      </c>
      <c r="W183" s="13">
        <f t="shared" si="43"/>
        <v>2.6388888888888892E-2</v>
      </c>
      <c r="X183" s="13">
        <f t="shared" si="43"/>
        <v>1.8055555555555561E-2</v>
      </c>
      <c r="Y183" s="13">
        <f t="shared" si="43"/>
        <v>1.2499999999999983E-2</v>
      </c>
      <c r="Z183" s="13">
        <f>G183-F183</f>
        <v>1.2500000000000011E-2</v>
      </c>
      <c r="AA183" s="13">
        <f t="shared" si="44"/>
        <v>1.6666666666666663E-2</v>
      </c>
      <c r="AB183" s="13">
        <f t="shared" si="44"/>
        <v>2.1527777777777785E-2</v>
      </c>
      <c r="AC183" s="13">
        <f t="shared" si="44"/>
        <v>2.0833333333333343E-2</v>
      </c>
      <c r="AE183" s="13">
        <f t="shared" si="46"/>
        <v>1.3888888888888888E-2</v>
      </c>
      <c r="AF183" s="13">
        <f t="shared" si="45"/>
        <v>1.3888888888888881E-2</v>
      </c>
      <c r="AG183" s="13">
        <f t="shared" si="45"/>
        <v>1.3888888888888881E-2</v>
      </c>
      <c r="AH183" s="13">
        <f t="shared" si="45"/>
        <v>1.3888888888888895E-2</v>
      </c>
      <c r="AI183" s="13">
        <f t="shared" si="45"/>
        <v>1.3888888888888867E-2</v>
      </c>
      <c r="AJ183" s="13">
        <f t="shared" si="45"/>
        <v>1.3888888888888895E-2</v>
      </c>
      <c r="AK183" s="13">
        <f t="shared" si="45"/>
        <v>1.3888888888888895E-2</v>
      </c>
      <c r="AL183" s="13">
        <f t="shared" si="45"/>
        <v>1.3888888888888867E-2</v>
      </c>
      <c r="AM183" s="13">
        <f t="shared" si="45"/>
        <v>1.3888888888888895E-2</v>
      </c>
    </row>
    <row r="184" spans="1:39" ht="30" customHeight="1" x14ac:dyDescent="0.25">
      <c r="A184" s="61" t="s">
        <v>19</v>
      </c>
      <c r="B184" s="15">
        <v>0.23263888888888887</v>
      </c>
      <c r="C184" s="16">
        <f>B184++"00:25"</f>
        <v>0.24999999999999997</v>
      </c>
      <c r="D184" s="16">
        <v>0.27638888888888885</v>
      </c>
      <c r="E184" s="16">
        <v>0.29444444444444445</v>
      </c>
      <c r="F184" s="16">
        <v>0.30694444444444441</v>
      </c>
      <c r="G184" s="16">
        <v>0.31944444444444448</v>
      </c>
      <c r="H184" s="16">
        <v>0.33611111111111108</v>
      </c>
      <c r="I184" s="16">
        <v>0.3576388888888889</v>
      </c>
      <c r="J184" s="59">
        <v>0.37847222222222227</v>
      </c>
      <c r="K184" s="62" t="s">
        <v>16</v>
      </c>
      <c r="L184" s="13"/>
      <c r="M184" s="13"/>
      <c r="N184" s="13"/>
      <c r="P184" s="13"/>
      <c r="Q184" s="13"/>
      <c r="R184" s="13"/>
      <c r="S184" s="13"/>
      <c r="T184" s="13"/>
      <c r="U184" s="13"/>
      <c r="V184" s="13">
        <f>C184-B184</f>
        <v>1.7361111111111105E-2</v>
      </c>
      <c r="W184" s="13">
        <f t="shared" si="43"/>
        <v>2.6388888888888878E-2</v>
      </c>
      <c r="X184" s="13">
        <f t="shared" si="43"/>
        <v>1.8055555555555602E-2</v>
      </c>
      <c r="Y184" s="13">
        <f t="shared" si="43"/>
        <v>1.2499999999999956E-2</v>
      </c>
      <c r="Z184" s="13">
        <f>G184-F184</f>
        <v>1.2500000000000067E-2</v>
      </c>
      <c r="AA184" s="13">
        <f t="shared" si="44"/>
        <v>1.6666666666666607E-2</v>
      </c>
      <c r="AB184" s="13">
        <f t="shared" si="44"/>
        <v>2.1527777777777812E-2</v>
      </c>
      <c r="AC184" s="13">
        <f t="shared" si="44"/>
        <v>2.083333333333337E-2</v>
      </c>
      <c r="AE184" s="13">
        <f t="shared" si="46"/>
        <v>1.4583333333333309E-2</v>
      </c>
      <c r="AF184" s="13">
        <f t="shared" si="45"/>
        <v>1.4583333333333309E-2</v>
      </c>
      <c r="AG184" s="13">
        <f t="shared" si="45"/>
        <v>1.4583333333333282E-2</v>
      </c>
      <c r="AH184" s="13">
        <f t="shared" si="45"/>
        <v>1.4583333333333337E-2</v>
      </c>
      <c r="AI184" s="13">
        <f t="shared" si="45"/>
        <v>1.4583333333333282E-2</v>
      </c>
      <c r="AJ184" s="13">
        <f t="shared" si="45"/>
        <v>1.4583333333333393E-2</v>
      </c>
      <c r="AK184" s="13">
        <f t="shared" si="45"/>
        <v>1.4583333333333282E-2</v>
      </c>
      <c r="AL184" s="13">
        <f t="shared" si="45"/>
        <v>1.4583333333333393E-2</v>
      </c>
      <c r="AM184" s="13">
        <f t="shared" si="45"/>
        <v>1.4583333333333393E-2</v>
      </c>
    </row>
    <row r="185" spans="1:39" ht="30" customHeight="1" x14ac:dyDescent="0.25">
      <c r="A185" s="61" t="s">
        <v>20</v>
      </c>
      <c r="B185" s="15">
        <v>0.40486111111111112</v>
      </c>
      <c r="C185" s="16">
        <f>B185++"00:25"</f>
        <v>0.42222222222222222</v>
      </c>
      <c r="D185" s="16">
        <f>C185++"00:35"</f>
        <v>0.4465277777777778</v>
      </c>
      <c r="E185" s="16">
        <f>D185++"00:26"</f>
        <v>0.46458333333333335</v>
      </c>
      <c r="F185" s="16">
        <f>E185++"00:18"</f>
        <v>0.47708333333333336</v>
      </c>
      <c r="G185" s="39"/>
      <c r="H185" s="39"/>
      <c r="I185" s="39"/>
      <c r="J185" s="63"/>
      <c r="K185" s="64" t="s">
        <v>16</v>
      </c>
      <c r="L185" s="13"/>
      <c r="M185" s="13"/>
      <c r="N185" s="13"/>
      <c r="P185" s="13"/>
      <c r="Q185" s="13"/>
      <c r="R185" s="13"/>
      <c r="S185" s="13"/>
      <c r="T185" s="13"/>
      <c r="U185" s="1">
        <v>4.4000000000000004</v>
      </c>
      <c r="V185" s="13">
        <f>C185-B185</f>
        <v>1.7361111111111105E-2</v>
      </c>
      <c r="W185" s="13">
        <f t="shared" si="43"/>
        <v>2.430555555555558E-2</v>
      </c>
      <c r="X185" s="13">
        <f t="shared" si="43"/>
        <v>1.8055555555555547E-2</v>
      </c>
      <c r="Y185" s="13">
        <f>F185-E185</f>
        <v>1.2500000000000011E-2</v>
      </c>
      <c r="Z185" s="13">
        <f>G185-F185</f>
        <v>-0.47708333333333336</v>
      </c>
      <c r="AA185" s="13">
        <f t="shared" si="44"/>
        <v>0</v>
      </c>
      <c r="AB185" s="13">
        <f t="shared" si="44"/>
        <v>0</v>
      </c>
      <c r="AC185" s="13">
        <f t="shared" si="44"/>
        <v>0</v>
      </c>
      <c r="AE185" s="13">
        <f>B185-B169</f>
        <v>1.6666666666666663E-2</v>
      </c>
      <c r="AF185" s="13">
        <f t="shared" si="45"/>
        <v>1.6666666666666663E-2</v>
      </c>
      <c r="AG185" s="13">
        <f t="shared" si="45"/>
        <v>2.0138888888888928E-2</v>
      </c>
      <c r="AH185" s="13">
        <f t="shared" si="45"/>
        <v>2.0138888888888928E-2</v>
      </c>
      <c r="AI185" s="13">
        <f t="shared" si="45"/>
        <v>2.0138888888888928E-2</v>
      </c>
      <c r="AJ185" s="13">
        <f t="shared" si="45"/>
        <v>0</v>
      </c>
      <c r="AK185" s="13">
        <f t="shared" si="45"/>
        <v>0</v>
      </c>
      <c r="AL185" s="13">
        <f t="shared" si="45"/>
        <v>0</v>
      </c>
      <c r="AM185" s="13">
        <f t="shared" si="45"/>
        <v>0</v>
      </c>
    </row>
    <row r="186" spans="1:39" ht="30" customHeight="1" x14ac:dyDescent="0.25">
      <c r="A186" s="61"/>
      <c r="B186" s="48"/>
      <c r="C186" s="48"/>
      <c r="D186" s="48"/>
      <c r="E186" s="48"/>
      <c r="G186" s="49"/>
      <c r="H186" s="49"/>
      <c r="I186" s="49"/>
      <c r="J186" s="65"/>
      <c r="K186" s="66"/>
      <c r="L186" s="13"/>
      <c r="M186" s="13"/>
      <c r="N186" s="13"/>
      <c r="R186" s="13"/>
      <c r="S186" s="13"/>
      <c r="T186" s="13"/>
      <c r="U186" s="13"/>
      <c r="V186" s="13"/>
    </row>
    <row r="187" spans="1:39" ht="30" customHeight="1" thickBot="1" x14ac:dyDescent="0.3">
      <c r="A187" s="67">
        <v>12</v>
      </c>
      <c r="B187" s="30"/>
      <c r="C187" s="30"/>
      <c r="D187" s="30"/>
      <c r="E187" s="30"/>
      <c r="F187" s="31"/>
      <c r="G187" s="31"/>
      <c r="H187" s="31"/>
      <c r="I187" s="31"/>
      <c r="J187" s="68"/>
      <c r="K187" s="188" t="s">
        <v>21</v>
      </c>
    </row>
    <row r="188" spans="1:39" ht="30" customHeight="1" thickTop="1" thickBot="1" x14ac:dyDescent="0.3">
      <c r="A188" s="191" t="s">
        <v>22</v>
      </c>
      <c r="B188" s="153"/>
      <c r="C188" s="153"/>
      <c r="D188" s="153"/>
      <c r="E188" s="153"/>
      <c r="F188" s="153"/>
      <c r="G188" s="153"/>
      <c r="H188" s="153"/>
      <c r="I188" s="153"/>
      <c r="J188" s="192"/>
      <c r="K188" s="189"/>
      <c r="L188" s="1" t="s">
        <v>82</v>
      </c>
      <c r="U188" s="1">
        <f>SUM(U1:U187)</f>
        <v>53.9</v>
      </c>
    </row>
    <row r="189" spans="1:39" ht="30" customHeight="1" thickTop="1" x14ac:dyDescent="0.25">
      <c r="A189" s="193" t="s">
        <v>23</v>
      </c>
      <c r="B189" s="155"/>
      <c r="C189" s="156"/>
      <c r="D189" s="155"/>
      <c r="E189" s="157" t="s">
        <v>24</v>
      </c>
      <c r="F189" s="158"/>
      <c r="G189" s="159"/>
      <c r="H189" s="157" t="s">
        <v>25</v>
      </c>
      <c r="I189" s="158"/>
      <c r="J189" s="194"/>
      <c r="K189" s="189"/>
    </row>
    <row r="190" spans="1:39" ht="30" customHeight="1" x14ac:dyDescent="0.25">
      <c r="A190" s="195" t="s">
        <v>26</v>
      </c>
      <c r="B190" s="169"/>
      <c r="C190" s="170" t="s">
        <v>27</v>
      </c>
      <c r="D190" s="170"/>
      <c r="E190" s="171"/>
      <c r="F190" s="172" t="s">
        <v>28</v>
      </c>
      <c r="G190" s="172"/>
      <c r="H190" s="172"/>
      <c r="I190" s="172"/>
      <c r="J190" s="196"/>
      <c r="K190" s="189"/>
    </row>
    <row r="191" spans="1:39" ht="30" customHeight="1" x14ac:dyDescent="0.25">
      <c r="A191" s="197" t="s">
        <v>29</v>
      </c>
      <c r="B191" s="175"/>
      <c r="C191" s="33" t="s">
        <v>30</v>
      </c>
      <c r="D191" s="170" t="s">
        <v>31</v>
      </c>
      <c r="E191" s="171"/>
      <c r="F191" s="172" t="s">
        <v>32</v>
      </c>
      <c r="G191" s="172"/>
      <c r="H191" s="172"/>
      <c r="I191" s="172"/>
      <c r="J191" s="196"/>
      <c r="K191" s="189"/>
    </row>
    <row r="192" spans="1:39" ht="30" customHeight="1" thickBot="1" x14ac:dyDescent="0.3">
      <c r="A192" s="198" t="s">
        <v>33</v>
      </c>
      <c r="B192" s="199"/>
      <c r="C192" s="69" t="s">
        <v>34</v>
      </c>
      <c r="D192" s="200" t="s">
        <v>35</v>
      </c>
      <c r="E192" s="201"/>
      <c r="F192" s="202" t="s">
        <v>36</v>
      </c>
      <c r="G192" s="202"/>
      <c r="H192" s="202"/>
      <c r="I192" s="202"/>
      <c r="J192" s="203"/>
      <c r="K192" s="190"/>
    </row>
    <row r="193" ht="30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</sheetData>
  <mergeCells count="236">
    <mergeCell ref="K187:K192"/>
    <mergeCell ref="A188:J188"/>
    <mergeCell ref="A189:B189"/>
    <mergeCell ref="C189:D189"/>
    <mergeCell ref="E189:G189"/>
    <mergeCell ref="H189:J189"/>
    <mergeCell ref="A190:B190"/>
    <mergeCell ref="C190:E190"/>
    <mergeCell ref="A176:B176"/>
    <mergeCell ref="D176:E176"/>
    <mergeCell ref="F176:J176"/>
    <mergeCell ref="A177:H178"/>
    <mergeCell ref="I177:J177"/>
    <mergeCell ref="I178:J178"/>
    <mergeCell ref="K171:K176"/>
    <mergeCell ref="F190:J190"/>
    <mergeCell ref="A191:B191"/>
    <mergeCell ref="D191:E191"/>
    <mergeCell ref="F191:J191"/>
    <mergeCell ref="A192:B192"/>
    <mergeCell ref="D192:E192"/>
    <mergeCell ref="F192:J192"/>
    <mergeCell ref="A179:C179"/>
    <mergeCell ref="B181:C181"/>
    <mergeCell ref="H173:J173"/>
    <mergeCell ref="A174:B174"/>
    <mergeCell ref="C174:E174"/>
    <mergeCell ref="F174:J174"/>
    <mergeCell ref="A175:B175"/>
    <mergeCell ref="D175:E175"/>
    <mergeCell ref="F175:J175"/>
    <mergeCell ref="A161:H162"/>
    <mergeCell ref="I161:J161"/>
    <mergeCell ref="I162:J162"/>
    <mergeCell ref="A163:C163"/>
    <mergeCell ref="B165:C165"/>
    <mergeCell ref="A172:J172"/>
    <mergeCell ref="A173:B173"/>
    <mergeCell ref="C173:D173"/>
    <mergeCell ref="E173:G173"/>
    <mergeCell ref="K155:K160"/>
    <mergeCell ref="A156:J156"/>
    <mergeCell ref="A157:B157"/>
    <mergeCell ref="C157:D157"/>
    <mergeCell ref="E157:G157"/>
    <mergeCell ref="H157:J157"/>
    <mergeCell ref="A158:B158"/>
    <mergeCell ref="C158:E158"/>
    <mergeCell ref="A144:B144"/>
    <mergeCell ref="D144:E144"/>
    <mergeCell ref="F144:J144"/>
    <mergeCell ref="A145:H146"/>
    <mergeCell ref="I145:J145"/>
    <mergeCell ref="I146:J146"/>
    <mergeCell ref="K139:K144"/>
    <mergeCell ref="F158:J158"/>
    <mergeCell ref="A159:B159"/>
    <mergeCell ref="D159:E159"/>
    <mergeCell ref="F159:J159"/>
    <mergeCell ref="A160:B160"/>
    <mergeCell ref="D160:E160"/>
    <mergeCell ref="F160:J160"/>
    <mergeCell ref="A147:C147"/>
    <mergeCell ref="B149:C149"/>
    <mergeCell ref="H141:J141"/>
    <mergeCell ref="A142:B142"/>
    <mergeCell ref="C142:E142"/>
    <mergeCell ref="F142:J142"/>
    <mergeCell ref="A143:B143"/>
    <mergeCell ref="D143:E143"/>
    <mergeCell ref="F143:J143"/>
    <mergeCell ref="A129:H130"/>
    <mergeCell ref="I129:J129"/>
    <mergeCell ref="I130:J130"/>
    <mergeCell ref="A131:C131"/>
    <mergeCell ref="B133:D133"/>
    <mergeCell ref="A140:J140"/>
    <mergeCell ref="A141:B141"/>
    <mergeCell ref="C141:D141"/>
    <mergeCell ref="E141:G141"/>
    <mergeCell ref="K123:K128"/>
    <mergeCell ref="A124:J124"/>
    <mergeCell ref="A125:B125"/>
    <mergeCell ref="C125:D125"/>
    <mergeCell ref="E125:G125"/>
    <mergeCell ref="H125:J125"/>
    <mergeCell ref="A126:B126"/>
    <mergeCell ref="C126:E126"/>
    <mergeCell ref="A112:B112"/>
    <mergeCell ref="D112:E112"/>
    <mergeCell ref="F112:J112"/>
    <mergeCell ref="A113:H114"/>
    <mergeCell ref="I113:J113"/>
    <mergeCell ref="I114:J114"/>
    <mergeCell ref="K107:K112"/>
    <mergeCell ref="F126:J126"/>
    <mergeCell ref="A127:B127"/>
    <mergeCell ref="D127:E127"/>
    <mergeCell ref="F127:J127"/>
    <mergeCell ref="A128:B128"/>
    <mergeCell ref="D128:E128"/>
    <mergeCell ref="F128:J128"/>
    <mergeCell ref="A115:C115"/>
    <mergeCell ref="C117:D117"/>
    <mergeCell ref="A110:B110"/>
    <mergeCell ref="C110:E110"/>
    <mergeCell ref="F110:J110"/>
    <mergeCell ref="A111:B111"/>
    <mergeCell ref="D111:E111"/>
    <mergeCell ref="F111:J111"/>
    <mergeCell ref="A97:H98"/>
    <mergeCell ref="I97:J97"/>
    <mergeCell ref="I98:J98"/>
    <mergeCell ref="A99:C99"/>
    <mergeCell ref="A108:J108"/>
    <mergeCell ref="A109:B109"/>
    <mergeCell ref="C109:D109"/>
    <mergeCell ref="E109:G109"/>
    <mergeCell ref="H109:J109"/>
    <mergeCell ref="A95:B95"/>
    <mergeCell ref="D95:E95"/>
    <mergeCell ref="F95:J95"/>
    <mergeCell ref="A96:B96"/>
    <mergeCell ref="D96:E96"/>
    <mergeCell ref="F96:J96"/>
    <mergeCell ref="A83:C83"/>
    <mergeCell ref="K91:K96"/>
    <mergeCell ref="A92:J92"/>
    <mergeCell ref="A93:B93"/>
    <mergeCell ref="C93:D93"/>
    <mergeCell ref="E93:G93"/>
    <mergeCell ref="H93:J93"/>
    <mergeCell ref="A94:B94"/>
    <mergeCell ref="C94:E94"/>
    <mergeCell ref="F94:J94"/>
    <mergeCell ref="A81:H82"/>
    <mergeCell ref="I81:J81"/>
    <mergeCell ref="I82:J82"/>
    <mergeCell ref="H77:J77"/>
    <mergeCell ref="A78:B78"/>
    <mergeCell ref="C78:E78"/>
    <mergeCell ref="F78:J78"/>
    <mergeCell ref="A79:B79"/>
    <mergeCell ref="D79:E79"/>
    <mergeCell ref="F79:J79"/>
    <mergeCell ref="A65:H66"/>
    <mergeCell ref="I65:J65"/>
    <mergeCell ref="I66:J66"/>
    <mergeCell ref="A67:C67"/>
    <mergeCell ref="F69:G69"/>
    <mergeCell ref="K75:K80"/>
    <mergeCell ref="A76:J76"/>
    <mergeCell ref="A77:B77"/>
    <mergeCell ref="C77:D77"/>
    <mergeCell ref="E77:G77"/>
    <mergeCell ref="A80:B80"/>
    <mergeCell ref="D80:E80"/>
    <mergeCell ref="F80:J80"/>
    <mergeCell ref="K59:K64"/>
    <mergeCell ref="A60:J60"/>
    <mergeCell ref="A61:B61"/>
    <mergeCell ref="C61:D61"/>
    <mergeCell ref="E61:G61"/>
    <mergeCell ref="H61:J61"/>
    <mergeCell ref="A62:B62"/>
    <mergeCell ref="C62:E62"/>
    <mergeCell ref="A48:B48"/>
    <mergeCell ref="D48:E48"/>
    <mergeCell ref="F48:J48"/>
    <mergeCell ref="A49:H50"/>
    <mergeCell ref="I49:J49"/>
    <mergeCell ref="I50:J50"/>
    <mergeCell ref="K43:K48"/>
    <mergeCell ref="F62:J62"/>
    <mergeCell ref="A63:B63"/>
    <mergeCell ref="D63:E63"/>
    <mergeCell ref="F63:J63"/>
    <mergeCell ref="A64:B64"/>
    <mergeCell ref="D64:E64"/>
    <mergeCell ref="F64:J64"/>
    <mergeCell ref="A51:C51"/>
    <mergeCell ref="G53:H53"/>
    <mergeCell ref="H45:J45"/>
    <mergeCell ref="A46:B46"/>
    <mergeCell ref="C46:E46"/>
    <mergeCell ref="F46:J46"/>
    <mergeCell ref="A47:B47"/>
    <mergeCell ref="D47:E47"/>
    <mergeCell ref="F47:J47"/>
    <mergeCell ref="A33:H34"/>
    <mergeCell ref="I33:J33"/>
    <mergeCell ref="I34:J34"/>
    <mergeCell ref="A35:C35"/>
    <mergeCell ref="G37:H37"/>
    <mergeCell ref="A44:J44"/>
    <mergeCell ref="A45:B45"/>
    <mergeCell ref="C45:D45"/>
    <mergeCell ref="E45:G45"/>
    <mergeCell ref="A31:B31"/>
    <mergeCell ref="D31:E31"/>
    <mergeCell ref="F31:J31"/>
    <mergeCell ref="A32:B32"/>
    <mergeCell ref="D32:E32"/>
    <mergeCell ref="F32:J32"/>
    <mergeCell ref="A19:C19"/>
    <mergeCell ref="K27:K32"/>
    <mergeCell ref="A28:J28"/>
    <mergeCell ref="A29:B29"/>
    <mergeCell ref="C29:D29"/>
    <mergeCell ref="E29:G29"/>
    <mergeCell ref="H29:J29"/>
    <mergeCell ref="A30:B30"/>
    <mergeCell ref="C30:E30"/>
    <mergeCell ref="F30:J30"/>
    <mergeCell ref="A17:H18"/>
    <mergeCell ref="I17:J17"/>
    <mergeCell ref="I18:J18"/>
    <mergeCell ref="A14:B14"/>
    <mergeCell ref="C14:E14"/>
    <mergeCell ref="F14:J14"/>
    <mergeCell ref="A15:B15"/>
    <mergeCell ref="D15:E15"/>
    <mergeCell ref="F15:J15"/>
    <mergeCell ref="A1:H2"/>
    <mergeCell ref="I1:J1"/>
    <mergeCell ref="I2:J2"/>
    <mergeCell ref="A3:C3"/>
    <mergeCell ref="K11:K16"/>
    <mergeCell ref="A12:J12"/>
    <mergeCell ref="A13:B13"/>
    <mergeCell ref="C13:D13"/>
    <mergeCell ref="E13:G13"/>
    <mergeCell ref="H13:J13"/>
    <mergeCell ref="A16:B16"/>
    <mergeCell ref="D16:E16"/>
    <mergeCell ref="F16:J16"/>
  </mergeCells>
  <phoneticPr fontId="4" type="noConversion"/>
  <conditionalFormatting sqref="L3">
    <cfRule type="containsText" dxfId="33" priority="23" operator="containsText" text="확인">
      <formula>NOT(ISERROR(SEARCH("확인",L3)))</formula>
    </cfRule>
  </conditionalFormatting>
  <conditionalFormatting sqref="L19">
    <cfRule type="containsText" dxfId="32" priority="11" operator="containsText" text="확인">
      <formula>NOT(ISERROR(SEARCH("확인",L19)))</formula>
    </cfRule>
  </conditionalFormatting>
  <conditionalFormatting sqref="L35">
    <cfRule type="containsText" dxfId="31" priority="10" operator="containsText" text="확인">
      <formula>NOT(ISERROR(SEARCH("확인",L35)))</formula>
    </cfRule>
  </conditionalFormatting>
  <conditionalFormatting sqref="L51">
    <cfRule type="containsText" dxfId="30" priority="9" operator="containsText" text="확인">
      <formula>NOT(ISERROR(SEARCH("확인",L51)))</formula>
    </cfRule>
  </conditionalFormatting>
  <conditionalFormatting sqref="L67">
    <cfRule type="containsText" dxfId="29" priority="8" operator="containsText" text="확인">
      <formula>NOT(ISERROR(SEARCH("확인",L67)))</formula>
    </cfRule>
  </conditionalFormatting>
  <conditionalFormatting sqref="L83">
    <cfRule type="containsText" dxfId="28" priority="7" operator="containsText" text="확인">
      <formula>NOT(ISERROR(SEARCH("확인",L83)))</formula>
    </cfRule>
  </conditionalFormatting>
  <conditionalFormatting sqref="L99">
    <cfRule type="containsText" dxfId="27" priority="6" operator="containsText" text="확인">
      <formula>NOT(ISERROR(SEARCH("확인",L99)))</formula>
    </cfRule>
  </conditionalFormatting>
  <conditionalFormatting sqref="L115">
    <cfRule type="containsText" dxfId="26" priority="5" operator="containsText" text="확인">
      <formula>NOT(ISERROR(SEARCH("확인",L115)))</formula>
    </cfRule>
  </conditionalFormatting>
  <conditionalFormatting sqref="L131">
    <cfRule type="containsText" dxfId="25" priority="4" operator="containsText" text="확인">
      <formula>NOT(ISERROR(SEARCH("확인",L131)))</formula>
    </cfRule>
  </conditionalFormatting>
  <conditionalFormatting sqref="L147">
    <cfRule type="containsText" dxfId="24" priority="3" operator="containsText" text="확인">
      <formula>NOT(ISERROR(SEARCH("확인",L147)))</formula>
    </cfRule>
  </conditionalFormatting>
  <conditionalFormatting sqref="L163">
    <cfRule type="containsText" dxfId="23" priority="2" operator="containsText" text="확인">
      <formula>NOT(ISERROR(SEARCH("확인",L163)))</formula>
    </cfRule>
  </conditionalFormatting>
  <conditionalFormatting sqref="L179">
    <cfRule type="containsText" dxfId="22" priority="1" operator="containsText" text="확인">
      <formula>NOT(ISERROR(SEARCH("확인",L179)))</formula>
    </cfRule>
  </conditionalFormatting>
  <printOptions horizontalCentered="1"/>
  <pageMargins left="0.51181102362204722" right="0.51181102362204722" top="0.74803149606299213" bottom="0.74803149606299213" header="0.51181102362204722" footer="0.31496062992125984"/>
  <pageSetup paperSize="9" scale="94" orientation="landscape" r:id="rId1"/>
  <headerFooter>
    <oddHeader>&amp;C&amp;"HY궁서,보통"&amp;20기점, 종점 도착시간을 필히 기재바랍니다.</oddHeader>
    <oddFooter>&amp;L&amp;21연료충전시 충전량 필히 기재바람 :                 (루베)</oddFooter>
  </headerFooter>
  <rowBreaks count="11" manualBreakCount="11">
    <brk id="16" max="16383" man="1"/>
    <brk id="32" max="16383" man="1"/>
    <brk id="48" max="10" man="1"/>
    <brk id="64" max="10" man="1"/>
    <brk id="80" max="10" man="1"/>
    <brk id="96" max="10" man="1"/>
    <brk id="112" max="10" man="1"/>
    <brk id="128" max="10" man="1"/>
    <brk id="144" max="10" man="1"/>
    <brk id="160" max="10" man="1"/>
    <brk id="176" max="10" man="1"/>
  </rowBreaks>
  <colBreaks count="1" manualBreakCount="1">
    <brk id="11" max="1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1E77-5C10-4EA5-A129-81951FDA506E}">
  <sheetPr>
    <tabColor rgb="FF92D050"/>
  </sheetPr>
  <dimension ref="A1:AM186"/>
  <sheetViews>
    <sheetView view="pageBreakPreview" topLeftCell="D1" zoomScale="80" zoomScaleNormal="85" zoomScaleSheetLayoutView="80" workbookViewId="0">
      <selection activeCell="U7" sqref="U7"/>
    </sheetView>
  </sheetViews>
  <sheetFormatPr defaultColWidth="8.90625" defaultRowHeight="14.4" x14ac:dyDescent="0.25"/>
  <cols>
    <col min="1" max="1" width="7.6328125" style="70" customWidth="1"/>
    <col min="2" max="9" width="10.54296875" style="70" customWidth="1"/>
    <col min="10" max="10" width="13.81640625" style="70" customWidth="1"/>
    <col min="11" max="11" width="8.81640625" style="70" customWidth="1"/>
    <col min="12" max="12" width="8.90625" style="71"/>
    <col min="13" max="14" width="3.6328125" style="1" customWidth="1"/>
    <col min="15" max="15" width="5" style="1" bestFit="1" customWidth="1"/>
    <col min="16" max="17" width="6.6328125" style="1" bestFit="1" customWidth="1"/>
    <col min="18" max="20" width="3.6328125" style="1" customWidth="1"/>
    <col min="21" max="39" width="5.81640625" style="70" customWidth="1"/>
    <col min="40" max="16384" width="8.90625" style="70"/>
  </cols>
  <sheetData>
    <row r="1" spans="1:39" ht="30" customHeight="1" x14ac:dyDescent="0.25">
      <c r="A1" s="212" t="s">
        <v>83</v>
      </c>
      <c r="B1" s="212"/>
      <c r="C1" s="212"/>
      <c r="D1" s="212"/>
      <c r="E1" s="212"/>
      <c r="F1" s="212"/>
      <c r="G1" s="212"/>
      <c r="H1" s="212"/>
      <c r="I1" s="213" t="s">
        <v>1</v>
      </c>
      <c r="J1" s="214"/>
      <c r="K1" s="70">
        <v>1</v>
      </c>
    </row>
    <row r="2" spans="1:39" ht="30" customHeight="1" x14ac:dyDescent="0.25">
      <c r="A2" s="212"/>
      <c r="B2" s="212"/>
      <c r="C2" s="212"/>
      <c r="D2" s="212"/>
      <c r="E2" s="212"/>
      <c r="F2" s="212"/>
      <c r="G2" s="212"/>
      <c r="H2" s="212"/>
      <c r="I2" s="215">
        <f>D7</f>
        <v>0.10347222222222223</v>
      </c>
      <c r="J2" s="214"/>
    </row>
    <row r="3" spans="1:39" ht="30" customHeight="1" thickBot="1" x14ac:dyDescent="0.3">
      <c r="A3" s="242">
        <f ca="1">INDIRECT("rawdata!A" &amp; $K1)</f>
        <v>0</v>
      </c>
      <c r="B3" s="242"/>
      <c r="C3" s="242"/>
      <c r="D3" s="243" t="s">
        <v>2</v>
      </c>
      <c r="E3" s="244">
        <f ca="1">INDIRECT("rawdata!B" &amp; $K1)</f>
        <v>0</v>
      </c>
      <c r="F3" s="245">
        <f ca="1">INDIRECT("rawdata!B" &amp; $K1)</f>
        <v>0</v>
      </c>
      <c r="G3" s="246" t="s">
        <v>3</v>
      </c>
      <c r="H3" s="246">
        <f ca="1">INDIRECT("rawdata!C" &amp; $K1)</f>
        <v>0</v>
      </c>
      <c r="I3" s="246" t="s">
        <v>4</v>
      </c>
      <c r="J3" s="247">
        <f ca="1">INDIRECT("rawdata!D" &amp; $K1)</f>
        <v>0</v>
      </c>
      <c r="K3" s="1"/>
      <c r="L3" s="1" t="str">
        <f ca="1">IF(E3=F3,"ok","확인")</f>
        <v>ok</v>
      </c>
      <c r="M3" s="1" t="s">
        <v>5</v>
      </c>
      <c r="N3" s="1" t="s">
        <v>6</v>
      </c>
    </row>
    <row r="4" spans="1:39" ht="30" customHeight="1" thickTop="1" thickBot="1" x14ac:dyDescent="0.3">
      <c r="A4" s="72" t="s">
        <v>7</v>
      </c>
      <c r="B4" s="73" t="s">
        <v>8</v>
      </c>
      <c r="C4" s="74" t="s">
        <v>9</v>
      </c>
      <c r="D4" s="74" t="s">
        <v>10</v>
      </c>
      <c r="E4" s="74" t="s">
        <v>11</v>
      </c>
      <c r="F4" s="74" t="s">
        <v>12</v>
      </c>
      <c r="G4" s="74" t="s">
        <v>11</v>
      </c>
      <c r="H4" s="74" t="s">
        <v>10</v>
      </c>
      <c r="I4" s="73" t="s">
        <v>9</v>
      </c>
      <c r="J4" s="75" t="s">
        <v>13</v>
      </c>
      <c r="K4" s="76" t="s">
        <v>14</v>
      </c>
      <c r="AD4" s="73" t="s">
        <v>8</v>
      </c>
      <c r="AE4" s="74" t="s">
        <v>9</v>
      </c>
      <c r="AF4" s="74" t="s">
        <v>10</v>
      </c>
      <c r="AG4" s="74" t="s">
        <v>11</v>
      </c>
      <c r="AH4" s="74" t="s">
        <v>12</v>
      </c>
      <c r="AI4" s="74" t="s">
        <v>11</v>
      </c>
      <c r="AJ4" s="74" t="s">
        <v>10</v>
      </c>
      <c r="AK4" s="73" t="s">
        <v>9</v>
      </c>
      <c r="AL4" s="75" t="s">
        <v>13</v>
      </c>
    </row>
    <row r="5" spans="1:39" ht="30" customHeight="1" thickTop="1" x14ac:dyDescent="0.25">
      <c r="A5" s="77" t="s">
        <v>15</v>
      </c>
      <c r="B5" s="78"/>
      <c r="C5" s="79" t="s">
        <v>81</v>
      </c>
      <c r="D5" s="80">
        <v>0.27083333333333331</v>
      </c>
      <c r="E5" s="80">
        <v>0.28819444444444448</v>
      </c>
      <c r="F5" s="80">
        <v>0.30069444444444443</v>
      </c>
      <c r="G5" s="80">
        <v>0.31319444444444444</v>
      </c>
      <c r="H5" s="80">
        <v>0.3298611111111111</v>
      </c>
      <c r="I5" s="80">
        <v>0.35138888888888892</v>
      </c>
      <c r="J5" s="81">
        <v>0.37222222222222223</v>
      </c>
      <c r="K5" s="82" t="s">
        <v>16</v>
      </c>
      <c r="M5" s="13"/>
      <c r="N5" s="13"/>
      <c r="P5" s="13"/>
      <c r="Q5" s="13"/>
      <c r="R5" s="13"/>
      <c r="S5" s="13"/>
      <c r="T5" s="13"/>
      <c r="U5" s="83" t="e">
        <f>C5-B5</f>
        <v>#VALUE!</v>
      </c>
      <c r="V5" s="83" t="e">
        <f t="shared" ref="V5:AB9" si="0">D5-C5</f>
        <v>#VALUE!</v>
      </c>
      <c r="W5" s="83">
        <f t="shared" si="0"/>
        <v>1.736111111111116E-2</v>
      </c>
      <c r="X5" s="83">
        <f t="shared" si="0"/>
        <v>1.2499999999999956E-2</v>
      </c>
      <c r="Y5" s="83">
        <f t="shared" si="0"/>
        <v>1.2500000000000011E-2</v>
      </c>
      <c r="Z5" s="83">
        <f t="shared" si="0"/>
        <v>1.6666666666666663E-2</v>
      </c>
      <c r="AA5" s="83">
        <f t="shared" si="0"/>
        <v>2.1527777777777812E-2</v>
      </c>
      <c r="AB5" s="83">
        <f>J5-I5</f>
        <v>2.0833333333333315E-2</v>
      </c>
      <c r="AC5" s="83"/>
      <c r="AD5" s="83">
        <f>B5-B149</f>
        <v>0</v>
      </c>
      <c r="AE5" s="83" t="e">
        <f t="shared" ref="AE5:AJ9" si="1">C5-C149</f>
        <v>#VALUE!</v>
      </c>
      <c r="AF5" s="83">
        <f t="shared" si="1"/>
        <v>1.5972222222222221E-2</v>
      </c>
      <c r="AG5" s="83">
        <f t="shared" si="1"/>
        <v>1.5972222222222276E-2</v>
      </c>
      <c r="AH5" s="83">
        <f t="shared" si="1"/>
        <v>1.5972222222222221E-2</v>
      </c>
      <c r="AI5" s="83">
        <f t="shared" si="1"/>
        <v>1.5972222222222221E-2</v>
      </c>
      <c r="AJ5" s="83">
        <f>H5-H149</f>
        <v>1.5972222222222221E-2</v>
      </c>
      <c r="AK5" s="83">
        <f t="shared" ref="AK5:AL9" si="2">I5-I149</f>
        <v>1.5972222222222221E-2</v>
      </c>
      <c r="AL5" s="83">
        <f t="shared" si="2"/>
        <v>1.5972222222222221E-2</v>
      </c>
      <c r="AM5" s="83"/>
    </row>
    <row r="6" spans="1:39" ht="30" customHeight="1" x14ac:dyDescent="0.25">
      <c r="A6" s="84" t="s">
        <v>17</v>
      </c>
      <c r="B6" s="80">
        <v>0.39305555555555555</v>
      </c>
      <c r="C6" s="80">
        <f>B6+"00:25"</f>
        <v>0.41041666666666665</v>
      </c>
      <c r="D6" s="80">
        <v>0.4368055555555555</v>
      </c>
      <c r="E6" s="80">
        <v>0.4548611111111111</v>
      </c>
      <c r="F6" s="80">
        <v>0.46736111111111112</v>
      </c>
      <c r="G6" s="80">
        <v>0.47986111111111113</v>
      </c>
      <c r="H6" s="80">
        <v>0.49652777777777773</v>
      </c>
      <c r="I6" s="80">
        <v>0.5180555555555556</v>
      </c>
      <c r="J6" s="81">
        <v>0.53888888888888886</v>
      </c>
      <c r="K6" s="85" t="s">
        <v>16</v>
      </c>
      <c r="M6" s="13"/>
      <c r="N6" s="13"/>
      <c r="P6" s="13"/>
      <c r="Q6" s="13"/>
      <c r="R6" s="13"/>
      <c r="S6" s="13"/>
      <c r="T6" s="13"/>
      <c r="U6" s="83">
        <f t="shared" ref="U6:U8" si="3">C6-B6</f>
        <v>1.7361111111111105E-2</v>
      </c>
      <c r="V6" s="83">
        <f t="shared" si="0"/>
        <v>2.6388888888888851E-2</v>
      </c>
      <c r="W6" s="83">
        <f t="shared" si="0"/>
        <v>1.8055555555555602E-2</v>
      </c>
      <c r="X6" s="83">
        <f t="shared" si="0"/>
        <v>1.2500000000000011E-2</v>
      </c>
      <c r="Y6" s="83">
        <f t="shared" si="0"/>
        <v>1.2500000000000011E-2</v>
      </c>
      <c r="Z6" s="83">
        <f t="shared" si="0"/>
        <v>1.6666666666666607E-2</v>
      </c>
      <c r="AA6" s="83">
        <f t="shared" si="0"/>
        <v>2.1527777777777868E-2</v>
      </c>
      <c r="AB6" s="83">
        <f t="shared" si="0"/>
        <v>2.0833333333333259E-2</v>
      </c>
      <c r="AC6" s="83"/>
      <c r="AD6" s="83">
        <f t="shared" ref="AD6:AD9" si="4">B6-B150</f>
        <v>1.6666666666666663E-2</v>
      </c>
      <c r="AE6" s="83">
        <f t="shared" si="1"/>
        <v>1.6666666666666663E-2</v>
      </c>
      <c r="AF6" s="83">
        <f t="shared" si="1"/>
        <v>1.6666666666666607E-2</v>
      </c>
      <c r="AG6" s="83">
        <f t="shared" si="1"/>
        <v>1.6666666666666607E-2</v>
      </c>
      <c r="AH6" s="83">
        <f t="shared" si="1"/>
        <v>1.6666666666666663E-2</v>
      </c>
      <c r="AI6" s="83">
        <f t="shared" si="1"/>
        <v>1.6666666666666663E-2</v>
      </c>
      <c r="AJ6" s="83">
        <f t="shared" si="1"/>
        <v>1.6666666666666607E-2</v>
      </c>
      <c r="AK6" s="83">
        <f t="shared" si="2"/>
        <v>1.6666666666666718E-2</v>
      </c>
      <c r="AL6" s="83">
        <f t="shared" si="2"/>
        <v>1.6666666666666607E-2</v>
      </c>
    </row>
    <row r="7" spans="1:39" ht="30" customHeight="1" x14ac:dyDescent="0.25">
      <c r="A7" s="84" t="s">
        <v>18</v>
      </c>
      <c r="B7" s="80">
        <v>5.9722222222222225E-2</v>
      </c>
      <c r="C7" s="80">
        <f t="shared" ref="C7:C8" si="5">B7+"00:25"</f>
        <v>7.7083333333333337E-2</v>
      </c>
      <c r="D7" s="86">
        <v>0.10347222222222223</v>
      </c>
      <c r="E7" s="80">
        <v>0.12152777777777778</v>
      </c>
      <c r="F7" s="80">
        <v>0.13402777777777777</v>
      </c>
      <c r="G7" s="80">
        <v>0.14652777777777778</v>
      </c>
      <c r="H7" s="80">
        <v>0.16319444444444445</v>
      </c>
      <c r="I7" s="80">
        <v>0.18472222222222223</v>
      </c>
      <c r="J7" s="81">
        <v>0.20555555555555557</v>
      </c>
      <c r="K7" s="85" t="s">
        <v>16</v>
      </c>
      <c r="M7" s="13"/>
      <c r="N7" s="13"/>
      <c r="P7" s="13"/>
      <c r="Q7" s="13"/>
      <c r="R7" s="13"/>
      <c r="S7" s="13"/>
      <c r="T7" s="13"/>
      <c r="U7" s="83">
        <f t="shared" si="3"/>
        <v>1.7361111111111112E-2</v>
      </c>
      <c r="V7" s="83">
        <f t="shared" si="0"/>
        <v>2.6388888888888892E-2</v>
      </c>
      <c r="W7" s="83">
        <f t="shared" si="0"/>
        <v>1.8055555555555547E-2</v>
      </c>
      <c r="X7" s="83">
        <f t="shared" si="0"/>
        <v>1.2499999999999997E-2</v>
      </c>
      <c r="Y7" s="83">
        <f t="shared" si="0"/>
        <v>1.2500000000000011E-2</v>
      </c>
      <c r="Z7" s="83">
        <f t="shared" si="0"/>
        <v>1.6666666666666663E-2</v>
      </c>
      <c r="AA7" s="83">
        <f t="shared" si="0"/>
        <v>2.1527777777777785E-2</v>
      </c>
      <c r="AB7" s="83">
        <f t="shared" si="0"/>
        <v>2.0833333333333343E-2</v>
      </c>
      <c r="AC7" s="83"/>
      <c r="AD7" s="83">
        <f t="shared" si="4"/>
        <v>1.6666666666666663E-2</v>
      </c>
      <c r="AE7" s="83">
        <f t="shared" si="1"/>
        <v>1.6666666666666663E-2</v>
      </c>
      <c r="AF7" s="83">
        <f t="shared" si="1"/>
        <v>1.6666666666666663E-2</v>
      </c>
      <c r="AG7" s="83">
        <f t="shared" si="1"/>
        <v>1.6666666666666663E-2</v>
      </c>
      <c r="AH7" s="83">
        <f t="shared" si="1"/>
        <v>1.6666666666666677E-2</v>
      </c>
      <c r="AI7" s="83">
        <f t="shared" si="1"/>
        <v>1.6666666666666663E-2</v>
      </c>
      <c r="AJ7" s="83">
        <f t="shared" si="1"/>
        <v>1.6666666666666663E-2</v>
      </c>
      <c r="AK7" s="83">
        <f t="shared" si="2"/>
        <v>1.6666666666666691E-2</v>
      </c>
      <c r="AL7" s="83">
        <f t="shared" si="2"/>
        <v>1.6666666666666691E-2</v>
      </c>
    </row>
    <row r="8" spans="1:39" ht="30" customHeight="1" x14ac:dyDescent="0.25">
      <c r="A8" s="84" t="s">
        <v>19</v>
      </c>
      <c r="B8" s="80">
        <v>0.22638888888888889</v>
      </c>
      <c r="C8" s="80">
        <f t="shared" si="5"/>
        <v>0.24374999999999999</v>
      </c>
      <c r="D8" s="80">
        <v>0.27013888888888887</v>
      </c>
      <c r="E8" s="80">
        <v>0.28819444444444448</v>
      </c>
      <c r="F8" s="80">
        <v>0.30069444444444443</v>
      </c>
      <c r="G8" s="80">
        <v>0.31319444444444444</v>
      </c>
      <c r="H8" s="80">
        <v>0.3298611111111111</v>
      </c>
      <c r="I8" s="80">
        <v>0.35138888888888892</v>
      </c>
      <c r="J8" s="81">
        <v>0.37222222222222223</v>
      </c>
      <c r="K8" s="85" t="s">
        <v>16</v>
      </c>
      <c r="M8" s="13"/>
      <c r="N8" s="13"/>
      <c r="P8" s="13"/>
      <c r="Q8" s="13"/>
      <c r="R8" s="13"/>
      <c r="S8" s="13"/>
      <c r="T8" s="13"/>
      <c r="U8" s="83">
        <f t="shared" si="3"/>
        <v>1.7361111111111105E-2</v>
      </c>
      <c r="V8" s="83">
        <f t="shared" si="0"/>
        <v>2.6388888888888878E-2</v>
      </c>
      <c r="W8" s="83">
        <f t="shared" si="0"/>
        <v>1.8055555555555602E-2</v>
      </c>
      <c r="X8" s="83">
        <f t="shared" si="0"/>
        <v>1.2499999999999956E-2</v>
      </c>
      <c r="Y8" s="83">
        <f t="shared" si="0"/>
        <v>1.2500000000000011E-2</v>
      </c>
      <c r="Z8" s="83">
        <f t="shared" si="0"/>
        <v>1.6666666666666663E-2</v>
      </c>
      <c r="AA8" s="83">
        <f t="shared" si="0"/>
        <v>2.1527777777777812E-2</v>
      </c>
      <c r="AB8" s="83">
        <f t="shared" si="0"/>
        <v>2.0833333333333315E-2</v>
      </c>
      <c r="AC8" s="83"/>
      <c r="AD8" s="83">
        <f t="shared" si="4"/>
        <v>1.6666666666666663E-2</v>
      </c>
      <c r="AE8" s="83">
        <f t="shared" si="1"/>
        <v>1.6666666666666663E-2</v>
      </c>
      <c r="AF8" s="83">
        <f t="shared" si="1"/>
        <v>1.6666666666666663E-2</v>
      </c>
      <c r="AG8" s="83">
        <f t="shared" si="1"/>
        <v>1.6666666666666718E-2</v>
      </c>
      <c r="AH8" s="83">
        <f t="shared" si="1"/>
        <v>1.6666666666666663E-2</v>
      </c>
      <c r="AI8" s="83">
        <f t="shared" si="1"/>
        <v>1.6666666666666663E-2</v>
      </c>
      <c r="AJ8" s="83">
        <f t="shared" si="1"/>
        <v>1.6666666666666663E-2</v>
      </c>
      <c r="AK8" s="83">
        <f t="shared" si="2"/>
        <v>1.6666666666666718E-2</v>
      </c>
      <c r="AL8" s="83">
        <f t="shared" si="2"/>
        <v>1.6666666666666663E-2</v>
      </c>
    </row>
    <row r="9" spans="1:39" ht="30" customHeight="1" x14ac:dyDescent="0.25">
      <c r="A9" s="84" t="s">
        <v>20</v>
      </c>
      <c r="B9" s="87">
        <v>0.39583333333333331</v>
      </c>
      <c r="C9" s="80">
        <f>B9+"00:22"</f>
        <v>0.41111111111111109</v>
      </c>
      <c r="D9" s="80">
        <f>C9+"00:26"</f>
        <v>0.42916666666666664</v>
      </c>
      <c r="E9" s="80"/>
      <c r="F9" s="80">
        <f>D9+"00:44"</f>
        <v>0.4597222222222222</v>
      </c>
      <c r="G9" s="78"/>
      <c r="H9" s="78"/>
      <c r="I9" s="78"/>
      <c r="J9" s="88"/>
      <c r="K9" s="89" t="s">
        <v>16</v>
      </c>
      <c r="M9" s="13"/>
      <c r="N9" s="13"/>
      <c r="P9" s="13"/>
      <c r="Q9" s="13"/>
      <c r="R9" s="13"/>
      <c r="S9" s="13"/>
      <c r="T9" s="13"/>
      <c r="U9" s="83">
        <f>C9-B9</f>
        <v>1.5277777777777779E-2</v>
      </c>
      <c r="V9" s="90">
        <f>D9-C9</f>
        <v>1.8055555555555547E-2</v>
      </c>
      <c r="W9" s="83">
        <f t="shared" si="0"/>
        <v>-0.42916666666666664</v>
      </c>
      <c r="X9" s="83">
        <f>F9-D9</f>
        <v>3.0555555555555558E-2</v>
      </c>
      <c r="Y9" s="83">
        <f t="shared" si="0"/>
        <v>-0.4597222222222222</v>
      </c>
      <c r="Z9" s="83">
        <f t="shared" si="0"/>
        <v>0</v>
      </c>
      <c r="AA9" s="83">
        <f t="shared" si="0"/>
        <v>0</v>
      </c>
      <c r="AB9" s="83">
        <f t="shared" si="0"/>
        <v>0</v>
      </c>
      <c r="AC9" s="83"/>
      <c r="AD9" s="83">
        <f t="shared" si="4"/>
        <v>1.8055555555555547E-2</v>
      </c>
      <c r="AE9" s="90">
        <f>C9-C153</f>
        <v>1.9444444444444431E-2</v>
      </c>
      <c r="AF9" s="83">
        <f>D9-D153</f>
        <v>2.0138888888888873E-2</v>
      </c>
      <c r="AG9" s="83">
        <f t="shared" si="1"/>
        <v>-0.42291666666666666</v>
      </c>
      <c r="AH9" s="83">
        <f t="shared" si="1"/>
        <v>1.388888888888884E-3</v>
      </c>
      <c r="AI9" s="83">
        <f>G9-G153</f>
        <v>0</v>
      </c>
      <c r="AJ9" s="83">
        <f t="shared" si="1"/>
        <v>-0.4826388888888889</v>
      </c>
      <c r="AK9" s="83">
        <f t="shared" si="2"/>
        <v>0</v>
      </c>
      <c r="AL9" s="83">
        <f t="shared" si="2"/>
        <v>-0.51388888888888895</v>
      </c>
    </row>
    <row r="10" spans="1:39" ht="30" customHeight="1" x14ac:dyDescent="0.25">
      <c r="A10" s="84"/>
      <c r="B10" s="91"/>
      <c r="C10" s="91"/>
      <c r="D10" s="91"/>
      <c r="E10" s="91"/>
      <c r="F10" s="92"/>
      <c r="G10" s="92"/>
      <c r="H10" s="92"/>
      <c r="I10" s="92"/>
      <c r="J10" s="93"/>
      <c r="K10" s="94"/>
    </row>
    <row r="11" spans="1:39" ht="30" customHeight="1" thickBot="1" x14ac:dyDescent="0.3">
      <c r="A11" s="95">
        <v>1</v>
      </c>
      <c r="B11" s="96"/>
      <c r="C11" s="96"/>
      <c r="D11" s="96"/>
      <c r="E11" s="96"/>
      <c r="F11" s="97"/>
      <c r="G11" s="97"/>
      <c r="H11" s="97"/>
      <c r="I11" s="97"/>
      <c r="J11" s="98"/>
      <c r="K11" s="218" t="s">
        <v>21</v>
      </c>
    </row>
    <row r="12" spans="1:39" ht="30" customHeight="1" thickTop="1" thickBot="1" x14ac:dyDescent="0.3">
      <c r="A12" s="221" t="s">
        <v>22</v>
      </c>
      <c r="B12" s="222"/>
      <c r="C12" s="222"/>
      <c r="D12" s="222"/>
      <c r="E12" s="222"/>
      <c r="F12" s="222"/>
      <c r="G12" s="222"/>
      <c r="H12" s="222"/>
      <c r="I12" s="222"/>
      <c r="J12" s="222"/>
      <c r="K12" s="219"/>
    </row>
    <row r="13" spans="1:39" ht="30" customHeight="1" thickTop="1" x14ac:dyDescent="0.25">
      <c r="A13" s="224" t="s">
        <v>23</v>
      </c>
      <c r="B13" s="225"/>
      <c r="C13" s="226"/>
      <c r="D13" s="225"/>
      <c r="E13" s="227" t="s">
        <v>24</v>
      </c>
      <c r="F13" s="228"/>
      <c r="G13" s="229"/>
      <c r="H13" s="227" t="s">
        <v>25</v>
      </c>
      <c r="I13" s="228"/>
      <c r="J13" s="228"/>
      <c r="K13" s="219"/>
    </row>
    <row r="14" spans="1:39" ht="30" customHeight="1" x14ac:dyDescent="0.25">
      <c r="A14" s="231" t="s">
        <v>26</v>
      </c>
      <c r="B14" s="232"/>
      <c r="C14" s="233" t="s">
        <v>27</v>
      </c>
      <c r="D14" s="233"/>
      <c r="E14" s="234"/>
      <c r="F14" s="204" t="s">
        <v>28</v>
      </c>
      <c r="G14" s="204"/>
      <c r="H14" s="204"/>
      <c r="I14" s="204"/>
      <c r="J14" s="205"/>
      <c r="K14" s="219"/>
    </row>
    <row r="15" spans="1:39" ht="30" customHeight="1" x14ac:dyDescent="0.25">
      <c r="A15" s="235" t="s">
        <v>29</v>
      </c>
      <c r="B15" s="236"/>
      <c r="C15" s="101" t="s">
        <v>30</v>
      </c>
      <c r="D15" s="99" t="s">
        <v>31</v>
      </c>
      <c r="E15" s="100"/>
      <c r="F15" s="204" t="s">
        <v>32</v>
      </c>
      <c r="G15" s="204"/>
      <c r="H15" s="204"/>
      <c r="I15" s="204"/>
      <c r="J15" s="205"/>
      <c r="K15" s="219"/>
    </row>
    <row r="16" spans="1:39" ht="30" customHeight="1" thickBot="1" x14ac:dyDescent="0.3">
      <c r="A16" s="206" t="s">
        <v>33</v>
      </c>
      <c r="B16" s="207"/>
      <c r="C16" s="102" t="s">
        <v>34</v>
      </c>
      <c r="D16" s="208" t="s">
        <v>35</v>
      </c>
      <c r="E16" s="209"/>
      <c r="F16" s="210" t="s">
        <v>36</v>
      </c>
      <c r="G16" s="210"/>
      <c r="H16" s="210"/>
      <c r="I16" s="210"/>
      <c r="J16" s="211"/>
      <c r="K16" s="220"/>
    </row>
    <row r="17" spans="1:38" ht="30" customHeight="1" thickTop="1" x14ac:dyDescent="0.25">
      <c r="A17" s="212" t="s">
        <v>84</v>
      </c>
      <c r="B17" s="212"/>
      <c r="C17" s="212"/>
      <c r="D17" s="212"/>
      <c r="E17" s="212"/>
      <c r="F17" s="212"/>
      <c r="G17" s="212"/>
      <c r="H17" s="212"/>
      <c r="I17" s="216" t="s">
        <v>1</v>
      </c>
      <c r="J17" s="217"/>
      <c r="K17" s="70">
        <v>2</v>
      </c>
    </row>
    <row r="18" spans="1:38" ht="30" customHeight="1" x14ac:dyDescent="0.25">
      <c r="A18" s="212"/>
      <c r="B18" s="212"/>
      <c r="C18" s="212"/>
      <c r="D18" s="212"/>
      <c r="E18" s="212"/>
      <c r="F18" s="212"/>
      <c r="G18" s="212"/>
      <c r="H18" s="212"/>
      <c r="I18" s="215">
        <f>D23</f>
        <v>0.12013888888888889</v>
      </c>
      <c r="J18" s="214"/>
    </row>
    <row r="19" spans="1:38" ht="30" customHeight="1" thickBot="1" x14ac:dyDescent="0.3">
      <c r="A19" s="242">
        <f ca="1">INDIRECT("rawdata!A" &amp; $K17)</f>
        <v>0</v>
      </c>
      <c r="B19" s="242"/>
      <c r="C19" s="242"/>
      <c r="D19" s="243" t="s">
        <v>2</v>
      </c>
      <c r="E19" s="244">
        <f ca="1">INDIRECT("rawdata!B" &amp; $K17)</f>
        <v>0</v>
      </c>
      <c r="F19" s="245">
        <f ca="1">INDIRECT("rawdata!B" &amp; $K17)</f>
        <v>0</v>
      </c>
      <c r="G19" s="246" t="s">
        <v>3</v>
      </c>
      <c r="H19" s="246">
        <f ca="1">INDIRECT("rawdata!C" &amp; $K17)</f>
        <v>0</v>
      </c>
      <c r="I19" s="246" t="s">
        <v>4</v>
      </c>
      <c r="J19" s="247">
        <f ca="1">INDIRECT("rawdata!D" &amp; $K17)</f>
        <v>0</v>
      </c>
      <c r="K19" s="1"/>
      <c r="L19" s="1" t="str">
        <f ca="1">IF(E19=F19,"ok","확인")</f>
        <v>ok</v>
      </c>
      <c r="M19" s="1" t="s">
        <v>38</v>
      </c>
      <c r="N19" s="1" t="s">
        <v>39</v>
      </c>
    </row>
    <row r="20" spans="1:38" ht="30" customHeight="1" thickTop="1" thickBot="1" x14ac:dyDescent="0.3">
      <c r="A20" s="103" t="s">
        <v>7</v>
      </c>
      <c r="B20" s="73" t="s">
        <v>8</v>
      </c>
      <c r="C20" s="74" t="s">
        <v>9</v>
      </c>
      <c r="D20" s="74" t="s">
        <v>10</v>
      </c>
      <c r="E20" s="74" t="s">
        <v>11</v>
      </c>
      <c r="F20" s="74" t="s">
        <v>12</v>
      </c>
      <c r="G20" s="74" t="s">
        <v>11</v>
      </c>
      <c r="H20" s="74" t="s">
        <v>10</v>
      </c>
      <c r="I20" s="73" t="s">
        <v>9</v>
      </c>
      <c r="J20" s="104" t="s">
        <v>13</v>
      </c>
      <c r="K20" s="76" t="s">
        <v>14</v>
      </c>
    </row>
    <row r="21" spans="1:38" ht="30" customHeight="1" thickTop="1" x14ac:dyDescent="0.25">
      <c r="A21" s="105" t="s">
        <v>15</v>
      </c>
      <c r="B21" s="106">
        <v>0.24305555555555555</v>
      </c>
      <c r="C21" s="80">
        <f>B21+"00:25"</f>
        <v>0.26041666666666669</v>
      </c>
      <c r="D21" s="106">
        <v>0.28680555555555554</v>
      </c>
      <c r="E21" s="106">
        <v>0.30486111111111108</v>
      </c>
      <c r="F21" s="106">
        <v>0.31736111111111115</v>
      </c>
      <c r="G21" s="106">
        <v>0.3298611111111111</v>
      </c>
      <c r="H21" s="106">
        <v>0.34652777777777777</v>
      </c>
      <c r="I21" s="106">
        <v>0.36805555555555558</v>
      </c>
      <c r="J21" s="107">
        <v>0.3888888888888889</v>
      </c>
      <c r="K21" s="82" t="s">
        <v>16</v>
      </c>
      <c r="M21" s="13"/>
      <c r="N21" s="13"/>
      <c r="P21" s="13"/>
      <c r="Q21" s="13"/>
      <c r="R21" s="13"/>
      <c r="S21" s="13"/>
      <c r="T21" s="13"/>
      <c r="U21" s="83">
        <f>C21-B21</f>
        <v>1.7361111111111133E-2</v>
      </c>
      <c r="V21" s="83">
        <f t="shared" ref="V21:AB25" si="6">D21-C21</f>
        <v>2.6388888888888851E-2</v>
      </c>
      <c r="W21" s="83">
        <f t="shared" si="6"/>
        <v>1.8055555555555547E-2</v>
      </c>
      <c r="X21" s="83">
        <f t="shared" si="6"/>
        <v>1.2500000000000067E-2</v>
      </c>
      <c r="Y21" s="83">
        <f t="shared" si="6"/>
        <v>1.2499999999999956E-2</v>
      </c>
      <c r="Z21" s="83">
        <f t="shared" si="6"/>
        <v>1.6666666666666663E-2</v>
      </c>
      <c r="AA21" s="83">
        <f t="shared" si="6"/>
        <v>2.1527777777777812E-2</v>
      </c>
      <c r="AB21" s="83">
        <f>J21-I21</f>
        <v>2.0833333333333315E-2</v>
      </c>
      <c r="AC21" s="83"/>
      <c r="AD21" s="83">
        <f>B21-B5</f>
        <v>0.24305555555555555</v>
      </c>
      <c r="AE21" s="83" t="e">
        <f t="shared" ref="AE21:AL25" si="7">C21-C5</f>
        <v>#VALUE!</v>
      </c>
      <c r="AF21" s="83">
        <f t="shared" si="7"/>
        <v>1.5972222222222221E-2</v>
      </c>
      <c r="AG21" s="83">
        <f t="shared" si="7"/>
        <v>1.6666666666666607E-2</v>
      </c>
      <c r="AH21" s="83">
        <f t="shared" si="7"/>
        <v>1.6666666666666718E-2</v>
      </c>
      <c r="AI21" s="83">
        <f t="shared" si="7"/>
        <v>1.6666666666666663E-2</v>
      </c>
      <c r="AJ21" s="83">
        <f t="shared" si="7"/>
        <v>1.6666666666666663E-2</v>
      </c>
      <c r="AK21" s="83">
        <f t="shared" si="7"/>
        <v>1.6666666666666663E-2</v>
      </c>
      <c r="AL21" s="83">
        <f t="shared" si="7"/>
        <v>1.6666666666666663E-2</v>
      </c>
    </row>
    <row r="22" spans="1:38" ht="30" customHeight="1" x14ac:dyDescent="0.25">
      <c r="A22" s="108" t="s">
        <v>17</v>
      </c>
      <c r="B22" s="80">
        <v>0.40972222222222227</v>
      </c>
      <c r="C22" s="80">
        <f t="shared" ref="C22:C24" si="8">B22+"00:25"</f>
        <v>0.42708333333333337</v>
      </c>
      <c r="D22" s="80">
        <v>0.45347222222222222</v>
      </c>
      <c r="E22" s="80">
        <v>0.47152777777777777</v>
      </c>
      <c r="F22" s="80">
        <v>0.48402777777777778</v>
      </c>
      <c r="G22" s="80">
        <v>0.49652777777777773</v>
      </c>
      <c r="H22" s="80">
        <v>0.5131944444444444</v>
      </c>
      <c r="I22" s="80">
        <v>0.53472222222222221</v>
      </c>
      <c r="J22" s="81">
        <v>5.5555555555555552E-2</v>
      </c>
      <c r="K22" s="85" t="s">
        <v>16</v>
      </c>
      <c r="M22" s="13"/>
      <c r="N22" s="13"/>
      <c r="P22" s="13"/>
      <c r="Q22" s="13"/>
      <c r="R22" s="13"/>
      <c r="S22" s="13"/>
      <c r="T22" s="13"/>
      <c r="U22" s="83">
        <f t="shared" ref="U22:U25" si="9">C22-B22</f>
        <v>1.7361111111111105E-2</v>
      </c>
      <c r="V22" s="83">
        <f t="shared" si="6"/>
        <v>2.6388888888888851E-2</v>
      </c>
      <c r="W22" s="83">
        <f t="shared" si="6"/>
        <v>1.8055555555555547E-2</v>
      </c>
      <c r="X22" s="83">
        <f t="shared" si="6"/>
        <v>1.2500000000000011E-2</v>
      </c>
      <c r="Y22" s="83">
        <f t="shared" si="6"/>
        <v>1.2499999999999956E-2</v>
      </c>
      <c r="Z22" s="83">
        <f t="shared" si="6"/>
        <v>1.6666666666666663E-2</v>
      </c>
      <c r="AA22" s="83">
        <f t="shared" si="6"/>
        <v>2.1527777777777812E-2</v>
      </c>
      <c r="AB22" s="83">
        <f t="shared" si="6"/>
        <v>-0.47916666666666663</v>
      </c>
      <c r="AC22" s="83"/>
      <c r="AD22" s="83">
        <f t="shared" ref="AD22:AD25" si="10">B22-B6</f>
        <v>1.6666666666666718E-2</v>
      </c>
      <c r="AE22" s="83">
        <f t="shared" si="7"/>
        <v>1.6666666666666718E-2</v>
      </c>
      <c r="AF22" s="83">
        <f t="shared" si="7"/>
        <v>1.6666666666666718E-2</v>
      </c>
      <c r="AG22" s="83">
        <f t="shared" si="7"/>
        <v>1.6666666666666663E-2</v>
      </c>
      <c r="AH22" s="83">
        <f t="shared" si="7"/>
        <v>1.6666666666666663E-2</v>
      </c>
      <c r="AI22" s="83">
        <f t="shared" si="7"/>
        <v>1.6666666666666607E-2</v>
      </c>
      <c r="AJ22" s="83">
        <f t="shared" si="7"/>
        <v>1.6666666666666663E-2</v>
      </c>
      <c r="AK22" s="83">
        <f t="shared" si="7"/>
        <v>1.6666666666666607E-2</v>
      </c>
      <c r="AL22" s="83">
        <f t="shared" si="7"/>
        <v>-0.48333333333333328</v>
      </c>
    </row>
    <row r="23" spans="1:38" ht="30" customHeight="1" x14ac:dyDescent="0.25">
      <c r="A23" s="108" t="s">
        <v>18</v>
      </c>
      <c r="B23" s="80">
        <v>7.6388888888888895E-2</v>
      </c>
      <c r="C23" s="80">
        <f t="shared" si="8"/>
        <v>9.375E-2</v>
      </c>
      <c r="D23" s="86">
        <v>0.12013888888888889</v>
      </c>
      <c r="E23" s="80">
        <v>0.13819444444444443</v>
      </c>
      <c r="F23" s="80">
        <v>0.15069444444444444</v>
      </c>
      <c r="G23" s="80">
        <v>0.16319444444444445</v>
      </c>
      <c r="H23" s="80">
        <v>0.17986111111111111</v>
      </c>
      <c r="I23" s="80">
        <v>0.20138888888888887</v>
      </c>
      <c r="J23" s="81">
        <v>0.22222222222222221</v>
      </c>
      <c r="K23" s="85" t="s">
        <v>16</v>
      </c>
      <c r="M23" s="13"/>
      <c r="N23" s="13"/>
      <c r="P23" s="13"/>
      <c r="Q23" s="13"/>
      <c r="R23" s="13"/>
      <c r="S23" s="13"/>
      <c r="T23" s="13"/>
      <c r="U23" s="83">
        <f t="shared" si="9"/>
        <v>1.7361111111111105E-2</v>
      </c>
      <c r="V23" s="83">
        <f t="shared" si="6"/>
        <v>2.6388888888888892E-2</v>
      </c>
      <c r="W23" s="83">
        <f t="shared" si="6"/>
        <v>1.8055555555555533E-2</v>
      </c>
      <c r="X23" s="83">
        <f t="shared" si="6"/>
        <v>1.2500000000000011E-2</v>
      </c>
      <c r="Y23" s="83">
        <f t="shared" si="6"/>
        <v>1.2500000000000011E-2</v>
      </c>
      <c r="Z23" s="83">
        <f t="shared" si="6"/>
        <v>1.6666666666666663E-2</v>
      </c>
      <c r="AA23" s="83">
        <f t="shared" si="6"/>
        <v>2.1527777777777757E-2</v>
      </c>
      <c r="AB23" s="83">
        <f t="shared" si="6"/>
        <v>2.0833333333333343E-2</v>
      </c>
      <c r="AC23" s="83"/>
      <c r="AD23" s="83">
        <f t="shared" si="10"/>
        <v>1.666666666666667E-2</v>
      </c>
      <c r="AE23" s="83">
        <f t="shared" si="7"/>
        <v>1.6666666666666663E-2</v>
      </c>
      <c r="AF23" s="83">
        <f t="shared" si="7"/>
        <v>1.6666666666666663E-2</v>
      </c>
      <c r="AG23" s="83">
        <f t="shared" si="7"/>
        <v>1.6666666666666649E-2</v>
      </c>
      <c r="AH23" s="83">
        <f t="shared" si="7"/>
        <v>1.6666666666666663E-2</v>
      </c>
      <c r="AI23" s="83">
        <f t="shared" si="7"/>
        <v>1.6666666666666663E-2</v>
      </c>
      <c r="AJ23" s="83">
        <f t="shared" si="7"/>
        <v>1.6666666666666663E-2</v>
      </c>
      <c r="AK23" s="83">
        <f t="shared" si="7"/>
        <v>1.6666666666666635E-2</v>
      </c>
      <c r="AL23" s="83">
        <f t="shared" si="7"/>
        <v>1.6666666666666635E-2</v>
      </c>
    </row>
    <row r="24" spans="1:38" ht="30" customHeight="1" x14ac:dyDescent="0.25">
      <c r="A24" s="108" t="s">
        <v>19</v>
      </c>
      <c r="B24" s="80">
        <v>0.24305555555555555</v>
      </c>
      <c r="C24" s="80">
        <f t="shared" si="8"/>
        <v>0.26041666666666669</v>
      </c>
      <c r="D24" s="80">
        <v>0.28680555555555554</v>
      </c>
      <c r="E24" s="80">
        <v>0.30486111111111108</v>
      </c>
      <c r="F24" s="80">
        <v>0.31736111111111115</v>
      </c>
      <c r="G24" s="80">
        <v>0.3298611111111111</v>
      </c>
      <c r="H24" s="80">
        <v>0.34652777777777777</v>
      </c>
      <c r="I24" s="80">
        <v>0.36805555555555558</v>
      </c>
      <c r="J24" s="81">
        <v>0.3888888888888889</v>
      </c>
      <c r="K24" s="85" t="s">
        <v>16</v>
      </c>
      <c r="M24" s="13"/>
      <c r="N24" s="13"/>
      <c r="P24" s="13"/>
      <c r="Q24" s="13"/>
      <c r="R24" s="13"/>
      <c r="S24" s="13"/>
      <c r="T24" s="13"/>
      <c r="U24" s="83">
        <f t="shared" si="9"/>
        <v>1.7361111111111133E-2</v>
      </c>
      <c r="V24" s="83">
        <f t="shared" si="6"/>
        <v>2.6388888888888851E-2</v>
      </c>
      <c r="W24" s="83">
        <f>E24-D24</f>
        <v>1.8055555555555547E-2</v>
      </c>
      <c r="X24" s="83">
        <f t="shared" si="6"/>
        <v>1.2500000000000067E-2</v>
      </c>
      <c r="Y24" s="83">
        <f t="shared" si="6"/>
        <v>1.2499999999999956E-2</v>
      </c>
      <c r="Z24" s="83">
        <f t="shared" si="6"/>
        <v>1.6666666666666663E-2</v>
      </c>
      <c r="AA24" s="83">
        <f t="shared" si="6"/>
        <v>2.1527777777777812E-2</v>
      </c>
      <c r="AB24" s="83">
        <f t="shared" si="6"/>
        <v>2.0833333333333315E-2</v>
      </c>
      <c r="AC24" s="83"/>
      <c r="AD24" s="83">
        <f t="shared" si="10"/>
        <v>1.6666666666666663E-2</v>
      </c>
      <c r="AE24" s="83">
        <f t="shared" si="7"/>
        <v>1.6666666666666691E-2</v>
      </c>
      <c r="AF24" s="83">
        <f t="shared" si="7"/>
        <v>1.6666666666666663E-2</v>
      </c>
      <c r="AG24" s="83">
        <f t="shared" si="7"/>
        <v>1.6666666666666607E-2</v>
      </c>
      <c r="AH24" s="83">
        <f t="shared" si="7"/>
        <v>1.6666666666666718E-2</v>
      </c>
      <c r="AI24" s="83">
        <f t="shared" si="7"/>
        <v>1.6666666666666663E-2</v>
      </c>
      <c r="AJ24" s="83">
        <f t="shared" si="7"/>
        <v>1.6666666666666663E-2</v>
      </c>
      <c r="AK24" s="83">
        <f t="shared" si="7"/>
        <v>1.6666666666666663E-2</v>
      </c>
      <c r="AL24" s="83">
        <f t="shared" si="7"/>
        <v>1.6666666666666663E-2</v>
      </c>
    </row>
    <row r="25" spans="1:38" ht="30" customHeight="1" x14ac:dyDescent="0.25">
      <c r="A25" s="108" t="s">
        <v>20</v>
      </c>
      <c r="B25" s="87">
        <v>0.41388888888888892</v>
      </c>
      <c r="C25" s="80">
        <f>B25+"00:22"</f>
        <v>0.4291666666666667</v>
      </c>
      <c r="D25" s="80">
        <f>C25+"00:25"</f>
        <v>0.4465277777777778</v>
      </c>
      <c r="E25" s="80"/>
      <c r="F25" s="80">
        <f>D25+"00:40"</f>
        <v>0.47430555555555559</v>
      </c>
      <c r="G25" s="78"/>
      <c r="H25" s="78"/>
      <c r="I25" s="78"/>
      <c r="J25" s="88"/>
      <c r="K25" s="89" t="s">
        <v>16</v>
      </c>
      <c r="M25" s="13"/>
      <c r="N25" s="13"/>
      <c r="P25" s="13"/>
      <c r="Q25" s="13"/>
      <c r="R25" s="13"/>
      <c r="S25" s="13"/>
      <c r="T25" s="13"/>
      <c r="U25" s="83">
        <f t="shared" si="9"/>
        <v>1.5277777777777779E-2</v>
      </c>
      <c r="V25" s="90">
        <f>D25-C25</f>
        <v>1.7361111111111105E-2</v>
      </c>
      <c r="W25" s="83">
        <f t="shared" ref="W25" si="11">E25-D25</f>
        <v>-0.4465277777777778</v>
      </c>
      <c r="X25" s="83">
        <f>F25-D25</f>
        <v>2.777777777777779E-2</v>
      </c>
      <c r="Y25" s="83">
        <f t="shared" si="6"/>
        <v>-0.47430555555555559</v>
      </c>
      <c r="Z25" s="83">
        <f t="shared" si="6"/>
        <v>0</v>
      </c>
      <c r="AA25" s="83">
        <f t="shared" si="6"/>
        <v>0</v>
      </c>
      <c r="AB25" s="83">
        <f t="shared" si="6"/>
        <v>0</v>
      </c>
      <c r="AC25" s="83"/>
      <c r="AD25" s="83">
        <f t="shared" si="10"/>
        <v>1.8055555555555602E-2</v>
      </c>
      <c r="AE25" s="83">
        <f t="shared" si="7"/>
        <v>1.8055555555555602E-2</v>
      </c>
      <c r="AF25" s="83">
        <f t="shared" si="7"/>
        <v>1.736111111111116E-2</v>
      </c>
      <c r="AG25" s="83">
        <f>E25-E9</f>
        <v>0</v>
      </c>
      <c r="AH25" s="83">
        <f t="shared" si="7"/>
        <v>1.4583333333333393E-2</v>
      </c>
      <c r="AI25" s="83">
        <f t="shared" si="7"/>
        <v>0</v>
      </c>
      <c r="AJ25" s="83">
        <f t="shared" si="7"/>
        <v>0</v>
      </c>
      <c r="AK25" s="83">
        <f t="shared" si="7"/>
        <v>0</v>
      </c>
      <c r="AL25" s="83">
        <f t="shared" si="7"/>
        <v>0</v>
      </c>
    </row>
    <row r="26" spans="1:38" ht="30" customHeight="1" x14ac:dyDescent="0.25">
      <c r="A26" s="108"/>
      <c r="B26" s="109"/>
      <c r="C26" s="110"/>
      <c r="D26" s="110"/>
      <c r="E26" s="110"/>
      <c r="F26" s="110"/>
      <c r="G26" s="111"/>
      <c r="H26" s="111"/>
      <c r="I26" s="111"/>
      <c r="J26" s="111"/>
      <c r="K26" s="94"/>
    </row>
    <row r="27" spans="1:38" ht="30" customHeight="1" thickBot="1" x14ac:dyDescent="0.3">
      <c r="A27" s="112">
        <v>2</v>
      </c>
      <c r="B27" s="96"/>
      <c r="C27" s="96"/>
      <c r="D27" s="96"/>
      <c r="E27" s="96"/>
      <c r="F27" s="97"/>
      <c r="G27" s="97"/>
      <c r="H27" s="97"/>
      <c r="I27" s="97"/>
      <c r="J27" s="113"/>
      <c r="K27" s="218" t="s">
        <v>21</v>
      </c>
    </row>
    <row r="28" spans="1:38" ht="30" customHeight="1" thickTop="1" thickBot="1" x14ac:dyDescent="0.3">
      <c r="A28" s="221" t="s">
        <v>22</v>
      </c>
      <c r="B28" s="222"/>
      <c r="C28" s="222"/>
      <c r="D28" s="222"/>
      <c r="E28" s="222"/>
      <c r="F28" s="222"/>
      <c r="G28" s="222"/>
      <c r="H28" s="222"/>
      <c r="I28" s="222"/>
      <c r="J28" s="223"/>
      <c r="K28" s="219"/>
    </row>
    <row r="29" spans="1:38" ht="30" customHeight="1" thickTop="1" x14ac:dyDescent="0.25">
      <c r="A29" s="224" t="s">
        <v>23</v>
      </c>
      <c r="B29" s="225"/>
      <c r="C29" s="226"/>
      <c r="D29" s="225"/>
      <c r="E29" s="227" t="s">
        <v>24</v>
      </c>
      <c r="F29" s="228"/>
      <c r="G29" s="229"/>
      <c r="H29" s="227" t="s">
        <v>25</v>
      </c>
      <c r="I29" s="228"/>
      <c r="J29" s="230"/>
      <c r="K29" s="219"/>
    </row>
    <row r="30" spans="1:38" ht="30" customHeight="1" x14ac:dyDescent="0.25">
      <c r="A30" s="231" t="s">
        <v>26</v>
      </c>
      <c r="B30" s="232"/>
      <c r="C30" s="233" t="s">
        <v>27</v>
      </c>
      <c r="D30" s="233"/>
      <c r="E30" s="234"/>
      <c r="F30" s="204" t="s">
        <v>28</v>
      </c>
      <c r="G30" s="204"/>
      <c r="H30" s="204"/>
      <c r="I30" s="204"/>
      <c r="J30" s="205"/>
      <c r="K30" s="219"/>
    </row>
    <row r="31" spans="1:38" ht="30" customHeight="1" x14ac:dyDescent="0.25">
      <c r="A31" s="235" t="s">
        <v>29</v>
      </c>
      <c r="B31" s="236"/>
      <c r="C31" s="101" t="s">
        <v>30</v>
      </c>
      <c r="D31" s="99" t="s">
        <v>31</v>
      </c>
      <c r="E31" s="100"/>
      <c r="F31" s="204" t="s">
        <v>32</v>
      </c>
      <c r="G31" s="204"/>
      <c r="H31" s="204"/>
      <c r="I31" s="204"/>
      <c r="J31" s="205"/>
      <c r="K31" s="219"/>
    </row>
    <row r="32" spans="1:38" ht="30" customHeight="1" thickBot="1" x14ac:dyDescent="0.3">
      <c r="A32" s="206" t="s">
        <v>33</v>
      </c>
      <c r="B32" s="207"/>
      <c r="C32" s="102" t="s">
        <v>34</v>
      </c>
      <c r="D32" s="208" t="s">
        <v>35</v>
      </c>
      <c r="E32" s="209"/>
      <c r="F32" s="210" t="s">
        <v>36</v>
      </c>
      <c r="G32" s="210"/>
      <c r="H32" s="210"/>
      <c r="I32" s="210"/>
      <c r="J32" s="211"/>
      <c r="K32" s="220"/>
    </row>
    <row r="33" spans="1:38" ht="30" customHeight="1" thickTop="1" x14ac:dyDescent="0.25">
      <c r="A33" s="212" t="s">
        <v>85</v>
      </c>
      <c r="B33" s="212"/>
      <c r="C33" s="212"/>
      <c r="D33" s="212"/>
      <c r="E33" s="212"/>
      <c r="F33" s="212"/>
      <c r="G33" s="212"/>
      <c r="H33" s="212"/>
      <c r="I33" s="216" t="s">
        <v>1</v>
      </c>
      <c r="J33" s="217"/>
      <c r="K33" s="70">
        <v>3</v>
      </c>
    </row>
    <row r="34" spans="1:38" ht="30" customHeight="1" x14ac:dyDescent="0.25">
      <c r="A34" s="212"/>
      <c r="B34" s="212"/>
      <c r="C34" s="212"/>
      <c r="D34" s="212"/>
      <c r="E34" s="212"/>
      <c r="F34" s="212"/>
      <c r="G34" s="212"/>
      <c r="H34" s="212"/>
      <c r="I34" s="215">
        <f>D39</f>
        <v>0.13680555555555554</v>
      </c>
      <c r="J34" s="214"/>
    </row>
    <row r="35" spans="1:38" ht="30" customHeight="1" thickBot="1" x14ac:dyDescent="0.3">
      <c r="A35" s="242">
        <f ca="1">INDIRECT("rawdata!A" &amp; $K33)</f>
        <v>0</v>
      </c>
      <c r="B35" s="242"/>
      <c r="C35" s="242"/>
      <c r="D35" s="243" t="s">
        <v>2</v>
      </c>
      <c r="E35" s="244">
        <f ca="1">INDIRECT("rawdata!B" &amp; $K33)</f>
        <v>0</v>
      </c>
      <c r="F35" s="245">
        <f ca="1">INDIRECT("rawdata!B" &amp; $K33)</f>
        <v>0</v>
      </c>
      <c r="G35" s="246" t="s">
        <v>3</v>
      </c>
      <c r="H35" s="246">
        <f ca="1">INDIRECT("rawdata!C" &amp; $K33)</f>
        <v>0</v>
      </c>
      <c r="I35" s="246" t="s">
        <v>4</v>
      </c>
      <c r="J35" s="247">
        <f ca="1">INDIRECT("rawdata!D" &amp; $K33)</f>
        <v>0</v>
      </c>
      <c r="K35" s="1"/>
      <c r="L35" s="1" t="str">
        <f ca="1">IF(E35=F35,"ok","확인")</f>
        <v>ok</v>
      </c>
      <c r="M35" s="1" t="s">
        <v>41</v>
      </c>
      <c r="N35" s="1" t="s">
        <v>42</v>
      </c>
    </row>
    <row r="36" spans="1:38" ht="30" customHeight="1" thickTop="1" thickBot="1" x14ac:dyDescent="0.3">
      <c r="A36" s="103" t="s">
        <v>7</v>
      </c>
      <c r="B36" s="73" t="s">
        <v>8</v>
      </c>
      <c r="C36" s="74" t="s">
        <v>9</v>
      </c>
      <c r="D36" s="74" t="s">
        <v>10</v>
      </c>
      <c r="E36" s="74" t="s">
        <v>11</v>
      </c>
      <c r="F36" s="74" t="s">
        <v>12</v>
      </c>
      <c r="G36" s="74" t="s">
        <v>11</v>
      </c>
      <c r="H36" s="74" t="s">
        <v>10</v>
      </c>
      <c r="I36" s="73" t="s">
        <v>9</v>
      </c>
      <c r="J36" s="104" t="s">
        <v>13</v>
      </c>
      <c r="K36" s="76" t="s">
        <v>14</v>
      </c>
    </row>
    <row r="37" spans="1:38" ht="30" customHeight="1" thickTop="1" x14ac:dyDescent="0.25">
      <c r="A37" s="105" t="s">
        <v>15</v>
      </c>
      <c r="B37" s="80">
        <v>0.25972222222222224</v>
      </c>
      <c r="C37" s="80">
        <f>B37+"00:25"</f>
        <v>0.27708333333333335</v>
      </c>
      <c r="D37" s="80">
        <v>0.3034722222222222</v>
      </c>
      <c r="E37" s="80">
        <v>0.3215277777777778</v>
      </c>
      <c r="F37" s="80">
        <v>0.33402777777777781</v>
      </c>
      <c r="G37" s="80">
        <v>0.34652777777777777</v>
      </c>
      <c r="H37" s="80">
        <v>0.36319444444444443</v>
      </c>
      <c r="I37" s="80">
        <v>0.38472222222222219</v>
      </c>
      <c r="J37" s="80">
        <v>0.4055555555555555</v>
      </c>
      <c r="K37" s="82" t="s">
        <v>16</v>
      </c>
      <c r="M37" s="13"/>
      <c r="N37" s="13"/>
      <c r="P37" s="13"/>
      <c r="Q37" s="13"/>
      <c r="R37" s="13"/>
      <c r="S37" s="13"/>
      <c r="T37" s="13"/>
      <c r="U37" s="83">
        <f>C37-B37</f>
        <v>1.7361111111111105E-2</v>
      </c>
      <c r="V37" s="83">
        <f t="shared" ref="V37:AB41" si="12">D37-C37</f>
        <v>2.6388888888888851E-2</v>
      </c>
      <c r="W37" s="83">
        <f t="shared" si="12"/>
        <v>1.8055555555555602E-2</v>
      </c>
      <c r="X37" s="83">
        <f t="shared" si="12"/>
        <v>1.2500000000000011E-2</v>
      </c>
      <c r="Y37" s="83">
        <f t="shared" si="12"/>
        <v>1.2499999999999956E-2</v>
      </c>
      <c r="Z37" s="83">
        <f t="shared" si="12"/>
        <v>1.6666666666666663E-2</v>
      </c>
      <c r="AA37" s="83">
        <f t="shared" si="12"/>
        <v>2.1527777777777757E-2</v>
      </c>
      <c r="AB37" s="83">
        <f>J37-I37</f>
        <v>2.0833333333333315E-2</v>
      </c>
      <c r="AC37" s="83"/>
      <c r="AD37" s="83">
        <f>B37-B21</f>
        <v>1.6666666666666691E-2</v>
      </c>
      <c r="AE37" s="83">
        <f t="shared" ref="AE37:AL41" si="13">C37-C21</f>
        <v>1.6666666666666663E-2</v>
      </c>
      <c r="AF37" s="83">
        <f t="shared" si="13"/>
        <v>1.6666666666666663E-2</v>
      </c>
      <c r="AG37" s="83">
        <f t="shared" si="13"/>
        <v>1.6666666666666718E-2</v>
      </c>
      <c r="AH37" s="83">
        <f t="shared" si="13"/>
        <v>1.6666666666666663E-2</v>
      </c>
      <c r="AI37" s="83">
        <f t="shared" si="13"/>
        <v>1.6666666666666663E-2</v>
      </c>
      <c r="AJ37" s="83">
        <f t="shared" si="13"/>
        <v>1.6666666666666663E-2</v>
      </c>
      <c r="AK37" s="83">
        <f t="shared" si="13"/>
        <v>1.6666666666666607E-2</v>
      </c>
      <c r="AL37" s="83">
        <f t="shared" si="13"/>
        <v>1.6666666666666607E-2</v>
      </c>
    </row>
    <row r="38" spans="1:38" ht="30" customHeight="1" x14ac:dyDescent="0.25">
      <c r="A38" s="108" t="s">
        <v>17</v>
      </c>
      <c r="B38" s="80">
        <v>0.42638888888888887</v>
      </c>
      <c r="C38" s="80">
        <f t="shared" ref="C38:C40" si="14">B38+"00:25"</f>
        <v>0.44374999999999998</v>
      </c>
      <c r="D38" s="80">
        <v>0.47013888888888888</v>
      </c>
      <c r="E38" s="80">
        <v>0.48819444444444443</v>
      </c>
      <c r="F38" s="80">
        <v>0.50069444444444444</v>
      </c>
      <c r="G38" s="80">
        <v>0.5131944444444444</v>
      </c>
      <c r="H38" s="80">
        <v>0.52986111111111112</v>
      </c>
      <c r="I38" s="80">
        <v>5.1388888888888894E-2</v>
      </c>
      <c r="J38" s="80">
        <v>7.2222222222222229E-2</v>
      </c>
      <c r="K38" s="85" t="s">
        <v>16</v>
      </c>
      <c r="M38" s="13"/>
      <c r="N38" s="13"/>
      <c r="P38" s="13"/>
      <c r="Q38" s="13"/>
      <c r="R38" s="13"/>
      <c r="S38" s="13"/>
      <c r="T38" s="13"/>
      <c r="U38" s="83">
        <f t="shared" ref="U38:U41" si="15">C38-B38</f>
        <v>1.7361111111111105E-2</v>
      </c>
      <c r="V38" s="83">
        <f t="shared" si="12"/>
        <v>2.6388888888888906E-2</v>
      </c>
      <c r="W38" s="83">
        <f t="shared" si="12"/>
        <v>1.8055555555555547E-2</v>
      </c>
      <c r="X38" s="83">
        <f t="shared" si="12"/>
        <v>1.2500000000000011E-2</v>
      </c>
      <c r="Y38" s="83">
        <f t="shared" si="12"/>
        <v>1.2499999999999956E-2</v>
      </c>
      <c r="Z38" s="83">
        <f t="shared" si="12"/>
        <v>1.6666666666666718E-2</v>
      </c>
      <c r="AA38" s="83">
        <f t="shared" si="12"/>
        <v>-0.47847222222222224</v>
      </c>
      <c r="AB38" s="83">
        <f t="shared" si="12"/>
        <v>2.0833333333333336E-2</v>
      </c>
      <c r="AC38" s="83"/>
      <c r="AD38" s="83">
        <f t="shared" ref="AD38:AD41" si="16">B38-B22</f>
        <v>1.6666666666666607E-2</v>
      </c>
      <c r="AE38" s="83">
        <f t="shared" si="13"/>
        <v>1.6666666666666607E-2</v>
      </c>
      <c r="AF38" s="83">
        <f t="shared" si="13"/>
        <v>1.6666666666666663E-2</v>
      </c>
      <c r="AG38" s="83">
        <f t="shared" si="13"/>
        <v>1.6666666666666663E-2</v>
      </c>
      <c r="AH38" s="83">
        <f t="shared" si="13"/>
        <v>1.6666666666666663E-2</v>
      </c>
      <c r="AI38" s="83">
        <f t="shared" si="13"/>
        <v>1.6666666666666663E-2</v>
      </c>
      <c r="AJ38" s="83">
        <f t="shared" si="13"/>
        <v>1.6666666666666718E-2</v>
      </c>
      <c r="AK38" s="83">
        <f t="shared" si="13"/>
        <v>-0.48333333333333334</v>
      </c>
      <c r="AL38" s="83">
        <f t="shared" si="13"/>
        <v>1.6666666666666677E-2</v>
      </c>
    </row>
    <row r="39" spans="1:38" ht="30" customHeight="1" x14ac:dyDescent="0.25">
      <c r="A39" s="108" t="s">
        <v>18</v>
      </c>
      <c r="B39" s="80">
        <v>9.3055555555555558E-2</v>
      </c>
      <c r="C39" s="80">
        <f t="shared" si="14"/>
        <v>0.11041666666666666</v>
      </c>
      <c r="D39" s="86">
        <v>0.13680555555555554</v>
      </c>
      <c r="E39" s="80">
        <v>0.15486111111111112</v>
      </c>
      <c r="F39" s="80">
        <v>0.1673611111111111</v>
      </c>
      <c r="G39" s="80">
        <v>0.17986111111111111</v>
      </c>
      <c r="H39" s="80">
        <v>0.19652777777777777</v>
      </c>
      <c r="I39" s="80">
        <v>0.21805555555555556</v>
      </c>
      <c r="J39" s="80">
        <v>0.2388888888888889</v>
      </c>
      <c r="K39" s="85" t="s">
        <v>16</v>
      </c>
      <c r="M39" s="13"/>
      <c r="N39" s="13"/>
      <c r="P39" s="13"/>
      <c r="Q39" s="13"/>
      <c r="R39" s="13"/>
      <c r="S39" s="13"/>
      <c r="T39" s="13"/>
      <c r="U39" s="83">
        <f t="shared" si="15"/>
        <v>1.7361111111111105E-2</v>
      </c>
      <c r="V39" s="83">
        <f t="shared" si="12"/>
        <v>2.6388888888888878E-2</v>
      </c>
      <c r="W39" s="83">
        <f t="shared" si="12"/>
        <v>1.8055555555555575E-2</v>
      </c>
      <c r="X39" s="83">
        <f t="shared" si="12"/>
        <v>1.2499999999999983E-2</v>
      </c>
      <c r="Y39" s="83">
        <f t="shared" si="12"/>
        <v>1.2500000000000011E-2</v>
      </c>
      <c r="Z39" s="83">
        <f t="shared" si="12"/>
        <v>1.6666666666666663E-2</v>
      </c>
      <c r="AA39" s="83">
        <f t="shared" si="12"/>
        <v>2.1527777777777785E-2</v>
      </c>
      <c r="AB39" s="83">
        <f t="shared" si="12"/>
        <v>2.0833333333333343E-2</v>
      </c>
      <c r="AC39" s="83"/>
      <c r="AD39" s="83">
        <f t="shared" si="16"/>
        <v>1.6666666666666663E-2</v>
      </c>
      <c r="AE39" s="83">
        <f t="shared" si="13"/>
        <v>1.6666666666666663E-2</v>
      </c>
      <c r="AF39" s="83">
        <f t="shared" si="13"/>
        <v>1.6666666666666649E-2</v>
      </c>
      <c r="AG39" s="83">
        <f t="shared" si="13"/>
        <v>1.6666666666666691E-2</v>
      </c>
      <c r="AH39" s="83">
        <f t="shared" si="13"/>
        <v>1.6666666666666663E-2</v>
      </c>
      <c r="AI39" s="83">
        <f t="shared" si="13"/>
        <v>1.6666666666666663E-2</v>
      </c>
      <c r="AJ39" s="83">
        <f t="shared" si="13"/>
        <v>1.6666666666666663E-2</v>
      </c>
      <c r="AK39" s="83">
        <f t="shared" si="13"/>
        <v>1.6666666666666691E-2</v>
      </c>
      <c r="AL39" s="83">
        <f t="shared" si="13"/>
        <v>1.6666666666666691E-2</v>
      </c>
    </row>
    <row r="40" spans="1:38" ht="30" customHeight="1" x14ac:dyDescent="0.25">
      <c r="A40" s="108" t="s">
        <v>19</v>
      </c>
      <c r="B40" s="80">
        <v>0.26041666666666669</v>
      </c>
      <c r="C40" s="80">
        <f t="shared" si="14"/>
        <v>0.27777777777777779</v>
      </c>
      <c r="D40" s="80">
        <v>0.30416666666666664</v>
      </c>
      <c r="E40" s="80">
        <v>0.32222222222222224</v>
      </c>
      <c r="F40" s="80">
        <v>0.3347222222222222</v>
      </c>
      <c r="G40" s="80">
        <v>0.34722222222222227</v>
      </c>
      <c r="H40" s="80">
        <v>0.36388888888888887</v>
      </c>
      <c r="I40" s="80">
        <v>0.38541666666666669</v>
      </c>
      <c r="J40" s="80">
        <v>0.40625</v>
      </c>
      <c r="K40" s="85" t="s">
        <v>16</v>
      </c>
      <c r="M40" s="13"/>
      <c r="N40" s="13"/>
      <c r="P40" s="13"/>
      <c r="Q40" s="13"/>
      <c r="R40" s="13"/>
      <c r="S40" s="13"/>
      <c r="T40" s="13"/>
      <c r="U40" s="83">
        <f t="shared" si="15"/>
        <v>1.7361111111111105E-2</v>
      </c>
      <c r="V40" s="83">
        <f t="shared" si="12"/>
        <v>2.6388888888888851E-2</v>
      </c>
      <c r="W40" s="83">
        <f t="shared" si="12"/>
        <v>1.8055555555555602E-2</v>
      </c>
      <c r="X40" s="83">
        <f t="shared" si="12"/>
        <v>1.2499999999999956E-2</v>
      </c>
      <c r="Y40" s="83">
        <f t="shared" si="12"/>
        <v>1.2500000000000067E-2</v>
      </c>
      <c r="Z40" s="83">
        <f t="shared" si="12"/>
        <v>1.6666666666666607E-2</v>
      </c>
      <c r="AA40" s="83">
        <f t="shared" si="12"/>
        <v>2.1527777777777812E-2</v>
      </c>
      <c r="AB40" s="83">
        <f t="shared" si="12"/>
        <v>2.0833333333333315E-2</v>
      </c>
      <c r="AC40" s="83"/>
      <c r="AD40" s="83">
        <f t="shared" si="16"/>
        <v>1.7361111111111133E-2</v>
      </c>
      <c r="AE40" s="83">
        <f t="shared" si="13"/>
        <v>1.7361111111111105E-2</v>
      </c>
      <c r="AF40" s="83">
        <f t="shared" si="13"/>
        <v>1.7361111111111105E-2</v>
      </c>
      <c r="AG40" s="83">
        <f t="shared" si="13"/>
        <v>1.736111111111116E-2</v>
      </c>
      <c r="AH40" s="83">
        <f t="shared" si="13"/>
        <v>1.7361111111111049E-2</v>
      </c>
      <c r="AI40" s="83">
        <f t="shared" si="13"/>
        <v>1.736111111111116E-2</v>
      </c>
      <c r="AJ40" s="83">
        <f t="shared" si="13"/>
        <v>1.7361111111111105E-2</v>
      </c>
      <c r="AK40" s="83">
        <f t="shared" si="13"/>
        <v>1.7361111111111105E-2</v>
      </c>
      <c r="AL40" s="83">
        <f t="shared" si="13"/>
        <v>1.7361111111111105E-2</v>
      </c>
    </row>
    <row r="41" spans="1:38" ht="30" customHeight="1" x14ac:dyDescent="0.25">
      <c r="A41" s="108" t="s">
        <v>20</v>
      </c>
      <c r="B41" s="114">
        <v>0.43263888888888885</v>
      </c>
      <c r="C41" s="80">
        <f>B41+"00:22"</f>
        <v>0.44791666666666663</v>
      </c>
      <c r="D41" s="80">
        <f>C41+"00:25"</f>
        <v>0.46527777777777773</v>
      </c>
      <c r="E41" s="80"/>
      <c r="F41" s="80">
        <f>D41+"00:40"</f>
        <v>0.49305555555555552</v>
      </c>
      <c r="G41" s="115"/>
      <c r="H41" s="115"/>
      <c r="I41" s="115"/>
      <c r="J41" s="115"/>
      <c r="K41" s="89" t="s">
        <v>16</v>
      </c>
      <c r="M41" s="13"/>
      <c r="N41" s="13"/>
      <c r="P41" s="13"/>
      <c r="Q41" s="13"/>
      <c r="R41" s="13"/>
      <c r="S41" s="13"/>
      <c r="T41" s="13"/>
      <c r="U41" s="83">
        <f t="shared" si="15"/>
        <v>1.5277777777777779E-2</v>
      </c>
      <c r="V41" s="90">
        <f>D41-C41</f>
        <v>1.7361111111111105E-2</v>
      </c>
      <c r="W41" s="83">
        <f t="shared" si="12"/>
        <v>-0.46527777777777773</v>
      </c>
      <c r="X41" s="83">
        <f>F41-D41</f>
        <v>2.777777777777779E-2</v>
      </c>
      <c r="Y41" s="83">
        <f t="shared" si="12"/>
        <v>-0.49305555555555552</v>
      </c>
      <c r="Z41" s="83">
        <f t="shared" si="12"/>
        <v>0</v>
      </c>
      <c r="AA41" s="83">
        <f t="shared" si="12"/>
        <v>0</v>
      </c>
      <c r="AB41" s="83">
        <f t="shared" si="12"/>
        <v>0</v>
      </c>
      <c r="AC41" s="83"/>
      <c r="AD41" s="83">
        <f t="shared" si="16"/>
        <v>1.8749999999999933E-2</v>
      </c>
      <c r="AE41" s="83">
        <f t="shared" si="13"/>
        <v>1.8749999999999933E-2</v>
      </c>
      <c r="AF41" s="90">
        <f>D41-D25</f>
        <v>1.8749999999999933E-2</v>
      </c>
      <c r="AG41" s="83">
        <f t="shared" si="13"/>
        <v>0</v>
      </c>
      <c r="AH41" s="83">
        <f t="shared" si="13"/>
        <v>1.8749999999999933E-2</v>
      </c>
      <c r="AI41" s="83">
        <f t="shared" si="13"/>
        <v>0</v>
      </c>
      <c r="AJ41" s="83">
        <f t="shared" si="13"/>
        <v>0</v>
      </c>
      <c r="AK41" s="83">
        <f t="shared" si="13"/>
        <v>0</v>
      </c>
      <c r="AL41" s="83">
        <f t="shared" si="13"/>
        <v>0</v>
      </c>
    </row>
    <row r="42" spans="1:38" ht="30" customHeight="1" x14ac:dyDescent="0.25">
      <c r="A42" s="108" t="s">
        <v>44</v>
      </c>
      <c r="B42" s="116"/>
      <c r="C42" s="117"/>
      <c r="D42" s="117"/>
      <c r="E42" s="118"/>
      <c r="F42" s="119"/>
      <c r="G42" s="119"/>
      <c r="H42" s="119"/>
      <c r="I42" s="119"/>
      <c r="J42" s="120"/>
      <c r="K42" s="89" t="s">
        <v>16</v>
      </c>
    </row>
    <row r="43" spans="1:38" ht="30" customHeight="1" thickBot="1" x14ac:dyDescent="0.3">
      <c r="A43" s="112">
        <v>3</v>
      </c>
      <c r="B43" s="121"/>
      <c r="C43" s="96"/>
      <c r="D43" s="96"/>
      <c r="E43" s="96"/>
      <c r="F43" s="97"/>
      <c r="G43" s="97"/>
      <c r="H43" s="97"/>
      <c r="I43" s="97"/>
      <c r="J43" s="113"/>
      <c r="K43" s="218" t="s">
        <v>21</v>
      </c>
    </row>
    <row r="44" spans="1:38" ht="30" customHeight="1" thickTop="1" thickBot="1" x14ac:dyDescent="0.3">
      <c r="A44" s="221" t="s">
        <v>22</v>
      </c>
      <c r="B44" s="222"/>
      <c r="C44" s="222"/>
      <c r="D44" s="222"/>
      <c r="E44" s="222"/>
      <c r="F44" s="222"/>
      <c r="G44" s="222"/>
      <c r="H44" s="222"/>
      <c r="I44" s="222"/>
      <c r="J44" s="223"/>
      <c r="K44" s="219"/>
    </row>
    <row r="45" spans="1:38" ht="30" customHeight="1" thickTop="1" x14ac:dyDescent="0.25">
      <c r="A45" s="224" t="s">
        <v>23</v>
      </c>
      <c r="B45" s="225"/>
      <c r="C45" s="226"/>
      <c r="D45" s="225"/>
      <c r="E45" s="227" t="s">
        <v>24</v>
      </c>
      <c r="F45" s="228"/>
      <c r="G45" s="229"/>
      <c r="H45" s="227" t="s">
        <v>46</v>
      </c>
      <c r="I45" s="228"/>
      <c r="J45" s="230"/>
      <c r="K45" s="219"/>
    </row>
    <row r="46" spans="1:38" ht="30" customHeight="1" x14ac:dyDescent="0.25">
      <c r="A46" s="231" t="s">
        <v>26</v>
      </c>
      <c r="B46" s="232"/>
      <c r="C46" s="233" t="s">
        <v>27</v>
      </c>
      <c r="D46" s="233"/>
      <c r="E46" s="234"/>
      <c r="F46" s="204" t="s">
        <v>28</v>
      </c>
      <c r="G46" s="204"/>
      <c r="H46" s="204"/>
      <c r="I46" s="204"/>
      <c r="J46" s="205"/>
      <c r="K46" s="219"/>
    </row>
    <row r="47" spans="1:38" ht="30" customHeight="1" x14ac:dyDescent="0.25">
      <c r="A47" s="235" t="s">
        <v>29</v>
      </c>
      <c r="B47" s="236"/>
      <c r="C47" s="101" t="s">
        <v>30</v>
      </c>
      <c r="D47" s="99" t="s">
        <v>31</v>
      </c>
      <c r="E47" s="100"/>
      <c r="F47" s="204" t="s">
        <v>32</v>
      </c>
      <c r="G47" s="204"/>
      <c r="H47" s="204"/>
      <c r="I47" s="204"/>
      <c r="J47" s="205"/>
      <c r="K47" s="219"/>
    </row>
    <row r="48" spans="1:38" ht="30" customHeight="1" thickBot="1" x14ac:dyDescent="0.3">
      <c r="A48" s="206" t="s">
        <v>33</v>
      </c>
      <c r="B48" s="207"/>
      <c r="C48" s="102" t="s">
        <v>34</v>
      </c>
      <c r="D48" s="208" t="s">
        <v>35</v>
      </c>
      <c r="E48" s="209"/>
      <c r="F48" s="210" t="s">
        <v>36</v>
      </c>
      <c r="G48" s="210"/>
      <c r="H48" s="210"/>
      <c r="I48" s="210"/>
      <c r="J48" s="211"/>
      <c r="K48" s="220"/>
    </row>
    <row r="49" spans="1:38" ht="30" customHeight="1" thickTop="1" x14ac:dyDescent="0.25">
      <c r="A49" s="212" t="s">
        <v>86</v>
      </c>
      <c r="B49" s="212"/>
      <c r="C49" s="212"/>
      <c r="D49" s="212"/>
      <c r="E49" s="212"/>
      <c r="F49" s="212"/>
      <c r="G49" s="212"/>
      <c r="H49" s="212"/>
      <c r="I49" s="216" t="s">
        <v>1</v>
      </c>
      <c r="J49" s="217"/>
      <c r="K49" s="70">
        <v>4</v>
      </c>
    </row>
    <row r="50" spans="1:38" ht="30" customHeight="1" x14ac:dyDescent="0.25">
      <c r="A50" s="212"/>
      <c r="B50" s="212"/>
      <c r="C50" s="212"/>
      <c r="D50" s="212"/>
      <c r="E50" s="212"/>
      <c r="F50" s="212"/>
      <c r="G50" s="212"/>
      <c r="H50" s="212"/>
      <c r="I50" s="215">
        <f>D56</f>
        <v>0.15347222222222223</v>
      </c>
      <c r="J50" s="214"/>
    </row>
    <row r="51" spans="1:38" ht="30" customHeight="1" thickBot="1" x14ac:dyDescent="0.3">
      <c r="A51" s="242">
        <f ca="1">INDIRECT("rawdata!A" &amp; $K49)</f>
        <v>0</v>
      </c>
      <c r="B51" s="242"/>
      <c r="C51" s="242"/>
      <c r="D51" s="243" t="s">
        <v>2</v>
      </c>
      <c r="E51" s="244">
        <f ca="1">INDIRECT("rawdata!B" &amp; $K49)</f>
        <v>0</v>
      </c>
      <c r="F51" s="245">
        <f ca="1">INDIRECT("rawdata!B" &amp; $K49)</f>
        <v>0</v>
      </c>
      <c r="G51" s="246" t="s">
        <v>3</v>
      </c>
      <c r="H51" s="246">
        <f ca="1">INDIRECT("rawdata!C" &amp; $K49)</f>
        <v>0</v>
      </c>
      <c r="I51" s="246" t="s">
        <v>4</v>
      </c>
      <c r="J51" s="247">
        <f ca="1">INDIRECT("rawdata!D" &amp; $K49)</f>
        <v>0</v>
      </c>
      <c r="K51" s="1"/>
      <c r="L51" s="1" t="str">
        <f ca="1">IF(E51=F51,"ok","확인")</f>
        <v>ok</v>
      </c>
      <c r="M51" s="1" t="s">
        <v>48</v>
      </c>
      <c r="N51" s="1" t="s">
        <v>49</v>
      </c>
    </row>
    <row r="52" spans="1:38" ht="30" customHeight="1" thickTop="1" thickBot="1" x14ac:dyDescent="0.3">
      <c r="A52" s="103" t="s">
        <v>7</v>
      </c>
      <c r="B52" s="73" t="s">
        <v>8</v>
      </c>
      <c r="C52" s="74" t="s">
        <v>9</v>
      </c>
      <c r="D52" s="74" t="s">
        <v>10</v>
      </c>
      <c r="E52" s="74" t="s">
        <v>11</v>
      </c>
      <c r="F52" s="74" t="s">
        <v>12</v>
      </c>
      <c r="G52" s="74" t="s">
        <v>11</v>
      </c>
      <c r="H52" s="74" t="s">
        <v>10</v>
      </c>
      <c r="I52" s="73" t="s">
        <v>9</v>
      </c>
      <c r="J52" s="104" t="s">
        <v>13</v>
      </c>
      <c r="K52" s="76" t="s">
        <v>14</v>
      </c>
    </row>
    <row r="53" spans="1:38" ht="30" customHeight="1" thickTop="1" x14ac:dyDescent="0.25">
      <c r="A53" s="105" t="s">
        <v>15</v>
      </c>
      <c r="B53" s="122"/>
      <c r="C53" s="122"/>
      <c r="D53" s="122"/>
      <c r="E53" s="122"/>
      <c r="F53" s="122"/>
      <c r="G53" s="122"/>
      <c r="H53" s="123" t="s">
        <v>87</v>
      </c>
      <c r="I53" s="106">
        <v>0.24305555555555555</v>
      </c>
      <c r="J53" s="107">
        <v>0.25555555555555559</v>
      </c>
      <c r="K53" s="82" t="s">
        <v>16</v>
      </c>
      <c r="M53" s="13"/>
      <c r="N53" s="13"/>
      <c r="P53" s="13"/>
      <c r="Q53" s="13"/>
      <c r="R53" s="13"/>
      <c r="S53" s="13"/>
      <c r="T53" s="13"/>
      <c r="U53" s="83">
        <f>C53-B53</f>
        <v>0</v>
      </c>
      <c r="V53" s="83">
        <f t="shared" ref="V53:AB58" si="17">D53-C53</f>
        <v>0</v>
      </c>
      <c r="W53" s="83">
        <f t="shared" si="17"/>
        <v>0</v>
      </c>
      <c r="X53" s="83">
        <f t="shared" si="17"/>
        <v>0</v>
      </c>
      <c r="Y53" s="83">
        <f t="shared" si="17"/>
        <v>0</v>
      </c>
      <c r="Z53" s="83" t="e">
        <f t="shared" si="17"/>
        <v>#VALUE!</v>
      </c>
      <c r="AA53" s="83" t="e">
        <f t="shared" si="17"/>
        <v>#VALUE!</v>
      </c>
      <c r="AB53" s="83">
        <f>J53-I53</f>
        <v>1.2500000000000039E-2</v>
      </c>
      <c r="AC53" s="83"/>
      <c r="AD53" s="83"/>
      <c r="AE53" s="83"/>
      <c r="AF53" s="83"/>
      <c r="AG53" s="83"/>
      <c r="AH53" s="83"/>
      <c r="AI53" s="83"/>
      <c r="AJ53" s="83"/>
      <c r="AK53" s="83"/>
      <c r="AL53" s="83"/>
    </row>
    <row r="54" spans="1:38" ht="30" customHeight="1" x14ac:dyDescent="0.25">
      <c r="A54" s="108" t="s">
        <v>17</v>
      </c>
      <c r="B54" s="80">
        <v>0.27638888888888885</v>
      </c>
      <c r="C54" s="80">
        <f>B54+"00:25"</f>
        <v>0.29374999999999996</v>
      </c>
      <c r="D54" s="80">
        <v>0.32013888888888892</v>
      </c>
      <c r="E54" s="80">
        <v>0.33819444444444446</v>
      </c>
      <c r="F54" s="80">
        <v>0.35069444444444442</v>
      </c>
      <c r="G54" s="80">
        <v>0.36319444444444443</v>
      </c>
      <c r="H54" s="80">
        <v>0.37986111111111115</v>
      </c>
      <c r="I54" s="80">
        <v>0.40138888888888885</v>
      </c>
      <c r="J54" s="81">
        <v>0.42222222222222222</v>
      </c>
      <c r="K54" s="85" t="s">
        <v>16</v>
      </c>
      <c r="M54" s="13"/>
      <c r="N54" s="13"/>
      <c r="P54" s="13"/>
      <c r="Q54" s="13"/>
      <c r="R54" s="13"/>
      <c r="S54" s="13"/>
      <c r="T54" s="13"/>
      <c r="U54" s="83">
        <f t="shared" ref="U54:U57" si="18">C54-B54</f>
        <v>1.7361111111111105E-2</v>
      </c>
      <c r="V54" s="83">
        <f t="shared" si="17"/>
        <v>2.6388888888888962E-2</v>
      </c>
      <c r="W54" s="83">
        <f t="shared" si="17"/>
        <v>1.8055555555555547E-2</v>
      </c>
      <c r="X54" s="83">
        <f t="shared" si="17"/>
        <v>1.2499999999999956E-2</v>
      </c>
      <c r="Y54" s="83">
        <f t="shared" si="17"/>
        <v>1.2500000000000011E-2</v>
      </c>
      <c r="Z54" s="83">
        <f t="shared" si="17"/>
        <v>1.6666666666666718E-2</v>
      </c>
      <c r="AA54" s="83">
        <f t="shared" si="17"/>
        <v>2.1527777777777701E-2</v>
      </c>
      <c r="AB54" s="83">
        <f t="shared" si="17"/>
        <v>2.083333333333337E-2</v>
      </c>
      <c r="AC54" s="83"/>
      <c r="AD54" s="83">
        <f>B54-B37</f>
        <v>1.6666666666666607E-2</v>
      </c>
      <c r="AE54" s="83">
        <f t="shared" ref="AE54:AL58" si="19">C54-C37</f>
        <v>1.6666666666666607E-2</v>
      </c>
      <c r="AF54" s="83">
        <f t="shared" si="19"/>
        <v>1.6666666666666718E-2</v>
      </c>
      <c r="AG54" s="83">
        <f t="shared" si="19"/>
        <v>1.6666666666666663E-2</v>
      </c>
      <c r="AH54" s="83">
        <f t="shared" si="19"/>
        <v>1.6666666666666607E-2</v>
      </c>
      <c r="AI54" s="83">
        <f t="shared" si="19"/>
        <v>1.6666666666666663E-2</v>
      </c>
      <c r="AJ54" s="83">
        <f t="shared" si="19"/>
        <v>1.6666666666666718E-2</v>
      </c>
      <c r="AK54" s="83">
        <f t="shared" si="19"/>
        <v>1.6666666666666663E-2</v>
      </c>
      <c r="AL54" s="83">
        <f t="shared" si="19"/>
        <v>1.6666666666666718E-2</v>
      </c>
    </row>
    <row r="55" spans="1:38" ht="30" customHeight="1" x14ac:dyDescent="0.25">
      <c r="A55" s="108" t="s">
        <v>18</v>
      </c>
      <c r="B55" s="80">
        <v>0.44305555555555554</v>
      </c>
      <c r="C55" s="80">
        <f t="shared" ref="C55:C57" si="20">B55+"00:25"</f>
        <v>0.46041666666666664</v>
      </c>
      <c r="D55" s="80">
        <v>0.48680555555555555</v>
      </c>
      <c r="E55" s="80">
        <v>0.50486111111111109</v>
      </c>
      <c r="F55" s="80">
        <v>0.51736111111111105</v>
      </c>
      <c r="G55" s="80">
        <v>0.52986111111111112</v>
      </c>
      <c r="H55" s="80">
        <v>4.6527777777777779E-2</v>
      </c>
      <c r="I55" s="80">
        <v>6.805555555555555E-2</v>
      </c>
      <c r="J55" s="81">
        <v>8.8888888888888892E-2</v>
      </c>
      <c r="K55" s="85" t="s">
        <v>16</v>
      </c>
      <c r="M55" s="13"/>
      <c r="N55" s="13"/>
      <c r="P55" s="13"/>
      <c r="Q55" s="13"/>
      <c r="R55" s="13"/>
      <c r="S55" s="13"/>
      <c r="T55" s="13"/>
      <c r="U55" s="83">
        <f t="shared" si="18"/>
        <v>1.7361111111111105E-2</v>
      </c>
      <c r="V55" s="83">
        <f t="shared" si="17"/>
        <v>2.6388888888888906E-2</v>
      </c>
      <c r="W55" s="83">
        <f t="shared" si="17"/>
        <v>1.8055555555555547E-2</v>
      </c>
      <c r="X55" s="83">
        <f t="shared" si="17"/>
        <v>1.2499999999999956E-2</v>
      </c>
      <c r="Y55" s="83">
        <f t="shared" si="17"/>
        <v>1.2500000000000067E-2</v>
      </c>
      <c r="Z55" s="83">
        <f t="shared" si="17"/>
        <v>-0.48333333333333334</v>
      </c>
      <c r="AA55" s="83">
        <f t="shared" si="17"/>
        <v>2.1527777777777771E-2</v>
      </c>
      <c r="AB55" s="83">
        <f t="shared" si="17"/>
        <v>2.0833333333333343E-2</v>
      </c>
      <c r="AC55" s="83"/>
      <c r="AD55" s="83">
        <f t="shared" ref="AD55:AD58" si="21">B55-B38</f>
        <v>1.6666666666666663E-2</v>
      </c>
      <c r="AE55" s="83">
        <f t="shared" si="19"/>
        <v>1.6666666666666663E-2</v>
      </c>
      <c r="AF55" s="83">
        <f t="shared" si="19"/>
        <v>1.6666666666666663E-2</v>
      </c>
      <c r="AG55" s="83">
        <f t="shared" si="19"/>
        <v>1.6666666666666663E-2</v>
      </c>
      <c r="AH55" s="83">
        <f t="shared" si="19"/>
        <v>1.6666666666666607E-2</v>
      </c>
      <c r="AI55" s="83">
        <f t="shared" si="19"/>
        <v>1.6666666666666718E-2</v>
      </c>
      <c r="AJ55" s="83">
        <f t="shared" si="19"/>
        <v>-0.48333333333333334</v>
      </c>
      <c r="AK55" s="83">
        <f t="shared" si="19"/>
        <v>1.6666666666666656E-2</v>
      </c>
      <c r="AL55" s="83">
        <f t="shared" si="19"/>
        <v>1.6666666666666663E-2</v>
      </c>
    </row>
    <row r="56" spans="1:38" ht="30" customHeight="1" x14ac:dyDescent="0.25">
      <c r="A56" s="108" t="s">
        <v>19</v>
      </c>
      <c r="B56" s="80">
        <v>0.10972222222222222</v>
      </c>
      <c r="C56" s="80">
        <f t="shared" si="20"/>
        <v>0.12708333333333333</v>
      </c>
      <c r="D56" s="86">
        <v>0.15347222222222223</v>
      </c>
      <c r="E56" s="80">
        <v>0.17152777777777775</v>
      </c>
      <c r="F56" s="80">
        <v>0.18402777777777779</v>
      </c>
      <c r="G56" s="80">
        <v>0.19652777777777777</v>
      </c>
      <c r="H56" s="80">
        <v>0.21319444444444444</v>
      </c>
      <c r="I56" s="80">
        <v>0.23472222222222219</v>
      </c>
      <c r="J56" s="81">
        <v>0.25555555555555559</v>
      </c>
      <c r="K56" s="85" t="s">
        <v>16</v>
      </c>
      <c r="M56" s="13"/>
      <c r="N56" s="13"/>
      <c r="P56" s="13"/>
      <c r="Q56" s="13"/>
      <c r="R56" s="13"/>
      <c r="S56" s="13"/>
      <c r="T56" s="13"/>
      <c r="U56" s="83">
        <f t="shared" si="18"/>
        <v>1.7361111111111105E-2</v>
      </c>
      <c r="V56" s="83">
        <f t="shared" si="17"/>
        <v>2.6388888888888906E-2</v>
      </c>
      <c r="W56" s="83">
        <f t="shared" si="17"/>
        <v>1.8055555555555519E-2</v>
      </c>
      <c r="X56" s="83">
        <f t="shared" si="17"/>
        <v>1.2500000000000039E-2</v>
      </c>
      <c r="Y56" s="83">
        <f t="shared" si="17"/>
        <v>1.2499999999999983E-2</v>
      </c>
      <c r="Z56" s="83">
        <f t="shared" si="17"/>
        <v>1.6666666666666663E-2</v>
      </c>
      <c r="AA56" s="83">
        <f t="shared" si="17"/>
        <v>2.1527777777777757E-2</v>
      </c>
      <c r="AB56" s="83">
        <f t="shared" si="17"/>
        <v>2.0833333333333398E-2</v>
      </c>
      <c r="AC56" s="83"/>
      <c r="AD56" s="83">
        <f t="shared" si="21"/>
        <v>1.6666666666666663E-2</v>
      </c>
      <c r="AE56" s="83">
        <f t="shared" si="19"/>
        <v>1.6666666666666663E-2</v>
      </c>
      <c r="AF56" s="83">
        <f t="shared" si="19"/>
        <v>1.6666666666666691E-2</v>
      </c>
      <c r="AG56" s="83">
        <f t="shared" si="19"/>
        <v>1.6666666666666635E-2</v>
      </c>
      <c r="AH56" s="83">
        <f t="shared" si="19"/>
        <v>1.6666666666666691E-2</v>
      </c>
      <c r="AI56" s="83">
        <f t="shared" si="19"/>
        <v>1.6666666666666663E-2</v>
      </c>
      <c r="AJ56" s="83">
        <f t="shared" si="19"/>
        <v>1.6666666666666663E-2</v>
      </c>
      <c r="AK56" s="83">
        <f t="shared" si="19"/>
        <v>1.6666666666666635E-2</v>
      </c>
      <c r="AL56" s="83">
        <f t="shared" si="19"/>
        <v>1.6666666666666691E-2</v>
      </c>
    </row>
    <row r="57" spans="1:38" ht="30" customHeight="1" x14ac:dyDescent="0.25">
      <c r="A57" s="108" t="s">
        <v>20</v>
      </c>
      <c r="B57" s="80">
        <v>0.27777777777777779</v>
      </c>
      <c r="C57" s="80">
        <f t="shared" si="20"/>
        <v>0.2951388888888889</v>
      </c>
      <c r="D57" s="80">
        <v>0.3215277777777778</v>
      </c>
      <c r="E57" s="80">
        <v>0.33958333333333335</v>
      </c>
      <c r="F57" s="80">
        <v>0.3520833333333333</v>
      </c>
      <c r="G57" s="80">
        <v>0.36458333333333331</v>
      </c>
      <c r="H57" s="80">
        <v>0.38125000000000003</v>
      </c>
      <c r="I57" s="80">
        <v>0.40277777777777773</v>
      </c>
      <c r="J57" s="81">
        <v>0.42222222222222222</v>
      </c>
      <c r="K57" s="89" t="s">
        <v>16</v>
      </c>
      <c r="M57" s="13"/>
      <c r="N57" s="13"/>
      <c r="P57" s="13"/>
      <c r="Q57" s="13"/>
      <c r="R57" s="13"/>
      <c r="S57" s="13"/>
      <c r="T57" s="13"/>
      <c r="U57" s="83">
        <f t="shared" si="18"/>
        <v>1.7361111111111105E-2</v>
      </c>
      <c r="V57" s="83">
        <f>D57-C57</f>
        <v>2.6388888888888906E-2</v>
      </c>
      <c r="W57" s="83">
        <f t="shared" si="17"/>
        <v>1.8055555555555547E-2</v>
      </c>
      <c r="X57" s="83">
        <f t="shared" si="17"/>
        <v>1.2499999999999956E-2</v>
      </c>
      <c r="Y57" s="83">
        <f t="shared" si="17"/>
        <v>1.2500000000000011E-2</v>
      </c>
      <c r="Z57" s="83">
        <f t="shared" si="17"/>
        <v>1.6666666666666718E-2</v>
      </c>
      <c r="AA57" s="83">
        <f t="shared" si="17"/>
        <v>2.1527777777777701E-2</v>
      </c>
      <c r="AB57" s="83">
        <f t="shared" si="17"/>
        <v>1.9444444444444486E-2</v>
      </c>
      <c r="AC57" s="83"/>
      <c r="AD57" s="83">
        <f t="shared" si="21"/>
        <v>1.7361111111111105E-2</v>
      </c>
      <c r="AE57" s="83">
        <f t="shared" si="19"/>
        <v>1.7361111111111105E-2</v>
      </c>
      <c r="AF57" s="83">
        <f t="shared" si="19"/>
        <v>1.736111111111116E-2</v>
      </c>
      <c r="AG57" s="83">
        <f t="shared" si="19"/>
        <v>1.7361111111111105E-2</v>
      </c>
      <c r="AH57" s="83">
        <f t="shared" si="19"/>
        <v>1.7361111111111105E-2</v>
      </c>
      <c r="AI57" s="83">
        <f t="shared" si="19"/>
        <v>1.7361111111111049E-2</v>
      </c>
      <c r="AJ57" s="83">
        <f t="shared" si="19"/>
        <v>1.736111111111116E-2</v>
      </c>
      <c r="AK57" s="83">
        <f t="shared" si="19"/>
        <v>1.7361111111111049E-2</v>
      </c>
      <c r="AL57" s="83">
        <f t="shared" si="19"/>
        <v>1.5972222222222221E-2</v>
      </c>
    </row>
    <row r="58" spans="1:38" ht="30" customHeight="1" thickBot="1" x14ac:dyDescent="0.3">
      <c r="A58" s="108" t="s">
        <v>44</v>
      </c>
      <c r="B58" s="124">
        <v>0.4513888888888889</v>
      </c>
      <c r="C58" s="125"/>
      <c r="D58" s="125">
        <v>0.4826388888888889</v>
      </c>
      <c r="E58" s="125"/>
      <c r="F58" s="125">
        <v>6.9444444444444441E-3</v>
      </c>
      <c r="G58" s="126"/>
      <c r="H58" s="126"/>
      <c r="I58" s="126"/>
      <c r="J58" s="127"/>
      <c r="K58" s="89" t="s">
        <v>16</v>
      </c>
      <c r="U58" s="83">
        <f>C58-B58</f>
        <v>-0.4513888888888889</v>
      </c>
      <c r="V58" s="83">
        <f>D58-B58</f>
        <v>3.125E-2</v>
      </c>
      <c r="W58" s="83">
        <f t="shared" si="17"/>
        <v>-0.4826388888888889</v>
      </c>
      <c r="X58" s="83">
        <f>F58-D58</f>
        <v>-0.47569444444444448</v>
      </c>
      <c r="Y58" s="83">
        <f t="shared" si="17"/>
        <v>-6.9444444444444441E-3</v>
      </c>
      <c r="Z58" s="83">
        <f t="shared" si="17"/>
        <v>0</v>
      </c>
      <c r="AA58" s="83">
        <f t="shared" si="17"/>
        <v>0</v>
      </c>
      <c r="AB58" s="83">
        <f t="shared" si="17"/>
        <v>0</v>
      </c>
      <c r="AD58" s="83">
        <f t="shared" si="21"/>
        <v>1.8750000000000044E-2</v>
      </c>
      <c r="AE58" s="83">
        <f t="shared" si="19"/>
        <v>-0.44791666666666663</v>
      </c>
      <c r="AF58" s="83">
        <f>D58-D41</f>
        <v>1.736111111111116E-2</v>
      </c>
      <c r="AG58" s="83">
        <f t="shared" si="19"/>
        <v>0</v>
      </c>
      <c r="AH58" s="83">
        <f t="shared" si="19"/>
        <v>-0.4861111111111111</v>
      </c>
      <c r="AI58" s="83">
        <f t="shared" si="19"/>
        <v>0</v>
      </c>
      <c r="AJ58" s="83">
        <f t="shared" si="19"/>
        <v>0</v>
      </c>
      <c r="AK58" s="83">
        <f t="shared" si="19"/>
        <v>0</v>
      </c>
      <c r="AL58" s="83">
        <f t="shared" si="19"/>
        <v>0</v>
      </c>
    </row>
    <row r="59" spans="1:38" ht="30" customHeight="1" thickBot="1" x14ac:dyDescent="0.3">
      <c r="A59" s="112">
        <v>4</v>
      </c>
      <c r="B59" s="121" t="s">
        <v>45</v>
      </c>
      <c r="C59" s="96"/>
      <c r="D59" s="96"/>
      <c r="E59" s="96"/>
      <c r="F59" s="97"/>
      <c r="G59" s="97"/>
      <c r="H59" s="97"/>
      <c r="I59" s="128"/>
      <c r="J59" s="113"/>
      <c r="K59" s="218" t="s">
        <v>21</v>
      </c>
    </row>
    <row r="60" spans="1:38" ht="30" customHeight="1" thickTop="1" thickBot="1" x14ac:dyDescent="0.3">
      <c r="A60" s="221" t="s">
        <v>22</v>
      </c>
      <c r="B60" s="222"/>
      <c r="C60" s="222"/>
      <c r="D60" s="222"/>
      <c r="E60" s="222"/>
      <c r="F60" s="222"/>
      <c r="G60" s="222"/>
      <c r="H60" s="222"/>
      <c r="I60" s="222"/>
      <c r="J60" s="223"/>
      <c r="K60" s="219"/>
    </row>
    <row r="61" spans="1:38" ht="30" customHeight="1" thickTop="1" x14ac:dyDescent="0.25">
      <c r="A61" s="224" t="s">
        <v>23</v>
      </c>
      <c r="B61" s="225"/>
      <c r="C61" s="226"/>
      <c r="D61" s="225"/>
      <c r="E61" s="227" t="s">
        <v>24</v>
      </c>
      <c r="F61" s="228"/>
      <c r="G61" s="229"/>
      <c r="H61" s="227" t="s">
        <v>25</v>
      </c>
      <c r="I61" s="228"/>
      <c r="J61" s="230"/>
      <c r="K61" s="219"/>
    </row>
    <row r="62" spans="1:38" ht="30" customHeight="1" x14ac:dyDescent="0.25">
      <c r="A62" s="231" t="s">
        <v>26</v>
      </c>
      <c r="B62" s="232"/>
      <c r="C62" s="233" t="s">
        <v>27</v>
      </c>
      <c r="D62" s="233"/>
      <c r="E62" s="234"/>
      <c r="F62" s="204" t="s">
        <v>28</v>
      </c>
      <c r="G62" s="204"/>
      <c r="H62" s="204"/>
      <c r="I62" s="204"/>
      <c r="J62" s="205"/>
      <c r="K62" s="219"/>
    </row>
    <row r="63" spans="1:38" ht="30" customHeight="1" x14ac:dyDescent="0.25">
      <c r="A63" s="235" t="s">
        <v>29</v>
      </c>
      <c r="B63" s="236"/>
      <c r="C63" s="101" t="s">
        <v>30</v>
      </c>
      <c r="D63" s="99" t="s">
        <v>31</v>
      </c>
      <c r="E63" s="100"/>
      <c r="F63" s="204" t="s">
        <v>32</v>
      </c>
      <c r="G63" s="204"/>
      <c r="H63" s="204"/>
      <c r="I63" s="204"/>
      <c r="J63" s="205"/>
      <c r="K63" s="219"/>
    </row>
    <row r="64" spans="1:38" ht="30" customHeight="1" thickBot="1" x14ac:dyDescent="0.3">
      <c r="A64" s="206" t="s">
        <v>33</v>
      </c>
      <c r="B64" s="207"/>
      <c r="C64" s="102" t="s">
        <v>34</v>
      </c>
      <c r="D64" s="208" t="s">
        <v>35</v>
      </c>
      <c r="E64" s="209"/>
      <c r="F64" s="210" t="s">
        <v>36</v>
      </c>
      <c r="G64" s="210"/>
      <c r="H64" s="210"/>
      <c r="I64" s="210"/>
      <c r="J64" s="211"/>
      <c r="K64" s="220"/>
    </row>
    <row r="65" spans="1:38" ht="30" customHeight="1" thickTop="1" x14ac:dyDescent="0.25">
      <c r="A65" s="212" t="s">
        <v>88</v>
      </c>
      <c r="B65" s="212"/>
      <c r="C65" s="212"/>
      <c r="D65" s="212"/>
      <c r="E65" s="212"/>
      <c r="F65" s="212"/>
      <c r="G65" s="212"/>
      <c r="H65" s="212"/>
      <c r="I65" s="216" t="s">
        <v>1</v>
      </c>
      <c r="J65" s="217"/>
      <c r="K65" s="70">
        <v>5</v>
      </c>
    </row>
    <row r="66" spans="1:38" ht="30" customHeight="1" x14ac:dyDescent="0.25">
      <c r="A66" s="212"/>
      <c r="B66" s="212"/>
      <c r="C66" s="212"/>
      <c r="D66" s="212"/>
      <c r="E66" s="212"/>
      <c r="F66" s="212"/>
      <c r="G66" s="212"/>
      <c r="H66" s="212"/>
      <c r="I66" s="215">
        <f>H71</f>
        <v>6.3194444444444442E-2</v>
      </c>
      <c r="J66" s="214"/>
    </row>
    <row r="67" spans="1:38" ht="30" customHeight="1" thickBot="1" x14ac:dyDescent="0.3">
      <c r="A67" s="242">
        <f ca="1">INDIRECT("rawdata!A" &amp; $K65)</f>
        <v>0</v>
      </c>
      <c r="B67" s="242"/>
      <c r="C67" s="242"/>
      <c r="D67" s="243" t="s">
        <v>2</v>
      </c>
      <c r="E67" s="244">
        <f ca="1">INDIRECT("rawdata!B" &amp; $K65)</f>
        <v>0</v>
      </c>
      <c r="F67" s="245">
        <f ca="1">INDIRECT("rawdata!B" &amp; $K65)</f>
        <v>0</v>
      </c>
      <c r="G67" s="246" t="s">
        <v>3</v>
      </c>
      <c r="H67" s="246">
        <f ca="1">INDIRECT("rawdata!C" &amp; $K65)</f>
        <v>0</v>
      </c>
      <c r="I67" s="246" t="s">
        <v>4</v>
      </c>
      <c r="J67" s="247">
        <f ca="1">INDIRECT("rawdata!D" &amp; $K65)</f>
        <v>0</v>
      </c>
      <c r="K67" s="1"/>
      <c r="L67" s="1" t="str">
        <f ca="1">IF(E67=F67,"ok","확인")</f>
        <v>ok</v>
      </c>
      <c r="M67" s="1" t="s">
        <v>52</v>
      </c>
      <c r="N67" s="1" t="s">
        <v>53</v>
      </c>
    </row>
    <row r="68" spans="1:38" ht="30" customHeight="1" thickTop="1" thickBot="1" x14ac:dyDescent="0.3">
      <c r="A68" s="103" t="s">
        <v>7</v>
      </c>
      <c r="B68" s="73" t="s">
        <v>8</v>
      </c>
      <c r="C68" s="74" t="s">
        <v>9</v>
      </c>
      <c r="D68" s="74" t="s">
        <v>10</v>
      </c>
      <c r="E68" s="74" t="s">
        <v>11</v>
      </c>
      <c r="F68" s="74" t="s">
        <v>12</v>
      </c>
      <c r="G68" s="74" t="s">
        <v>11</v>
      </c>
      <c r="H68" s="74" t="s">
        <v>10</v>
      </c>
      <c r="I68" s="73" t="s">
        <v>9</v>
      </c>
      <c r="J68" s="104" t="s">
        <v>13</v>
      </c>
      <c r="K68" s="76" t="s">
        <v>14</v>
      </c>
    </row>
    <row r="69" spans="1:38" ht="30" customHeight="1" thickTop="1" x14ac:dyDescent="0.25">
      <c r="A69" s="105" t="s">
        <v>15</v>
      </c>
      <c r="B69" s="122"/>
      <c r="C69" s="122"/>
      <c r="D69" s="122"/>
      <c r="E69" s="122"/>
      <c r="F69" s="122"/>
      <c r="G69" s="122"/>
      <c r="H69" s="123" t="s">
        <v>89</v>
      </c>
      <c r="I69" s="106">
        <v>0.25833333333333336</v>
      </c>
      <c r="J69" s="107">
        <v>0.2722222222222222</v>
      </c>
      <c r="K69" s="82" t="s">
        <v>16</v>
      </c>
      <c r="M69" s="13"/>
      <c r="N69" s="13"/>
      <c r="P69" s="13"/>
      <c r="Q69" s="13"/>
      <c r="R69" s="13"/>
      <c r="S69" s="13"/>
      <c r="T69" s="13"/>
      <c r="U69" s="83">
        <f>C69-B69</f>
        <v>0</v>
      </c>
      <c r="V69" s="83">
        <f t="shared" ref="V69:AB73" si="22">D69-C69</f>
        <v>0</v>
      </c>
      <c r="W69" s="83">
        <f t="shared" si="22"/>
        <v>0</v>
      </c>
      <c r="X69" s="83">
        <f t="shared" si="22"/>
        <v>0</v>
      </c>
      <c r="Y69" s="83">
        <f t="shared" si="22"/>
        <v>0</v>
      </c>
      <c r="Z69" s="83" t="e">
        <f t="shared" si="22"/>
        <v>#VALUE!</v>
      </c>
      <c r="AA69" s="83" t="e">
        <f t="shared" si="22"/>
        <v>#VALUE!</v>
      </c>
      <c r="AB69" s="83">
        <f>J69-I69</f>
        <v>1.388888888888884E-2</v>
      </c>
      <c r="AC69" s="83"/>
      <c r="AD69" s="83"/>
      <c r="AE69" s="83"/>
      <c r="AF69" s="83"/>
      <c r="AG69" s="83"/>
      <c r="AH69" s="83"/>
      <c r="AI69" s="83"/>
      <c r="AJ69" s="83"/>
      <c r="AK69" s="83"/>
      <c r="AL69" s="83"/>
    </row>
    <row r="70" spans="1:38" ht="30" customHeight="1" x14ac:dyDescent="0.25">
      <c r="A70" s="108" t="s">
        <v>17</v>
      </c>
      <c r="B70" s="80">
        <v>0.29305555555555557</v>
      </c>
      <c r="C70" s="80">
        <f>B70+"00:25"</f>
        <v>0.31041666666666667</v>
      </c>
      <c r="D70" s="80">
        <v>0.33680555555555558</v>
      </c>
      <c r="E70" s="80">
        <v>0.35486111111111113</v>
      </c>
      <c r="F70" s="80">
        <v>0.36736111111111108</v>
      </c>
      <c r="G70" s="80">
        <v>0.37986111111111115</v>
      </c>
      <c r="H70" s="80">
        <v>0.39652777777777781</v>
      </c>
      <c r="I70" s="80">
        <v>0.41805555555555557</v>
      </c>
      <c r="J70" s="81">
        <v>0.43888888888888888</v>
      </c>
      <c r="K70" s="85" t="s">
        <v>16</v>
      </c>
      <c r="M70" s="13"/>
      <c r="N70" s="13"/>
      <c r="P70" s="13"/>
      <c r="Q70" s="13"/>
      <c r="R70" s="13"/>
      <c r="S70" s="13"/>
      <c r="T70" s="13"/>
      <c r="U70" s="83">
        <f t="shared" ref="U70:U73" si="23">C70-B70</f>
        <v>1.7361111111111105E-2</v>
      </c>
      <c r="V70" s="83">
        <f t="shared" si="22"/>
        <v>2.6388888888888906E-2</v>
      </c>
      <c r="W70" s="83">
        <f t="shared" si="22"/>
        <v>1.8055555555555547E-2</v>
      </c>
      <c r="X70" s="83">
        <f t="shared" si="22"/>
        <v>1.2499999999999956E-2</v>
      </c>
      <c r="Y70" s="83">
        <f t="shared" si="22"/>
        <v>1.2500000000000067E-2</v>
      </c>
      <c r="Z70" s="83">
        <f t="shared" si="22"/>
        <v>1.6666666666666663E-2</v>
      </c>
      <c r="AA70" s="83">
        <f t="shared" si="22"/>
        <v>2.1527777777777757E-2</v>
      </c>
      <c r="AB70" s="83">
        <f t="shared" si="22"/>
        <v>2.0833333333333315E-2</v>
      </c>
      <c r="AC70" s="83"/>
      <c r="AD70" s="83">
        <f>B70-B54</f>
        <v>1.6666666666666718E-2</v>
      </c>
      <c r="AE70" s="83">
        <f t="shared" ref="AE70:AL73" si="24">C70-C54</f>
        <v>1.6666666666666718E-2</v>
      </c>
      <c r="AF70" s="83">
        <f t="shared" si="24"/>
        <v>1.6666666666666663E-2</v>
      </c>
      <c r="AG70" s="83">
        <f t="shared" si="24"/>
        <v>1.6666666666666663E-2</v>
      </c>
      <c r="AH70" s="83">
        <f t="shared" si="24"/>
        <v>1.6666666666666663E-2</v>
      </c>
      <c r="AI70" s="83">
        <f t="shared" si="24"/>
        <v>1.6666666666666718E-2</v>
      </c>
      <c r="AJ70" s="83">
        <f t="shared" si="24"/>
        <v>1.6666666666666663E-2</v>
      </c>
      <c r="AK70" s="83">
        <f t="shared" si="24"/>
        <v>1.6666666666666718E-2</v>
      </c>
      <c r="AL70" s="83">
        <f t="shared" si="24"/>
        <v>1.6666666666666663E-2</v>
      </c>
    </row>
    <row r="71" spans="1:38" ht="30" customHeight="1" x14ac:dyDescent="0.25">
      <c r="A71" s="108" t="s">
        <v>18</v>
      </c>
      <c r="B71" s="80">
        <v>0.4597222222222222</v>
      </c>
      <c r="C71" s="80">
        <f t="shared" ref="C71:C73" si="25">B71+"00:25"</f>
        <v>0.4770833333333333</v>
      </c>
      <c r="D71" s="80">
        <v>0.50347222222222221</v>
      </c>
      <c r="E71" s="80">
        <v>0.52152777777777781</v>
      </c>
      <c r="F71" s="80">
        <v>0.53402777777777777</v>
      </c>
      <c r="G71" s="80">
        <v>4.6527777777777779E-2</v>
      </c>
      <c r="H71" s="86">
        <v>6.3194444444444442E-2</v>
      </c>
      <c r="I71" s="80">
        <v>8.4722222222222213E-2</v>
      </c>
      <c r="J71" s="81">
        <v>0.10555555555555556</v>
      </c>
      <c r="K71" s="85" t="s">
        <v>16</v>
      </c>
      <c r="M71" s="13"/>
      <c r="N71" s="13"/>
      <c r="P71" s="13"/>
      <c r="Q71" s="13"/>
      <c r="R71" s="13"/>
      <c r="S71" s="13"/>
      <c r="T71" s="13"/>
      <c r="U71" s="83">
        <f t="shared" si="23"/>
        <v>1.7361111111111105E-2</v>
      </c>
      <c r="V71" s="83">
        <f t="shared" si="22"/>
        <v>2.6388888888888906E-2</v>
      </c>
      <c r="W71" s="83">
        <f t="shared" si="22"/>
        <v>1.8055555555555602E-2</v>
      </c>
      <c r="X71" s="83">
        <f t="shared" si="22"/>
        <v>1.2499999999999956E-2</v>
      </c>
      <c r="Y71" s="83">
        <f t="shared" si="22"/>
        <v>-0.48749999999999999</v>
      </c>
      <c r="Z71" s="83">
        <f t="shared" si="22"/>
        <v>1.6666666666666663E-2</v>
      </c>
      <c r="AA71" s="83">
        <f t="shared" si="22"/>
        <v>2.1527777777777771E-2</v>
      </c>
      <c r="AB71" s="83">
        <f t="shared" si="22"/>
        <v>2.0833333333333343E-2</v>
      </c>
      <c r="AC71" s="83"/>
      <c r="AD71" s="83">
        <f t="shared" ref="AD71:AD73" si="26">B71-B55</f>
        <v>1.6666666666666663E-2</v>
      </c>
      <c r="AE71" s="83">
        <f t="shared" si="24"/>
        <v>1.6666666666666663E-2</v>
      </c>
      <c r="AF71" s="83">
        <f t="shared" si="24"/>
        <v>1.6666666666666663E-2</v>
      </c>
      <c r="AG71" s="83">
        <f t="shared" si="24"/>
        <v>1.6666666666666718E-2</v>
      </c>
      <c r="AH71" s="83">
        <f t="shared" si="24"/>
        <v>1.6666666666666718E-2</v>
      </c>
      <c r="AI71" s="83">
        <f t="shared" si="24"/>
        <v>-0.48333333333333334</v>
      </c>
      <c r="AJ71" s="83">
        <f t="shared" si="24"/>
        <v>1.6666666666666663E-2</v>
      </c>
      <c r="AK71" s="83">
        <f t="shared" si="24"/>
        <v>1.6666666666666663E-2</v>
      </c>
      <c r="AL71" s="83">
        <f t="shared" si="24"/>
        <v>1.6666666666666663E-2</v>
      </c>
    </row>
    <row r="72" spans="1:38" ht="30" customHeight="1" x14ac:dyDescent="0.25">
      <c r="A72" s="108" t="s">
        <v>19</v>
      </c>
      <c r="B72" s="80">
        <v>0.12638888888888888</v>
      </c>
      <c r="C72" s="80">
        <f t="shared" si="25"/>
        <v>0.14374999999999999</v>
      </c>
      <c r="D72" s="80">
        <v>0.17013888888888887</v>
      </c>
      <c r="E72" s="80">
        <v>0.18819444444444444</v>
      </c>
      <c r="F72" s="80">
        <v>0.20069444444444443</v>
      </c>
      <c r="G72" s="80">
        <v>0.21319444444444444</v>
      </c>
      <c r="H72" s="80">
        <v>0.2298611111111111</v>
      </c>
      <c r="I72" s="80">
        <v>0.25138888888888888</v>
      </c>
      <c r="J72" s="81">
        <v>0.2722222222222222</v>
      </c>
      <c r="K72" s="85" t="s">
        <v>16</v>
      </c>
      <c r="M72" s="13"/>
      <c r="N72" s="13"/>
      <c r="P72" s="13"/>
      <c r="Q72" s="13"/>
      <c r="R72" s="13"/>
      <c r="S72" s="13"/>
      <c r="T72" s="13"/>
      <c r="U72" s="83">
        <f t="shared" si="23"/>
        <v>1.7361111111111105E-2</v>
      </c>
      <c r="V72" s="83">
        <f t="shared" si="22"/>
        <v>2.6388888888888878E-2</v>
      </c>
      <c r="W72" s="83">
        <f t="shared" si="22"/>
        <v>1.8055555555555575E-2</v>
      </c>
      <c r="X72" s="83">
        <f t="shared" si="22"/>
        <v>1.2499999999999983E-2</v>
      </c>
      <c r="Y72" s="83">
        <f t="shared" si="22"/>
        <v>1.2500000000000011E-2</v>
      </c>
      <c r="Z72" s="83">
        <f t="shared" si="22"/>
        <v>1.6666666666666663E-2</v>
      </c>
      <c r="AA72" s="83">
        <f t="shared" si="22"/>
        <v>2.1527777777777785E-2</v>
      </c>
      <c r="AB72" s="83">
        <f t="shared" si="22"/>
        <v>2.0833333333333315E-2</v>
      </c>
      <c r="AC72" s="83"/>
      <c r="AD72" s="83">
        <f t="shared" si="26"/>
        <v>1.6666666666666663E-2</v>
      </c>
      <c r="AE72" s="83">
        <f t="shared" si="24"/>
        <v>1.6666666666666663E-2</v>
      </c>
      <c r="AF72" s="83">
        <f t="shared" si="24"/>
        <v>1.6666666666666635E-2</v>
      </c>
      <c r="AG72" s="83">
        <f t="shared" si="24"/>
        <v>1.6666666666666691E-2</v>
      </c>
      <c r="AH72" s="83">
        <f t="shared" si="24"/>
        <v>1.6666666666666635E-2</v>
      </c>
      <c r="AI72" s="83">
        <f t="shared" si="24"/>
        <v>1.6666666666666663E-2</v>
      </c>
      <c r="AJ72" s="83">
        <f t="shared" si="24"/>
        <v>1.6666666666666663E-2</v>
      </c>
      <c r="AK72" s="83">
        <f t="shared" si="24"/>
        <v>1.6666666666666691E-2</v>
      </c>
      <c r="AL72" s="83">
        <f t="shared" si="24"/>
        <v>1.6666666666666607E-2</v>
      </c>
    </row>
    <row r="73" spans="1:38" ht="30" customHeight="1" thickBot="1" x14ac:dyDescent="0.3">
      <c r="A73" s="108" t="s">
        <v>20</v>
      </c>
      <c r="B73" s="129">
        <v>0.2951388888888889</v>
      </c>
      <c r="C73" s="129">
        <f t="shared" si="25"/>
        <v>0.3125</v>
      </c>
      <c r="D73" s="129">
        <v>0.33888888888888885</v>
      </c>
      <c r="E73" s="129">
        <v>0.35694444444444445</v>
      </c>
      <c r="F73" s="129">
        <v>0.36944444444444446</v>
      </c>
      <c r="G73" s="129">
        <v>0.38194444444444442</v>
      </c>
      <c r="H73" s="129">
        <v>0.39861111111111108</v>
      </c>
      <c r="I73" s="129">
        <v>0.4201388888888889</v>
      </c>
      <c r="J73" s="130">
        <v>0.4375</v>
      </c>
      <c r="K73" s="89" t="s">
        <v>16</v>
      </c>
      <c r="M73" s="13"/>
      <c r="N73" s="13"/>
      <c r="P73" s="13"/>
      <c r="Q73" s="13"/>
      <c r="R73" s="13"/>
      <c r="S73" s="13"/>
      <c r="T73" s="13"/>
      <c r="U73" s="83">
        <f t="shared" si="23"/>
        <v>1.7361111111111105E-2</v>
      </c>
      <c r="V73" s="83">
        <f t="shared" si="22"/>
        <v>2.6388888888888851E-2</v>
      </c>
      <c r="W73" s="83">
        <f t="shared" si="22"/>
        <v>1.8055555555555602E-2</v>
      </c>
      <c r="X73" s="83">
        <f t="shared" si="22"/>
        <v>1.2500000000000011E-2</v>
      </c>
      <c r="Y73" s="83">
        <f t="shared" si="22"/>
        <v>1.2499999999999956E-2</v>
      </c>
      <c r="Z73" s="83">
        <f t="shared" si="22"/>
        <v>1.6666666666666663E-2</v>
      </c>
      <c r="AA73" s="83">
        <f t="shared" si="22"/>
        <v>2.1527777777777812E-2</v>
      </c>
      <c r="AB73" s="83">
        <f t="shared" si="22"/>
        <v>1.7361111111111105E-2</v>
      </c>
      <c r="AC73" s="83"/>
      <c r="AD73" s="83">
        <f t="shared" si="26"/>
        <v>1.7361111111111105E-2</v>
      </c>
      <c r="AE73" s="83">
        <f t="shared" si="24"/>
        <v>1.7361111111111105E-2</v>
      </c>
      <c r="AF73" s="83">
        <f t="shared" si="24"/>
        <v>1.7361111111111049E-2</v>
      </c>
      <c r="AG73" s="83">
        <f t="shared" si="24"/>
        <v>1.7361111111111105E-2</v>
      </c>
      <c r="AH73" s="83">
        <f t="shared" si="24"/>
        <v>1.736111111111116E-2</v>
      </c>
      <c r="AI73" s="83">
        <f t="shared" si="24"/>
        <v>1.7361111111111105E-2</v>
      </c>
      <c r="AJ73" s="83">
        <f t="shared" si="24"/>
        <v>1.7361111111111049E-2</v>
      </c>
      <c r="AK73" s="83">
        <f t="shared" si="24"/>
        <v>1.736111111111116E-2</v>
      </c>
      <c r="AL73" s="83">
        <f t="shared" si="24"/>
        <v>1.5277777777777779E-2</v>
      </c>
    </row>
    <row r="74" spans="1:38" ht="30" customHeight="1" x14ac:dyDescent="0.25">
      <c r="A74" s="108" t="s">
        <v>44</v>
      </c>
      <c r="B74" s="111"/>
      <c r="C74" s="111"/>
      <c r="D74" s="111"/>
      <c r="E74" s="111"/>
      <c r="F74" s="111"/>
      <c r="G74" s="111"/>
      <c r="H74" s="111"/>
      <c r="I74" s="111"/>
      <c r="J74" s="131"/>
      <c r="K74" s="89" t="s">
        <v>16</v>
      </c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30" customHeight="1" thickBot="1" x14ac:dyDescent="0.3">
      <c r="A75" s="112">
        <v>5</v>
      </c>
      <c r="C75" s="96"/>
      <c r="D75" s="96"/>
      <c r="E75" s="96"/>
      <c r="F75" s="97"/>
      <c r="G75" s="97"/>
      <c r="H75" s="97"/>
      <c r="I75" s="97"/>
      <c r="J75" s="113"/>
      <c r="K75" s="218" t="s">
        <v>21</v>
      </c>
    </row>
    <row r="76" spans="1:38" ht="30" customHeight="1" thickTop="1" thickBot="1" x14ac:dyDescent="0.3">
      <c r="A76" s="221" t="s">
        <v>22</v>
      </c>
      <c r="B76" s="222"/>
      <c r="C76" s="222"/>
      <c r="D76" s="222"/>
      <c r="E76" s="222"/>
      <c r="F76" s="222"/>
      <c r="G76" s="222"/>
      <c r="H76" s="222"/>
      <c r="I76" s="222"/>
      <c r="J76" s="223"/>
      <c r="K76" s="219"/>
    </row>
    <row r="77" spans="1:38" ht="30" customHeight="1" thickTop="1" x14ac:dyDescent="0.25">
      <c r="A77" s="224" t="s">
        <v>23</v>
      </c>
      <c r="B77" s="225"/>
      <c r="C77" s="226"/>
      <c r="D77" s="225"/>
      <c r="E77" s="227" t="s">
        <v>24</v>
      </c>
      <c r="F77" s="228"/>
      <c r="G77" s="229"/>
      <c r="H77" s="227" t="s">
        <v>46</v>
      </c>
      <c r="I77" s="228"/>
      <c r="J77" s="230"/>
      <c r="K77" s="219"/>
    </row>
    <row r="78" spans="1:38" ht="30" customHeight="1" x14ac:dyDescent="0.25">
      <c r="A78" s="231" t="s">
        <v>26</v>
      </c>
      <c r="B78" s="232"/>
      <c r="C78" s="233" t="s">
        <v>27</v>
      </c>
      <c r="D78" s="233"/>
      <c r="E78" s="234"/>
      <c r="F78" s="204" t="s">
        <v>28</v>
      </c>
      <c r="G78" s="204"/>
      <c r="H78" s="204"/>
      <c r="I78" s="204"/>
      <c r="J78" s="205"/>
      <c r="K78" s="219"/>
    </row>
    <row r="79" spans="1:38" ht="30" customHeight="1" x14ac:dyDescent="0.25">
      <c r="A79" s="235" t="s">
        <v>29</v>
      </c>
      <c r="B79" s="236"/>
      <c r="C79" s="101" t="s">
        <v>30</v>
      </c>
      <c r="D79" s="99" t="s">
        <v>31</v>
      </c>
      <c r="E79" s="100"/>
      <c r="F79" s="204" t="s">
        <v>32</v>
      </c>
      <c r="G79" s="204"/>
      <c r="H79" s="204"/>
      <c r="I79" s="204"/>
      <c r="J79" s="205"/>
      <c r="K79" s="219"/>
    </row>
    <row r="80" spans="1:38" ht="30" customHeight="1" thickBot="1" x14ac:dyDescent="0.3">
      <c r="A80" s="206" t="s">
        <v>33</v>
      </c>
      <c r="B80" s="207"/>
      <c r="C80" s="102" t="s">
        <v>34</v>
      </c>
      <c r="D80" s="208" t="s">
        <v>35</v>
      </c>
      <c r="E80" s="209"/>
      <c r="F80" s="210" t="s">
        <v>36</v>
      </c>
      <c r="G80" s="210"/>
      <c r="H80" s="210"/>
      <c r="I80" s="210"/>
      <c r="J80" s="211"/>
      <c r="K80" s="220"/>
    </row>
    <row r="81" spans="1:38" ht="30" customHeight="1" thickTop="1" x14ac:dyDescent="0.25">
      <c r="A81" s="212" t="s">
        <v>90</v>
      </c>
      <c r="B81" s="212"/>
      <c r="C81" s="212"/>
      <c r="D81" s="212"/>
      <c r="E81" s="212"/>
      <c r="F81" s="212"/>
      <c r="G81" s="212"/>
      <c r="H81" s="212"/>
      <c r="I81" s="216" t="s">
        <v>1</v>
      </c>
      <c r="J81" s="217"/>
      <c r="K81" s="70">
        <v>6</v>
      </c>
    </row>
    <row r="82" spans="1:38" ht="30" customHeight="1" x14ac:dyDescent="0.25">
      <c r="A82" s="212"/>
      <c r="B82" s="212"/>
      <c r="C82" s="212"/>
      <c r="D82" s="212"/>
      <c r="E82" s="212"/>
      <c r="F82" s="212"/>
      <c r="G82" s="212"/>
      <c r="H82" s="212"/>
      <c r="I82" s="215">
        <f>H87</f>
        <v>7.9861111111111105E-2</v>
      </c>
      <c r="J82" s="214"/>
    </row>
    <row r="83" spans="1:38" ht="30" customHeight="1" thickBot="1" x14ac:dyDescent="0.3">
      <c r="A83" s="242">
        <f ca="1">INDIRECT("rawdata!A" &amp; $K81)</f>
        <v>0</v>
      </c>
      <c r="B83" s="242"/>
      <c r="C83" s="242"/>
      <c r="D83" s="243" t="s">
        <v>2</v>
      </c>
      <c r="E83" s="244">
        <f ca="1">INDIRECT("rawdata!B" &amp; $K81)</f>
        <v>0</v>
      </c>
      <c r="F83" s="245">
        <f ca="1">INDIRECT("rawdata!B" &amp; $K81)</f>
        <v>0</v>
      </c>
      <c r="G83" s="246" t="s">
        <v>3</v>
      </c>
      <c r="H83" s="246">
        <f ca="1">INDIRECT("rawdata!C" &amp; $K81)</f>
        <v>0</v>
      </c>
      <c r="I83" s="246" t="s">
        <v>4</v>
      </c>
      <c r="J83" s="247">
        <f ca="1">INDIRECT("rawdata!D" &amp; $K81)</f>
        <v>0</v>
      </c>
      <c r="K83" s="1"/>
      <c r="L83" s="1" t="str">
        <f ca="1">IF(E83=F83,"ok","확인")</f>
        <v>ok</v>
      </c>
      <c r="M83" s="1" t="s">
        <v>56</v>
      </c>
      <c r="N83" s="1" t="s">
        <v>57</v>
      </c>
    </row>
    <row r="84" spans="1:38" ht="30" customHeight="1" thickTop="1" thickBot="1" x14ac:dyDescent="0.3">
      <c r="A84" s="103" t="s">
        <v>7</v>
      </c>
      <c r="B84" s="73" t="s">
        <v>8</v>
      </c>
      <c r="C84" s="74" t="s">
        <v>9</v>
      </c>
      <c r="D84" s="74" t="s">
        <v>10</v>
      </c>
      <c r="E84" s="74" t="s">
        <v>11</v>
      </c>
      <c r="F84" s="74" t="s">
        <v>12</v>
      </c>
      <c r="G84" s="74" t="s">
        <v>11</v>
      </c>
      <c r="H84" s="74" t="s">
        <v>10</v>
      </c>
      <c r="I84" s="73" t="s">
        <v>9</v>
      </c>
      <c r="J84" s="104" t="s">
        <v>13</v>
      </c>
      <c r="K84" s="76" t="s">
        <v>14</v>
      </c>
    </row>
    <row r="85" spans="1:38" ht="30" customHeight="1" thickTop="1" x14ac:dyDescent="0.25">
      <c r="A85" s="105" t="s">
        <v>15</v>
      </c>
      <c r="B85" s="122"/>
      <c r="C85" s="122"/>
      <c r="D85" s="122"/>
      <c r="E85" s="122"/>
      <c r="F85" s="106">
        <v>0.22916666666666666</v>
      </c>
      <c r="G85" s="106">
        <v>0.24166666666666667</v>
      </c>
      <c r="H85" s="106">
        <v>0.25833333333333336</v>
      </c>
      <c r="I85" s="106">
        <v>0.28194444444444444</v>
      </c>
      <c r="J85" s="107">
        <v>0.29583333333333334</v>
      </c>
      <c r="K85" s="82" t="s">
        <v>16</v>
      </c>
      <c r="M85" s="13"/>
      <c r="N85" s="13"/>
      <c r="P85" s="13"/>
      <c r="Q85" s="13"/>
      <c r="R85" s="13"/>
      <c r="S85" s="13"/>
      <c r="T85" s="13"/>
      <c r="U85" s="83">
        <f>C85-B85</f>
        <v>0</v>
      </c>
      <c r="V85" s="83">
        <f t="shared" ref="V85:AB89" si="27">D85-C85</f>
        <v>0</v>
      </c>
      <c r="W85" s="83">
        <f t="shared" si="27"/>
        <v>0</v>
      </c>
      <c r="X85" s="83">
        <f t="shared" si="27"/>
        <v>0.22916666666666666</v>
      </c>
      <c r="Y85" s="83">
        <f t="shared" si="27"/>
        <v>1.2500000000000011E-2</v>
      </c>
      <c r="Z85" s="83">
        <f t="shared" si="27"/>
        <v>1.6666666666666691E-2</v>
      </c>
      <c r="AA85" s="83">
        <f t="shared" si="27"/>
        <v>2.3611111111111083E-2</v>
      </c>
      <c r="AB85" s="83">
        <f>J85-I85</f>
        <v>1.3888888888888895E-2</v>
      </c>
      <c r="AC85" s="83"/>
      <c r="AD85" s="83"/>
      <c r="AE85" s="83"/>
      <c r="AF85" s="83"/>
      <c r="AG85" s="83"/>
      <c r="AH85" s="83"/>
      <c r="AI85" s="83"/>
      <c r="AJ85" s="83"/>
      <c r="AK85" s="83"/>
      <c r="AL85" s="83"/>
    </row>
    <row r="86" spans="1:38" ht="30" customHeight="1" x14ac:dyDescent="0.25">
      <c r="A86" s="108" t="s">
        <v>17</v>
      </c>
      <c r="B86" s="80">
        <v>0.30972222222222223</v>
      </c>
      <c r="C86" s="80">
        <f>B86+"00:25"</f>
        <v>0.32708333333333334</v>
      </c>
      <c r="D86" s="80">
        <v>0.35347222222222219</v>
      </c>
      <c r="E86" s="80">
        <v>0.37152777777777773</v>
      </c>
      <c r="F86" s="80">
        <v>0.3840277777777778</v>
      </c>
      <c r="G86" s="80">
        <v>0.39652777777777781</v>
      </c>
      <c r="H86" s="80">
        <v>0.41319444444444442</v>
      </c>
      <c r="I86" s="80">
        <v>0.43472222222222223</v>
      </c>
      <c r="J86" s="81">
        <v>0.45555555555555555</v>
      </c>
      <c r="K86" s="85" t="s">
        <v>16</v>
      </c>
      <c r="M86" s="13"/>
      <c r="N86" s="13"/>
      <c r="P86" s="13"/>
      <c r="Q86" s="13"/>
      <c r="R86" s="13"/>
      <c r="S86" s="13"/>
      <c r="T86" s="13"/>
      <c r="U86" s="83">
        <f t="shared" ref="U86:U89" si="28">C86-B86</f>
        <v>1.7361111111111105E-2</v>
      </c>
      <c r="V86" s="83">
        <f t="shared" si="27"/>
        <v>2.6388888888888851E-2</v>
      </c>
      <c r="W86" s="83">
        <f t="shared" si="27"/>
        <v>1.8055555555555547E-2</v>
      </c>
      <c r="X86" s="83">
        <f t="shared" si="27"/>
        <v>1.2500000000000067E-2</v>
      </c>
      <c r="Y86" s="83">
        <f t="shared" si="27"/>
        <v>1.2500000000000011E-2</v>
      </c>
      <c r="Z86" s="83">
        <f t="shared" si="27"/>
        <v>1.6666666666666607E-2</v>
      </c>
      <c r="AA86" s="83">
        <f t="shared" si="27"/>
        <v>2.1527777777777812E-2</v>
      </c>
      <c r="AB86" s="83">
        <f t="shared" si="27"/>
        <v>2.0833333333333315E-2</v>
      </c>
      <c r="AC86" s="83"/>
      <c r="AD86" s="83">
        <f>B86-B70</f>
        <v>1.6666666666666663E-2</v>
      </c>
      <c r="AE86" s="83">
        <f t="shared" ref="AE86:AL89" si="29">C86-C70</f>
        <v>1.6666666666666663E-2</v>
      </c>
      <c r="AF86" s="83">
        <f t="shared" si="29"/>
        <v>1.6666666666666607E-2</v>
      </c>
      <c r="AG86" s="83">
        <f t="shared" si="29"/>
        <v>1.6666666666666607E-2</v>
      </c>
      <c r="AH86" s="83">
        <f t="shared" si="29"/>
        <v>1.6666666666666718E-2</v>
      </c>
      <c r="AI86" s="83">
        <f t="shared" si="29"/>
        <v>1.6666666666666663E-2</v>
      </c>
      <c r="AJ86" s="83">
        <f t="shared" si="29"/>
        <v>1.6666666666666607E-2</v>
      </c>
      <c r="AK86" s="83">
        <f t="shared" si="29"/>
        <v>1.6666666666666663E-2</v>
      </c>
      <c r="AL86" s="83">
        <f t="shared" si="29"/>
        <v>1.6666666666666663E-2</v>
      </c>
    </row>
    <row r="87" spans="1:38" ht="30" customHeight="1" x14ac:dyDescent="0.25">
      <c r="A87" s="108" t="s">
        <v>18</v>
      </c>
      <c r="B87" s="80">
        <v>0.47638888888888892</v>
      </c>
      <c r="C87" s="80">
        <f t="shared" ref="C87:C89" si="30">B87+"00:25"</f>
        <v>0.49375000000000002</v>
      </c>
      <c r="D87" s="80">
        <v>0.52013888888888882</v>
      </c>
      <c r="E87" s="80">
        <v>0.53819444444444442</v>
      </c>
      <c r="F87" s="80">
        <v>5.0694444444444452E-2</v>
      </c>
      <c r="G87" s="80">
        <v>6.3194444444444442E-2</v>
      </c>
      <c r="H87" s="86">
        <v>7.9861111111111105E-2</v>
      </c>
      <c r="I87" s="80">
        <v>0.1013888888888889</v>
      </c>
      <c r="J87" s="81">
        <v>0.12222222222222223</v>
      </c>
      <c r="K87" s="85" t="s">
        <v>16</v>
      </c>
      <c r="M87" s="13"/>
      <c r="N87" s="13"/>
      <c r="P87" s="13"/>
      <c r="Q87" s="13"/>
      <c r="R87" s="13"/>
      <c r="S87" s="13"/>
      <c r="T87" s="13"/>
      <c r="U87" s="83">
        <f t="shared" si="28"/>
        <v>1.7361111111111105E-2</v>
      </c>
      <c r="V87" s="83">
        <f t="shared" si="27"/>
        <v>2.6388888888888795E-2</v>
      </c>
      <c r="W87" s="83">
        <f t="shared" si="27"/>
        <v>1.8055555555555602E-2</v>
      </c>
      <c r="X87" s="83">
        <f t="shared" si="27"/>
        <v>-0.48749999999999999</v>
      </c>
      <c r="Y87" s="83">
        <f t="shared" si="27"/>
        <v>1.249999999999999E-2</v>
      </c>
      <c r="Z87" s="83">
        <f t="shared" si="27"/>
        <v>1.6666666666666663E-2</v>
      </c>
      <c r="AA87" s="83">
        <f t="shared" si="27"/>
        <v>2.1527777777777798E-2</v>
      </c>
      <c r="AB87" s="83">
        <f t="shared" si="27"/>
        <v>2.0833333333333329E-2</v>
      </c>
      <c r="AC87" s="83"/>
      <c r="AD87" s="83">
        <f t="shared" ref="AD87:AD89" si="31">B87-B71</f>
        <v>1.6666666666666718E-2</v>
      </c>
      <c r="AE87" s="83">
        <f t="shared" si="29"/>
        <v>1.6666666666666718E-2</v>
      </c>
      <c r="AF87" s="83">
        <f t="shared" si="29"/>
        <v>1.6666666666666607E-2</v>
      </c>
      <c r="AG87" s="83">
        <f t="shared" si="29"/>
        <v>1.6666666666666607E-2</v>
      </c>
      <c r="AH87" s="83">
        <f t="shared" si="29"/>
        <v>-0.48333333333333334</v>
      </c>
      <c r="AI87" s="83">
        <f t="shared" si="29"/>
        <v>1.6666666666666663E-2</v>
      </c>
      <c r="AJ87" s="83">
        <f t="shared" si="29"/>
        <v>1.6666666666666663E-2</v>
      </c>
      <c r="AK87" s="83">
        <f t="shared" si="29"/>
        <v>1.6666666666666691E-2</v>
      </c>
      <c r="AL87" s="83">
        <f t="shared" si="29"/>
        <v>1.6666666666666677E-2</v>
      </c>
    </row>
    <row r="88" spans="1:38" ht="30" customHeight="1" x14ac:dyDescent="0.25">
      <c r="A88" s="108" t="s">
        <v>19</v>
      </c>
      <c r="B88" s="80">
        <v>0.14305555555555557</v>
      </c>
      <c r="C88" s="80">
        <f t="shared" si="30"/>
        <v>0.16041666666666668</v>
      </c>
      <c r="D88" s="80">
        <v>0.18680555555555556</v>
      </c>
      <c r="E88" s="80">
        <v>0.20486111111111113</v>
      </c>
      <c r="F88" s="80">
        <v>0.21736111111111112</v>
      </c>
      <c r="G88" s="80">
        <v>0.2298611111111111</v>
      </c>
      <c r="H88" s="80">
        <v>0.24652777777777779</v>
      </c>
      <c r="I88" s="80">
        <v>0.26805555555555555</v>
      </c>
      <c r="J88" s="81">
        <v>0.28888888888888892</v>
      </c>
      <c r="K88" s="85" t="s">
        <v>16</v>
      </c>
      <c r="M88" s="13"/>
      <c r="N88" s="13"/>
      <c r="P88" s="13"/>
      <c r="Q88" s="13"/>
      <c r="R88" s="13"/>
      <c r="S88" s="13"/>
      <c r="T88" s="13"/>
      <c r="U88" s="83">
        <f t="shared" si="28"/>
        <v>1.7361111111111105E-2</v>
      </c>
      <c r="V88" s="83">
        <f t="shared" si="27"/>
        <v>2.6388888888888878E-2</v>
      </c>
      <c r="W88" s="83">
        <f t="shared" si="27"/>
        <v>1.8055555555555575E-2</v>
      </c>
      <c r="X88" s="83">
        <f t="shared" si="27"/>
        <v>1.2499999999999983E-2</v>
      </c>
      <c r="Y88" s="83">
        <f t="shared" si="27"/>
        <v>1.2499999999999983E-2</v>
      </c>
      <c r="Z88" s="83">
        <f t="shared" si="27"/>
        <v>1.6666666666666691E-2</v>
      </c>
      <c r="AA88" s="83">
        <f t="shared" si="27"/>
        <v>2.1527777777777757E-2</v>
      </c>
      <c r="AB88" s="83">
        <f t="shared" si="27"/>
        <v>2.083333333333337E-2</v>
      </c>
      <c r="AC88" s="83"/>
      <c r="AD88" s="83">
        <f t="shared" si="31"/>
        <v>1.6666666666666691E-2</v>
      </c>
      <c r="AE88" s="83">
        <f t="shared" si="29"/>
        <v>1.6666666666666691E-2</v>
      </c>
      <c r="AF88" s="83">
        <f t="shared" si="29"/>
        <v>1.6666666666666691E-2</v>
      </c>
      <c r="AG88" s="83">
        <f t="shared" si="29"/>
        <v>1.6666666666666691E-2</v>
      </c>
      <c r="AH88" s="83">
        <f t="shared" si="29"/>
        <v>1.6666666666666691E-2</v>
      </c>
      <c r="AI88" s="83">
        <f t="shared" si="29"/>
        <v>1.6666666666666663E-2</v>
      </c>
      <c r="AJ88" s="83">
        <f t="shared" si="29"/>
        <v>1.6666666666666691E-2</v>
      </c>
      <c r="AK88" s="83">
        <f t="shared" si="29"/>
        <v>1.6666666666666663E-2</v>
      </c>
      <c r="AL88" s="83">
        <f t="shared" si="29"/>
        <v>1.6666666666666718E-2</v>
      </c>
    </row>
    <row r="89" spans="1:38" ht="30" customHeight="1" thickBot="1" x14ac:dyDescent="0.3">
      <c r="A89" s="108" t="s">
        <v>20</v>
      </c>
      <c r="B89" s="129">
        <v>0.3125</v>
      </c>
      <c r="C89" s="129">
        <f t="shared" si="30"/>
        <v>0.3298611111111111</v>
      </c>
      <c r="D89" s="129">
        <v>0.35625000000000001</v>
      </c>
      <c r="E89" s="129">
        <v>0.3743055555555555</v>
      </c>
      <c r="F89" s="129">
        <v>0.38680555555555557</v>
      </c>
      <c r="G89" s="129">
        <v>0.39930555555555558</v>
      </c>
      <c r="H89" s="129">
        <v>0.41597222222222219</v>
      </c>
      <c r="I89" s="129">
        <v>0.4375</v>
      </c>
      <c r="J89" s="130">
        <v>0.4513888888888889</v>
      </c>
      <c r="K89" s="89" t="s">
        <v>16</v>
      </c>
      <c r="M89" s="13"/>
      <c r="N89" s="13"/>
      <c r="P89" s="13"/>
      <c r="Q89" s="13"/>
      <c r="R89" s="13"/>
      <c r="S89" s="13"/>
      <c r="T89" s="13"/>
      <c r="U89" s="83">
        <f t="shared" si="28"/>
        <v>1.7361111111111105E-2</v>
      </c>
      <c r="V89" s="83">
        <f t="shared" si="27"/>
        <v>2.6388888888888906E-2</v>
      </c>
      <c r="W89" s="83">
        <f t="shared" si="27"/>
        <v>1.8055555555555491E-2</v>
      </c>
      <c r="X89" s="83">
        <f t="shared" si="27"/>
        <v>1.2500000000000067E-2</v>
      </c>
      <c r="Y89" s="83">
        <f t="shared" si="27"/>
        <v>1.2500000000000011E-2</v>
      </c>
      <c r="Z89" s="83">
        <f t="shared" si="27"/>
        <v>1.6666666666666607E-2</v>
      </c>
      <c r="AA89" s="83">
        <f t="shared" si="27"/>
        <v>2.1527777777777812E-2</v>
      </c>
      <c r="AB89" s="83">
        <f t="shared" si="27"/>
        <v>1.3888888888888895E-2</v>
      </c>
      <c r="AC89" s="83"/>
      <c r="AD89" s="83">
        <f t="shared" si="31"/>
        <v>1.7361111111111105E-2</v>
      </c>
      <c r="AE89" s="83">
        <f t="shared" si="29"/>
        <v>1.7361111111111105E-2</v>
      </c>
      <c r="AF89" s="83">
        <f t="shared" si="29"/>
        <v>1.736111111111116E-2</v>
      </c>
      <c r="AG89" s="83">
        <f t="shared" si="29"/>
        <v>1.7361111111111049E-2</v>
      </c>
      <c r="AH89" s="83">
        <f t="shared" si="29"/>
        <v>1.7361111111111105E-2</v>
      </c>
      <c r="AI89" s="83">
        <f t="shared" si="29"/>
        <v>1.736111111111116E-2</v>
      </c>
      <c r="AJ89" s="83">
        <f t="shared" si="29"/>
        <v>1.7361111111111105E-2</v>
      </c>
      <c r="AK89" s="83">
        <f t="shared" si="29"/>
        <v>1.7361111111111105E-2</v>
      </c>
      <c r="AL89" s="83">
        <f t="shared" si="29"/>
        <v>1.3888888888888895E-2</v>
      </c>
    </row>
    <row r="90" spans="1:38" ht="30" customHeight="1" x14ac:dyDescent="0.25">
      <c r="A90" s="108"/>
      <c r="B90" s="132"/>
      <c r="C90" s="132"/>
      <c r="D90" s="132"/>
      <c r="E90" s="132"/>
      <c r="F90" s="133"/>
      <c r="G90" s="133"/>
      <c r="H90" s="133"/>
      <c r="I90" s="133"/>
      <c r="J90" s="134"/>
      <c r="K90" s="94"/>
    </row>
    <row r="91" spans="1:38" ht="30" customHeight="1" thickBot="1" x14ac:dyDescent="0.3">
      <c r="A91" s="112">
        <v>6</v>
      </c>
      <c r="B91" s="96"/>
      <c r="C91" s="96"/>
      <c r="D91" s="96"/>
      <c r="E91" s="96"/>
      <c r="F91" s="97"/>
      <c r="G91" s="97"/>
      <c r="H91" s="97"/>
      <c r="I91" s="97"/>
      <c r="J91" s="113"/>
      <c r="K91" s="218" t="s">
        <v>21</v>
      </c>
    </row>
    <row r="92" spans="1:38" ht="30" customHeight="1" thickTop="1" thickBot="1" x14ac:dyDescent="0.3">
      <c r="A92" s="221" t="s">
        <v>22</v>
      </c>
      <c r="B92" s="222"/>
      <c r="C92" s="222"/>
      <c r="D92" s="222"/>
      <c r="E92" s="222"/>
      <c r="F92" s="222"/>
      <c r="G92" s="222"/>
      <c r="H92" s="222"/>
      <c r="I92" s="222"/>
      <c r="J92" s="223"/>
      <c r="K92" s="219"/>
    </row>
    <row r="93" spans="1:38" ht="30" customHeight="1" thickTop="1" x14ac:dyDescent="0.25">
      <c r="A93" s="224" t="s">
        <v>23</v>
      </c>
      <c r="B93" s="225"/>
      <c r="C93" s="226"/>
      <c r="D93" s="225"/>
      <c r="E93" s="227" t="s">
        <v>24</v>
      </c>
      <c r="F93" s="228"/>
      <c r="G93" s="229"/>
      <c r="H93" s="227" t="s">
        <v>25</v>
      </c>
      <c r="I93" s="228"/>
      <c r="J93" s="230"/>
      <c r="K93" s="219"/>
    </row>
    <row r="94" spans="1:38" ht="30" customHeight="1" x14ac:dyDescent="0.25">
      <c r="A94" s="231" t="s">
        <v>26</v>
      </c>
      <c r="B94" s="232"/>
      <c r="C94" s="233" t="s">
        <v>27</v>
      </c>
      <c r="D94" s="233"/>
      <c r="E94" s="234"/>
      <c r="F94" s="204" t="s">
        <v>28</v>
      </c>
      <c r="G94" s="204"/>
      <c r="H94" s="204"/>
      <c r="I94" s="204"/>
      <c r="J94" s="205"/>
      <c r="K94" s="219"/>
    </row>
    <row r="95" spans="1:38" ht="30" customHeight="1" x14ac:dyDescent="0.25">
      <c r="A95" s="235" t="s">
        <v>29</v>
      </c>
      <c r="B95" s="236"/>
      <c r="C95" s="101" t="s">
        <v>30</v>
      </c>
      <c r="D95" s="99" t="s">
        <v>31</v>
      </c>
      <c r="E95" s="100"/>
      <c r="F95" s="204" t="s">
        <v>32</v>
      </c>
      <c r="G95" s="204"/>
      <c r="H95" s="204"/>
      <c r="I95" s="204"/>
      <c r="J95" s="205"/>
      <c r="K95" s="219"/>
    </row>
    <row r="96" spans="1:38" ht="30" customHeight="1" thickBot="1" x14ac:dyDescent="0.3">
      <c r="A96" s="206" t="s">
        <v>33</v>
      </c>
      <c r="B96" s="207"/>
      <c r="C96" s="102" t="s">
        <v>34</v>
      </c>
      <c r="D96" s="208" t="s">
        <v>35</v>
      </c>
      <c r="E96" s="209"/>
      <c r="F96" s="210" t="s">
        <v>36</v>
      </c>
      <c r="G96" s="210"/>
      <c r="H96" s="210"/>
      <c r="I96" s="210"/>
      <c r="J96" s="211"/>
      <c r="K96" s="220"/>
    </row>
    <row r="97" spans="1:38" ht="30" customHeight="1" thickTop="1" x14ac:dyDescent="0.25">
      <c r="A97" s="212" t="s">
        <v>91</v>
      </c>
      <c r="B97" s="212"/>
      <c r="C97" s="212"/>
      <c r="D97" s="212"/>
      <c r="E97" s="212"/>
      <c r="F97" s="212"/>
      <c r="G97" s="212"/>
      <c r="H97" s="212"/>
      <c r="I97" s="216" t="s">
        <v>1</v>
      </c>
      <c r="J97" s="217"/>
      <c r="K97" s="70">
        <v>7</v>
      </c>
    </row>
    <row r="98" spans="1:38" ht="30" customHeight="1" x14ac:dyDescent="0.25">
      <c r="A98" s="212"/>
      <c r="B98" s="212"/>
      <c r="C98" s="212"/>
      <c r="D98" s="212"/>
      <c r="E98" s="212"/>
      <c r="F98" s="212"/>
      <c r="G98" s="212"/>
      <c r="H98" s="212"/>
      <c r="I98" s="215">
        <f>H103</f>
        <v>9.6527777777777768E-2</v>
      </c>
      <c r="J98" s="214"/>
    </row>
    <row r="99" spans="1:38" ht="30" customHeight="1" thickBot="1" x14ac:dyDescent="0.3">
      <c r="A99" s="242">
        <f ca="1">INDIRECT("rawdata!A" &amp; $K97)</f>
        <v>0</v>
      </c>
      <c r="B99" s="242"/>
      <c r="C99" s="242"/>
      <c r="D99" s="243" t="s">
        <v>2</v>
      </c>
      <c r="E99" s="244">
        <f ca="1">INDIRECT("rawdata!B" &amp; $K97)</f>
        <v>0</v>
      </c>
      <c r="F99" s="245">
        <f ca="1">INDIRECT("rawdata!B" &amp; $K97)</f>
        <v>0</v>
      </c>
      <c r="G99" s="246" t="s">
        <v>3</v>
      </c>
      <c r="H99" s="246">
        <f ca="1">INDIRECT("rawdata!C" &amp; $K97)</f>
        <v>0</v>
      </c>
      <c r="I99" s="246" t="s">
        <v>4</v>
      </c>
      <c r="J99" s="247">
        <f ca="1">INDIRECT("rawdata!D" &amp; $K97)</f>
        <v>0</v>
      </c>
      <c r="K99" s="1"/>
      <c r="L99" s="1" t="str">
        <f ca="1">IF(E99=F99,"ok","확인")</f>
        <v>ok</v>
      </c>
      <c r="M99" s="1" t="s">
        <v>59</v>
      </c>
      <c r="N99" s="1" t="s">
        <v>60</v>
      </c>
    </row>
    <row r="100" spans="1:38" ht="30" customHeight="1" thickTop="1" thickBot="1" x14ac:dyDescent="0.3">
      <c r="A100" s="103" t="s">
        <v>7</v>
      </c>
      <c r="B100" s="248" t="s">
        <v>8</v>
      </c>
      <c r="C100" s="74" t="s">
        <v>9</v>
      </c>
      <c r="D100" s="74" t="s">
        <v>10</v>
      </c>
      <c r="E100" s="74" t="s">
        <v>11</v>
      </c>
      <c r="F100" s="74" t="s">
        <v>12</v>
      </c>
      <c r="G100" s="74" t="s">
        <v>11</v>
      </c>
      <c r="H100" s="74" t="s">
        <v>10</v>
      </c>
      <c r="I100" s="73" t="s">
        <v>9</v>
      </c>
      <c r="J100" s="104" t="s">
        <v>13</v>
      </c>
      <c r="K100" s="76" t="s">
        <v>14</v>
      </c>
    </row>
    <row r="101" spans="1:38" ht="30" customHeight="1" thickTop="1" x14ac:dyDescent="0.25">
      <c r="A101" s="105" t="s">
        <v>15</v>
      </c>
      <c r="B101" s="135"/>
      <c r="C101" s="135"/>
      <c r="D101" s="135"/>
      <c r="E101" s="135"/>
      <c r="F101" s="136">
        <v>0.24305555555555555</v>
      </c>
      <c r="G101" s="136">
        <v>0.25555555555555559</v>
      </c>
      <c r="H101" s="136">
        <v>0.2722222222222222</v>
      </c>
      <c r="I101" s="136">
        <v>0.2951388888888889</v>
      </c>
      <c r="J101" s="136">
        <v>0.30902777777777779</v>
      </c>
      <c r="K101" s="82" t="s">
        <v>16</v>
      </c>
      <c r="M101" s="13"/>
      <c r="N101" s="13"/>
      <c r="P101" s="13"/>
      <c r="Q101" s="13"/>
      <c r="R101" s="13"/>
      <c r="S101" s="13"/>
      <c r="T101" s="13"/>
      <c r="U101" s="83">
        <f>C101-B101</f>
        <v>0</v>
      </c>
      <c r="V101" s="83">
        <f t="shared" ref="V101:AB105" si="32">D101-C101</f>
        <v>0</v>
      </c>
      <c r="W101" s="83">
        <f t="shared" si="32"/>
        <v>0</v>
      </c>
      <c r="X101" s="83">
        <f t="shared" si="32"/>
        <v>0.24305555555555555</v>
      </c>
      <c r="Y101" s="83">
        <f t="shared" si="32"/>
        <v>1.2500000000000039E-2</v>
      </c>
      <c r="Z101" s="83">
        <f t="shared" si="32"/>
        <v>1.6666666666666607E-2</v>
      </c>
      <c r="AA101" s="83">
        <f t="shared" si="32"/>
        <v>2.2916666666666696E-2</v>
      </c>
      <c r="AB101" s="83">
        <f>J101-I101</f>
        <v>1.3888888888888895E-2</v>
      </c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</row>
    <row r="102" spans="1:38" ht="30" customHeight="1" x14ac:dyDescent="0.25">
      <c r="A102" s="108" t="s">
        <v>17</v>
      </c>
      <c r="B102" s="80">
        <v>0.3263888888888889</v>
      </c>
      <c r="C102" s="80">
        <f>B102+"00:25"</f>
        <v>0.34375</v>
      </c>
      <c r="D102" s="80">
        <v>0.37013888888888885</v>
      </c>
      <c r="E102" s="80">
        <v>0.38819444444444445</v>
      </c>
      <c r="F102" s="80">
        <v>0.40069444444444446</v>
      </c>
      <c r="G102" s="80">
        <v>0.41319444444444442</v>
      </c>
      <c r="H102" s="80">
        <v>0.42986111111111108</v>
      </c>
      <c r="I102" s="80">
        <v>0.4513888888888889</v>
      </c>
      <c r="J102" s="80">
        <v>0.47222222222222227</v>
      </c>
      <c r="K102" s="85" t="s">
        <v>16</v>
      </c>
      <c r="M102" s="13"/>
      <c r="N102" s="13"/>
      <c r="P102" s="13"/>
      <c r="Q102" s="13"/>
      <c r="R102" s="13"/>
      <c r="S102" s="13"/>
      <c r="T102" s="13"/>
      <c r="U102" s="83">
        <f t="shared" ref="U102:U105" si="33">C102-B102</f>
        <v>1.7361111111111105E-2</v>
      </c>
      <c r="V102" s="83">
        <f t="shared" si="32"/>
        <v>2.6388888888888851E-2</v>
      </c>
      <c r="W102" s="83">
        <f t="shared" si="32"/>
        <v>1.8055555555555602E-2</v>
      </c>
      <c r="X102" s="83">
        <f t="shared" si="32"/>
        <v>1.2500000000000011E-2</v>
      </c>
      <c r="Y102" s="83">
        <f t="shared" si="32"/>
        <v>1.2499999999999956E-2</v>
      </c>
      <c r="Z102" s="83">
        <f t="shared" si="32"/>
        <v>1.6666666666666663E-2</v>
      </c>
      <c r="AA102" s="83">
        <f t="shared" si="32"/>
        <v>2.1527777777777812E-2</v>
      </c>
      <c r="AB102" s="83">
        <f t="shared" si="32"/>
        <v>2.083333333333337E-2</v>
      </c>
      <c r="AC102" s="83"/>
      <c r="AD102" s="83">
        <f>B102-B86</f>
        <v>1.6666666666666663E-2</v>
      </c>
      <c r="AE102" s="83">
        <f t="shared" ref="AE102:AL105" si="34">C102-C86</f>
        <v>1.6666666666666663E-2</v>
      </c>
      <c r="AF102" s="83">
        <f t="shared" si="34"/>
        <v>1.6666666666666663E-2</v>
      </c>
      <c r="AG102" s="83">
        <f t="shared" si="34"/>
        <v>1.6666666666666718E-2</v>
      </c>
      <c r="AH102" s="83">
        <f t="shared" si="34"/>
        <v>1.6666666666666663E-2</v>
      </c>
      <c r="AI102" s="83">
        <f t="shared" si="34"/>
        <v>1.6666666666666607E-2</v>
      </c>
      <c r="AJ102" s="83">
        <f t="shared" si="34"/>
        <v>1.6666666666666663E-2</v>
      </c>
      <c r="AK102" s="83">
        <f t="shared" si="34"/>
        <v>1.6666666666666663E-2</v>
      </c>
      <c r="AL102" s="83">
        <f t="shared" si="34"/>
        <v>1.6666666666666718E-2</v>
      </c>
    </row>
    <row r="103" spans="1:38" ht="30" customHeight="1" x14ac:dyDescent="0.25">
      <c r="A103" s="108" t="s">
        <v>18</v>
      </c>
      <c r="B103" s="80">
        <v>0.49305555555555558</v>
      </c>
      <c r="C103" s="80">
        <f t="shared" ref="C103:C105" si="35">B103+"00:25"</f>
        <v>0.51041666666666674</v>
      </c>
      <c r="D103" s="80">
        <v>0.53680555555555554</v>
      </c>
      <c r="E103" s="80">
        <v>5.486111111111111E-2</v>
      </c>
      <c r="F103" s="80">
        <v>6.7361111111111108E-2</v>
      </c>
      <c r="G103" s="80">
        <v>7.9861111111111105E-2</v>
      </c>
      <c r="H103" s="86">
        <v>9.6527777777777768E-2</v>
      </c>
      <c r="I103" s="80">
        <v>0.11805555555555557</v>
      </c>
      <c r="J103" s="80">
        <v>0.1388888888888889</v>
      </c>
      <c r="K103" s="85" t="s">
        <v>16</v>
      </c>
      <c r="M103" s="13"/>
      <c r="N103" s="13"/>
      <c r="P103" s="13"/>
      <c r="Q103" s="13"/>
      <c r="R103" s="13"/>
      <c r="S103" s="13"/>
      <c r="T103" s="13"/>
      <c r="U103" s="83">
        <f t="shared" si="33"/>
        <v>1.736111111111116E-2</v>
      </c>
      <c r="V103" s="83">
        <f t="shared" si="32"/>
        <v>2.6388888888888795E-2</v>
      </c>
      <c r="W103" s="83">
        <f t="shared" si="32"/>
        <v>-0.4819444444444444</v>
      </c>
      <c r="X103" s="83">
        <f t="shared" si="32"/>
        <v>1.2499999999999997E-2</v>
      </c>
      <c r="Y103" s="83">
        <f t="shared" si="32"/>
        <v>1.2499999999999997E-2</v>
      </c>
      <c r="Z103" s="83">
        <f t="shared" si="32"/>
        <v>1.6666666666666663E-2</v>
      </c>
      <c r="AA103" s="83">
        <f t="shared" si="32"/>
        <v>2.1527777777777798E-2</v>
      </c>
      <c r="AB103" s="83">
        <f t="shared" si="32"/>
        <v>2.0833333333333329E-2</v>
      </c>
      <c r="AC103" s="83"/>
      <c r="AD103" s="83">
        <f t="shared" ref="AD103:AD105" si="36">B103-B87</f>
        <v>1.6666666666666663E-2</v>
      </c>
      <c r="AE103" s="83">
        <f t="shared" si="34"/>
        <v>1.6666666666666718E-2</v>
      </c>
      <c r="AF103" s="83">
        <f t="shared" si="34"/>
        <v>1.6666666666666718E-2</v>
      </c>
      <c r="AG103" s="83">
        <f t="shared" si="34"/>
        <v>-0.48333333333333328</v>
      </c>
      <c r="AH103" s="83">
        <f t="shared" si="34"/>
        <v>1.6666666666666656E-2</v>
      </c>
      <c r="AI103" s="83">
        <f t="shared" si="34"/>
        <v>1.6666666666666663E-2</v>
      </c>
      <c r="AJ103" s="83">
        <f t="shared" si="34"/>
        <v>1.6666666666666663E-2</v>
      </c>
      <c r="AK103" s="83">
        <f t="shared" si="34"/>
        <v>1.6666666666666663E-2</v>
      </c>
      <c r="AL103" s="83">
        <f t="shared" si="34"/>
        <v>1.6666666666666663E-2</v>
      </c>
    </row>
    <row r="104" spans="1:38" ht="30" customHeight="1" x14ac:dyDescent="0.25">
      <c r="A104" s="108" t="s">
        <v>19</v>
      </c>
      <c r="B104" s="80">
        <v>0.15972222222222224</v>
      </c>
      <c r="C104" s="80">
        <f t="shared" si="35"/>
        <v>0.17708333333333334</v>
      </c>
      <c r="D104" s="80">
        <v>0.20347222222222219</v>
      </c>
      <c r="E104" s="80">
        <v>0.22152777777777777</v>
      </c>
      <c r="F104" s="80">
        <v>0.23402777777777781</v>
      </c>
      <c r="G104" s="80">
        <v>0.24652777777777779</v>
      </c>
      <c r="H104" s="80">
        <v>0.26319444444444445</v>
      </c>
      <c r="I104" s="80">
        <v>0.28472222222222221</v>
      </c>
      <c r="J104" s="80">
        <v>0.30555555555555552</v>
      </c>
      <c r="K104" s="85" t="s">
        <v>16</v>
      </c>
      <c r="M104" s="13"/>
      <c r="N104" s="13"/>
      <c r="P104" s="13"/>
      <c r="Q104" s="13"/>
      <c r="R104" s="13"/>
      <c r="S104" s="13"/>
      <c r="T104" s="13"/>
      <c r="U104" s="83">
        <f t="shared" si="33"/>
        <v>1.7361111111111105E-2</v>
      </c>
      <c r="V104" s="83">
        <f t="shared" si="32"/>
        <v>2.6388888888888851E-2</v>
      </c>
      <c r="W104" s="83">
        <f t="shared" si="32"/>
        <v>1.8055555555555575E-2</v>
      </c>
      <c r="X104" s="83">
        <f t="shared" si="32"/>
        <v>1.2500000000000039E-2</v>
      </c>
      <c r="Y104" s="83">
        <f t="shared" si="32"/>
        <v>1.2499999999999983E-2</v>
      </c>
      <c r="Z104" s="83">
        <f t="shared" si="32"/>
        <v>1.6666666666666663E-2</v>
      </c>
      <c r="AA104" s="83">
        <f t="shared" si="32"/>
        <v>2.1527777777777757E-2</v>
      </c>
      <c r="AB104" s="83">
        <f t="shared" si="32"/>
        <v>2.0833333333333315E-2</v>
      </c>
      <c r="AC104" s="83"/>
      <c r="AD104" s="83">
        <f t="shared" si="36"/>
        <v>1.6666666666666663E-2</v>
      </c>
      <c r="AE104" s="83">
        <f t="shared" si="34"/>
        <v>1.6666666666666663E-2</v>
      </c>
      <c r="AF104" s="83">
        <f t="shared" si="34"/>
        <v>1.6666666666666635E-2</v>
      </c>
      <c r="AG104" s="83">
        <f t="shared" si="34"/>
        <v>1.6666666666666635E-2</v>
      </c>
      <c r="AH104" s="83">
        <f t="shared" si="34"/>
        <v>1.6666666666666691E-2</v>
      </c>
      <c r="AI104" s="83">
        <f t="shared" si="34"/>
        <v>1.6666666666666691E-2</v>
      </c>
      <c r="AJ104" s="83">
        <f t="shared" si="34"/>
        <v>1.6666666666666663E-2</v>
      </c>
      <c r="AK104" s="83">
        <f t="shared" si="34"/>
        <v>1.6666666666666663E-2</v>
      </c>
      <c r="AL104" s="83">
        <f t="shared" si="34"/>
        <v>1.6666666666666607E-2</v>
      </c>
    </row>
    <row r="105" spans="1:38" ht="30" customHeight="1" x14ac:dyDescent="0.25">
      <c r="A105" s="108" t="s">
        <v>20</v>
      </c>
      <c r="B105" s="137">
        <v>0.32847222222222222</v>
      </c>
      <c r="C105" s="80">
        <f t="shared" si="35"/>
        <v>0.34583333333333333</v>
      </c>
      <c r="D105" s="137">
        <v>0.3666666666666667</v>
      </c>
      <c r="E105" s="137">
        <v>0.38194444444444442</v>
      </c>
      <c r="F105" s="137">
        <v>0.40486111111111112</v>
      </c>
      <c r="G105" s="137">
        <v>0.41666666666666669</v>
      </c>
      <c r="H105" s="137">
        <v>0.43333333333333335</v>
      </c>
      <c r="I105" s="137">
        <v>0.4548611111111111</v>
      </c>
      <c r="J105" s="137">
        <v>0.46875</v>
      </c>
      <c r="K105" s="89" t="s">
        <v>16</v>
      </c>
      <c r="M105" s="13"/>
      <c r="N105" s="13"/>
      <c r="P105" s="13"/>
      <c r="Q105" s="13"/>
      <c r="R105" s="13"/>
      <c r="S105" s="13"/>
      <c r="T105" s="13"/>
      <c r="U105" s="83">
        <f t="shared" si="33"/>
        <v>1.7361111111111105E-2</v>
      </c>
      <c r="V105" s="90">
        <f t="shared" si="32"/>
        <v>2.083333333333337E-2</v>
      </c>
      <c r="W105" s="90">
        <f t="shared" si="32"/>
        <v>1.5277777777777724E-2</v>
      </c>
      <c r="X105" s="83">
        <f t="shared" si="32"/>
        <v>2.2916666666666696E-2</v>
      </c>
      <c r="Y105" s="83">
        <f t="shared" si="32"/>
        <v>1.1805555555555569E-2</v>
      </c>
      <c r="Z105" s="83">
        <f t="shared" si="32"/>
        <v>1.6666666666666663E-2</v>
      </c>
      <c r="AA105" s="83">
        <f t="shared" si="32"/>
        <v>2.1527777777777757E-2</v>
      </c>
      <c r="AB105" s="83">
        <f t="shared" si="32"/>
        <v>1.3888888888888895E-2</v>
      </c>
      <c r="AC105" s="83"/>
      <c r="AD105" s="83">
        <f t="shared" si="36"/>
        <v>1.5972222222222221E-2</v>
      </c>
      <c r="AE105" s="83">
        <f t="shared" si="34"/>
        <v>1.5972222222222221E-2</v>
      </c>
      <c r="AF105" s="90">
        <f t="shared" si="34"/>
        <v>1.0416666666666685E-2</v>
      </c>
      <c r="AG105" s="90">
        <f t="shared" si="34"/>
        <v>7.6388888888889173E-3</v>
      </c>
      <c r="AH105" s="83">
        <f t="shared" si="34"/>
        <v>1.8055555555555547E-2</v>
      </c>
      <c r="AI105" s="83">
        <f t="shared" si="34"/>
        <v>1.7361111111111105E-2</v>
      </c>
      <c r="AJ105" s="83">
        <f t="shared" si="34"/>
        <v>1.736111111111116E-2</v>
      </c>
      <c r="AK105" s="83">
        <f t="shared" si="34"/>
        <v>1.7361111111111105E-2</v>
      </c>
      <c r="AL105" s="83">
        <f t="shared" si="34"/>
        <v>1.7361111111111105E-2</v>
      </c>
    </row>
    <row r="106" spans="1:38" ht="30" customHeight="1" x14ac:dyDescent="0.25">
      <c r="A106" s="108"/>
      <c r="B106" s="132"/>
      <c r="C106" s="132"/>
      <c r="D106" s="132"/>
      <c r="E106" s="132"/>
      <c r="F106" s="133"/>
      <c r="G106" s="133"/>
      <c r="H106" s="133"/>
      <c r="I106" s="133"/>
      <c r="J106" s="134"/>
      <c r="K106" s="94"/>
    </row>
    <row r="107" spans="1:38" ht="30" customHeight="1" thickBot="1" x14ac:dyDescent="0.3">
      <c r="A107" s="112">
        <v>7</v>
      </c>
      <c r="B107" s="96"/>
      <c r="C107" s="96"/>
      <c r="D107" s="96"/>
      <c r="E107" s="96"/>
      <c r="F107" s="97"/>
      <c r="G107" s="97"/>
      <c r="H107" s="97"/>
      <c r="I107" s="97"/>
      <c r="J107" s="113"/>
      <c r="K107" s="218" t="s">
        <v>21</v>
      </c>
    </row>
    <row r="108" spans="1:38" ht="30" customHeight="1" thickTop="1" thickBot="1" x14ac:dyDescent="0.3">
      <c r="A108" s="221" t="s">
        <v>22</v>
      </c>
      <c r="B108" s="222"/>
      <c r="C108" s="222"/>
      <c r="D108" s="222"/>
      <c r="E108" s="222"/>
      <c r="F108" s="222"/>
      <c r="G108" s="222"/>
      <c r="H108" s="222"/>
      <c r="I108" s="222"/>
      <c r="J108" s="223"/>
      <c r="K108" s="219"/>
    </row>
    <row r="109" spans="1:38" ht="30" customHeight="1" thickTop="1" x14ac:dyDescent="0.25">
      <c r="A109" s="224" t="s">
        <v>23</v>
      </c>
      <c r="B109" s="225"/>
      <c r="C109" s="226"/>
      <c r="D109" s="225"/>
      <c r="E109" s="227" t="s">
        <v>24</v>
      </c>
      <c r="F109" s="228"/>
      <c r="G109" s="229"/>
      <c r="H109" s="227" t="s">
        <v>61</v>
      </c>
      <c r="I109" s="228"/>
      <c r="J109" s="230"/>
      <c r="K109" s="219"/>
    </row>
    <row r="110" spans="1:38" ht="30" customHeight="1" x14ac:dyDescent="0.25">
      <c r="A110" s="231" t="s">
        <v>26</v>
      </c>
      <c r="B110" s="232"/>
      <c r="C110" s="233" t="s">
        <v>27</v>
      </c>
      <c r="D110" s="233"/>
      <c r="E110" s="234"/>
      <c r="F110" s="204" t="s">
        <v>28</v>
      </c>
      <c r="G110" s="204"/>
      <c r="H110" s="204"/>
      <c r="I110" s="204"/>
      <c r="J110" s="205"/>
      <c r="K110" s="219"/>
    </row>
    <row r="111" spans="1:38" ht="30" customHeight="1" x14ac:dyDescent="0.25">
      <c r="A111" s="235" t="s">
        <v>29</v>
      </c>
      <c r="B111" s="236"/>
      <c r="C111" s="101" t="s">
        <v>30</v>
      </c>
      <c r="D111" s="99" t="s">
        <v>31</v>
      </c>
      <c r="E111" s="100"/>
      <c r="F111" s="204" t="s">
        <v>32</v>
      </c>
      <c r="G111" s="204"/>
      <c r="H111" s="204"/>
      <c r="I111" s="204"/>
      <c r="J111" s="205"/>
      <c r="K111" s="219"/>
    </row>
    <row r="112" spans="1:38" ht="30" customHeight="1" thickBot="1" x14ac:dyDescent="0.3">
      <c r="A112" s="206" t="s">
        <v>33</v>
      </c>
      <c r="B112" s="207"/>
      <c r="C112" s="102" t="s">
        <v>34</v>
      </c>
      <c r="D112" s="208" t="s">
        <v>35</v>
      </c>
      <c r="E112" s="209"/>
      <c r="F112" s="210" t="s">
        <v>36</v>
      </c>
      <c r="G112" s="210"/>
      <c r="H112" s="210"/>
      <c r="I112" s="210"/>
      <c r="J112" s="211"/>
      <c r="K112" s="220"/>
    </row>
    <row r="113" spans="1:38" ht="30" customHeight="1" thickTop="1" x14ac:dyDescent="0.25">
      <c r="A113" s="212" t="s">
        <v>92</v>
      </c>
      <c r="B113" s="212"/>
      <c r="C113" s="212"/>
      <c r="D113" s="212"/>
      <c r="E113" s="212"/>
      <c r="F113" s="212"/>
      <c r="G113" s="212"/>
      <c r="H113" s="212"/>
      <c r="I113" s="216" t="s">
        <v>1</v>
      </c>
      <c r="J113" s="217"/>
      <c r="K113" s="70">
        <v>8</v>
      </c>
    </row>
    <row r="114" spans="1:38" ht="30" customHeight="1" x14ac:dyDescent="0.25">
      <c r="A114" s="212"/>
      <c r="B114" s="212"/>
      <c r="C114" s="212"/>
      <c r="D114" s="212"/>
      <c r="E114" s="212"/>
      <c r="F114" s="212"/>
      <c r="G114" s="212"/>
      <c r="H114" s="212"/>
      <c r="I114" s="215">
        <f>H119</f>
        <v>0.11319444444444444</v>
      </c>
      <c r="J114" s="214"/>
    </row>
    <row r="115" spans="1:38" ht="30" customHeight="1" thickBot="1" x14ac:dyDescent="0.3">
      <c r="A115" s="242">
        <f ca="1">INDIRECT("rawdata!A" &amp; $K113)</f>
        <v>0</v>
      </c>
      <c r="B115" s="242"/>
      <c r="C115" s="242"/>
      <c r="D115" s="243" t="s">
        <v>2</v>
      </c>
      <c r="E115" s="244">
        <f ca="1">INDIRECT("rawdata!B" &amp; $K113)</f>
        <v>0</v>
      </c>
      <c r="F115" s="245">
        <f ca="1">INDIRECT("rawdata!B" &amp; $K113)</f>
        <v>0</v>
      </c>
      <c r="G115" s="246" t="s">
        <v>3</v>
      </c>
      <c r="H115" s="246">
        <f ca="1">INDIRECT("rawdata!C" &amp; $K113)</f>
        <v>0</v>
      </c>
      <c r="I115" s="246" t="s">
        <v>4</v>
      </c>
      <c r="J115" s="247">
        <f ca="1">INDIRECT("rawdata!D" &amp; $K113)</f>
        <v>0</v>
      </c>
      <c r="K115" s="1"/>
      <c r="L115" s="1" t="str">
        <f ca="1">IF(E115=F115,"ok","확인")</f>
        <v>ok</v>
      </c>
      <c r="M115" s="1" t="s">
        <v>63</v>
      </c>
      <c r="N115" s="1" t="s">
        <v>64</v>
      </c>
    </row>
    <row r="116" spans="1:38" ht="30" customHeight="1" thickTop="1" thickBot="1" x14ac:dyDescent="0.3">
      <c r="A116" s="103" t="s">
        <v>7</v>
      </c>
      <c r="B116" s="73" t="s">
        <v>8</v>
      </c>
      <c r="C116" s="74" t="s">
        <v>9</v>
      </c>
      <c r="D116" s="74" t="s">
        <v>10</v>
      </c>
      <c r="E116" s="74" t="s">
        <v>11</v>
      </c>
      <c r="F116" s="74" t="s">
        <v>12</v>
      </c>
      <c r="G116" s="74" t="s">
        <v>11</v>
      </c>
      <c r="H116" s="74" t="s">
        <v>10</v>
      </c>
      <c r="I116" s="73" t="s">
        <v>9</v>
      </c>
      <c r="J116" s="104" t="s">
        <v>13</v>
      </c>
      <c r="K116" s="76" t="s">
        <v>14</v>
      </c>
    </row>
    <row r="117" spans="1:38" ht="30" customHeight="1" thickTop="1" x14ac:dyDescent="0.25">
      <c r="A117" s="105" t="s">
        <v>15</v>
      </c>
      <c r="B117" s="122"/>
      <c r="C117" s="237" t="s">
        <v>93</v>
      </c>
      <c r="D117" s="238"/>
      <c r="E117" s="106">
        <v>0.24444444444444446</v>
      </c>
      <c r="F117" s="106">
        <v>0.25694444444444448</v>
      </c>
      <c r="G117" s="106">
        <v>0.26944444444444443</v>
      </c>
      <c r="H117" s="106">
        <v>0.28611111111111115</v>
      </c>
      <c r="I117" s="106">
        <v>0.3125</v>
      </c>
      <c r="J117" s="107">
        <v>0.3263888888888889</v>
      </c>
      <c r="K117" s="82" t="s">
        <v>16</v>
      </c>
      <c r="M117" s="13"/>
      <c r="N117" s="13"/>
      <c r="P117" s="13"/>
      <c r="Q117" s="13"/>
      <c r="R117" s="13"/>
      <c r="S117" s="13"/>
      <c r="T117" s="13"/>
      <c r="U117" s="83" t="e">
        <f>C117-B117</f>
        <v>#VALUE!</v>
      </c>
      <c r="V117" s="83" t="e">
        <f t="shared" ref="V117:AB121" si="37">D117-C117</f>
        <v>#VALUE!</v>
      </c>
      <c r="W117" s="83">
        <f t="shared" si="37"/>
        <v>0.24444444444444446</v>
      </c>
      <c r="X117" s="83">
        <f t="shared" si="37"/>
        <v>1.2500000000000011E-2</v>
      </c>
      <c r="Y117" s="83">
        <f t="shared" si="37"/>
        <v>1.2499999999999956E-2</v>
      </c>
      <c r="Z117" s="83">
        <f t="shared" si="37"/>
        <v>1.6666666666666718E-2</v>
      </c>
      <c r="AA117" s="83">
        <f t="shared" si="37"/>
        <v>2.6388888888888851E-2</v>
      </c>
      <c r="AB117" s="83">
        <f>J117-I117</f>
        <v>1.3888888888888895E-2</v>
      </c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</row>
    <row r="118" spans="1:38" ht="30" customHeight="1" x14ac:dyDescent="0.25">
      <c r="A118" s="108" t="s">
        <v>17</v>
      </c>
      <c r="B118" s="80">
        <v>0.3430555555555555</v>
      </c>
      <c r="C118" s="80">
        <f>B118+"00:25"</f>
        <v>0.36041666666666661</v>
      </c>
      <c r="D118" s="80">
        <v>0.38680555555555557</v>
      </c>
      <c r="E118" s="80">
        <v>0.40486111111111112</v>
      </c>
      <c r="F118" s="80">
        <v>0.41736111111111113</v>
      </c>
      <c r="G118" s="80">
        <v>0.42986111111111108</v>
      </c>
      <c r="H118" s="80">
        <v>0.4465277777777778</v>
      </c>
      <c r="I118" s="80">
        <v>0.4680555555555555</v>
      </c>
      <c r="J118" s="81">
        <v>0.48888888888888887</v>
      </c>
      <c r="K118" s="85" t="s">
        <v>16</v>
      </c>
      <c r="M118" s="13"/>
      <c r="N118" s="13"/>
      <c r="P118" s="13"/>
      <c r="Q118" s="13"/>
      <c r="R118" s="13"/>
      <c r="S118" s="13"/>
      <c r="T118" s="13"/>
      <c r="U118" s="83">
        <f t="shared" ref="U118:U121" si="38">C118-B118</f>
        <v>1.7361111111111105E-2</v>
      </c>
      <c r="V118" s="83">
        <f t="shared" si="37"/>
        <v>2.6388888888888962E-2</v>
      </c>
      <c r="W118" s="83">
        <f t="shared" si="37"/>
        <v>1.8055555555555547E-2</v>
      </c>
      <c r="X118" s="83">
        <f t="shared" si="37"/>
        <v>1.2500000000000011E-2</v>
      </c>
      <c r="Y118" s="83">
        <f t="shared" si="37"/>
        <v>1.2499999999999956E-2</v>
      </c>
      <c r="Z118" s="83">
        <f t="shared" si="37"/>
        <v>1.6666666666666718E-2</v>
      </c>
      <c r="AA118" s="83">
        <f t="shared" si="37"/>
        <v>2.1527777777777701E-2</v>
      </c>
      <c r="AB118" s="83">
        <f t="shared" si="37"/>
        <v>2.083333333333337E-2</v>
      </c>
      <c r="AC118" s="83"/>
      <c r="AD118" s="83">
        <f>B118-B102</f>
        <v>1.6666666666666607E-2</v>
      </c>
      <c r="AE118" s="83">
        <f t="shared" ref="AE118:AL121" si="39">C118-C102</f>
        <v>1.6666666666666607E-2</v>
      </c>
      <c r="AF118" s="83">
        <f t="shared" si="39"/>
        <v>1.6666666666666718E-2</v>
      </c>
      <c r="AG118" s="83">
        <f t="shared" si="39"/>
        <v>1.6666666666666663E-2</v>
      </c>
      <c r="AH118" s="83">
        <f t="shared" si="39"/>
        <v>1.6666666666666663E-2</v>
      </c>
      <c r="AI118" s="83">
        <f t="shared" si="39"/>
        <v>1.6666666666666663E-2</v>
      </c>
      <c r="AJ118" s="83">
        <f t="shared" si="39"/>
        <v>1.6666666666666718E-2</v>
      </c>
      <c r="AK118" s="83">
        <f t="shared" si="39"/>
        <v>1.6666666666666607E-2</v>
      </c>
      <c r="AL118" s="83">
        <f t="shared" si="39"/>
        <v>1.6666666666666607E-2</v>
      </c>
    </row>
    <row r="119" spans="1:38" ht="30" customHeight="1" x14ac:dyDescent="0.25">
      <c r="A119" s="108" t="s">
        <v>18</v>
      </c>
      <c r="B119" s="80">
        <v>0.50972222222222219</v>
      </c>
      <c r="C119" s="80">
        <f t="shared" ref="C119:C120" si="40">B119+"00:25"</f>
        <v>0.52708333333333335</v>
      </c>
      <c r="D119" s="80">
        <v>5.347222222222222E-2</v>
      </c>
      <c r="E119" s="80">
        <v>7.1527777777777787E-2</v>
      </c>
      <c r="F119" s="80">
        <v>8.4027777777777771E-2</v>
      </c>
      <c r="G119" s="80">
        <v>9.6527777777777768E-2</v>
      </c>
      <c r="H119" s="86">
        <v>0.11319444444444444</v>
      </c>
      <c r="I119" s="80">
        <v>0.13472222222222222</v>
      </c>
      <c r="J119" s="81">
        <v>0.15555555555555556</v>
      </c>
      <c r="K119" s="85" t="s">
        <v>16</v>
      </c>
      <c r="M119" s="13"/>
      <c r="N119" s="13"/>
      <c r="P119" s="13"/>
      <c r="Q119" s="13"/>
      <c r="R119" s="13"/>
      <c r="S119" s="13"/>
      <c r="T119" s="13"/>
      <c r="U119" s="83">
        <f t="shared" si="38"/>
        <v>1.736111111111116E-2</v>
      </c>
      <c r="V119" s="83">
        <f t="shared" si="37"/>
        <v>-0.47361111111111115</v>
      </c>
      <c r="W119" s="83">
        <f t="shared" si="37"/>
        <v>1.8055555555555568E-2</v>
      </c>
      <c r="X119" s="83">
        <f t="shared" si="37"/>
        <v>1.2499999999999983E-2</v>
      </c>
      <c r="Y119" s="83">
        <f t="shared" si="37"/>
        <v>1.2499999999999997E-2</v>
      </c>
      <c r="Z119" s="83">
        <f t="shared" si="37"/>
        <v>1.6666666666666677E-2</v>
      </c>
      <c r="AA119" s="83">
        <f t="shared" si="37"/>
        <v>2.1527777777777771E-2</v>
      </c>
      <c r="AB119" s="83">
        <f t="shared" si="37"/>
        <v>2.0833333333333343E-2</v>
      </c>
      <c r="AC119" s="83"/>
      <c r="AD119" s="83">
        <f t="shared" ref="AD119:AD121" si="41">B119-B103</f>
        <v>1.6666666666666607E-2</v>
      </c>
      <c r="AE119" s="83">
        <f t="shared" si="39"/>
        <v>1.6666666666666607E-2</v>
      </c>
      <c r="AF119" s="83">
        <f t="shared" si="39"/>
        <v>-0.48333333333333334</v>
      </c>
      <c r="AG119" s="83">
        <f t="shared" si="39"/>
        <v>1.6666666666666677E-2</v>
      </c>
      <c r="AH119" s="83">
        <f t="shared" si="39"/>
        <v>1.6666666666666663E-2</v>
      </c>
      <c r="AI119" s="83">
        <f t="shared" si="39"/>
        <v>1.6666666666666663E-2</v>
      </c>
      <c r="AJ119" s="83">
        <f t="shared" si="39"/>
        <v>1.6666666666666677E-2</v>
      </c>
      <c r="AK119" s="83">
        <f t="shared" si="39"/>
        <v>1.6666666666666649E-2</v>
      </c>
      <c r="AL119" s="83">
        <f t="shared" si="39"/>
        <v>1.6666666666666663E-2</v>
      </c>
    </row>
    <row r="120" spans="1:38" ht="30" customHeight="1" x14ac:dyDescent="0.25">
      <c r="A120" s="108" t="s">
        <v>19</v>
      </c>
      <c r="B120" s="80">
        <v>0.1763888888888889</v>
      </c>
      <c r="C120" s="80">
        <f t="shared" si="40"/>
        <v>0.19375000000000001</v>
      </c>
      <c r="D120" s="80">
        <v>0.22013888888888888</v>
      </c>
      <c r="E120" s="80">
        <v>0.23819444444444446</v>
      </c>
      <c r="F120" s="80">
        <v>0.25069444444444444</v>
      </c>
      <c r="G120" s="80">
        <v>0.26319444444444445</v>
      </c>
      <c r="H120" s="80">
        <v>0.27986111111111112</v>
      </c>
      <c r="I120" s="80">
        <v>0.30138888888888887</v>
      </c>
      <c r="J120" s="81">
        <v>0.32222222222222224</v>
      </c>
      <c r="K120" s="85" t="s">
        <v>16</v>
      </c>
      <c r="M120" s="13"/>
      <c r="N120" s="13"/>
      <c r="P120" s="13"/>
      <c r="Q120" s="13"/>
      <c r="R120" s="13"/>
      <c r="S120" s="13"/>
      <c r="T120" s="13"/>
      <c r="U120" s="83">
        <f t="shared" si="38"/>
        <v>1.7361111111111105E-2</v>
      </c>
      <c r="V120" s="83">
        <f t="shared" si="37"/>
        <v>2.6388888888888878E-2</v>
      </c>
      <c r="W120" s="83">
        <f t="shared" si="37"/>
        <v>1.8055555555555575E-2</v>
      </c>
      <c r="X120" s="83">
        <f t="shared" si="37"/>
        <v>1.2499999999999983E-2</v>
      </c>
      <c r="Y120" s="83">
        <f t="shared" si="37"/>
        <v>1.2500000000000011E-2</v>
      </c>
      <c r="Z120" s="83">
        <f t="shared" si="37"/>
        <v>1.6666666666666663E-2</v>
      </c>
      <c r="AA120" s="83">
        <f t="shared" si="37"/>
        <v>2.1527777777777757E-2</v>
      </c>
      <c r="AB120" s="83">
        <f t="shared" si="37"/>
        <v>2.083333333333337E-2</v>
      </c>
      <c r="AC120" s="83"/>
      <c r="AD120" s="83">
        <f t="shared" si="41"/>
        <v>1.6666666666666663E-2</v>
      </c>
      <c r="AE120" s="83">
        <f t="shared" si="39"/>
        <v>1.6666666666666663E-2</v>
      </c>
      <c r="AF120" s="83">
        <f t="shared" si="39"/>
        <v>1.6666666666666691E-2</v>
      </c>
      <c r="AG120" s="83">
        <f t="shared" si="39"/>
        <v>1.6666666666666691E-2</v>
      </c>
      <c r="AH120" s="83">
        <f t="shared" si="39"/>
        <v>1.6666666666666635E-2</v>
      </c>
      <c r="AI120" s="83">
        <f t="shared" si="39"/>
        <v>1.6666666666666663E-2</v>
      </c>
      <c r="AJ120" s="83">
        <f t="shared" si="39"/>
        <v>1.6666666666666663E-2</v>
      </c>
      <c r="AK120" s="83">
        <f t="shared" si="39"/>
        <v>1.6666666666666663E-2</v>
      </c>
      <c r="AL120" s="83">
        <f t="shared" si="39"/>
        <v>1.6666666666666718E-2</v>
      </c>
    </row>
    <row r="121" spans="1:38" ht="30" customHeight="1" thickBot="1" x14ac:dyDescent="0.3">
      <c r="A121" s="108" t="s">
        <v>20</v>
      </c>
      <c r="B121" s="138">
        <v>0.3444444444444445</v>
      </c>
      <c r="C121" s="129">
        <f>B121+"00:20"</f>
        <v>0.35833333333333339</v>
      </c>
      <c r="D121" s="129">
        <f>C121+"00:25"</f>
        <v>0.3756944444444445</v>
      </c>
      <c r="E121" s="129">
        <f>D121+"00:20"</f>
        <v>0.38958333333333339</v>
      </c>
      <c r="F121" s="129">
        <v>0.4236111111111111</v>
      </c>
      <c r="G121" s="129">
        <v>0.43402777777777773</v>
      </c>
      <c r="H121" s="129">
        <v>0.45069444444444445</v>
      </c>
      <c r="I121" s="129">
        <v>0.47222222222222227</v>
      </c>
      <c r="J121" s="130">
        <v>0.4861111111111111</v>
      </c>
      <c r="K121" s="89" t="s">
        <v>16</v>
      </c>
      <c r="M121" s="13"/>
      <c r="N121" s="13"/>
      <c r="P121" s="13"/>
      <c r="Q121" s="13"/>
      <c r="R121" s="13"/>
      <c r="S121" s="13"/>
      <c r="T121" s="13"/>
      <c r="U121" s="83">
        <f t="shared" si="38"/>
        <v>1.3888888888888895E-2</v>
      </c>
      <c r="V121" s="83">
        <f t="shared" si="37"/>
        <v>1.7361111111111105E-2</v>
      </c>
      <c r="W121" s="83">
        <f t="shared" si="37"/>
        <v>1.3888888888888895E-2</v>
      </c>
      <c r="X121" s="83">
        <f t="shared" si="37"/>
        <v>3.4027777777777712E-2</v>
      </c>
      <c r="Y121" s="83">
        <f t="shared" si="37"/>
        <v>1.041666666666663E-2</v>
      </c>
      <c r="Z121" s="83">
        <f t="shared" si="37"/>
        <v>1.6666666666666718E-2</v>
      </c>
      <c r="AA121" s="83">
        <f t="shared" si="37"/>
        <v>2.1527777777777812E-2</v>
      </c>
      <c r="AB121" s="83">
        <f t="shared" si="37"/>
        <v>1.388888888888884E-2</v>
      </c>
      <c r="AC121" s="83"/>
      <c r="AD121" s="83">
        <f t="shared" si="41"/>
        <v>1.5972222222222276E-2</v>
      </c>
      <c r="AE121" s="90">
        <f t="shared" si="39"/>
        <v>1.2500000000000067E-2</v>
      </c>
      <c r="AF121" s="90">
        <f t="shared" si="39"/>
        <v>9.0277777777778012E-3</v>
      </c>
      <c r="AG121" s="90">
        <f t="shared" si="39"/>
        <v>7.6388888888889728E-3</v>
      </c>
      <c r="AH121" s="83">
        <f t="shared" si="39"/>
        <v>1.8749999999999989E-2</v>
      </c>
      <c r="AI121" s="83">
        <f t="shared" si="39"/>
        <v>1.7361111111111049E-2</v>
      </c>
      <c r="AJ121" s="83">
        <f t="shared" si="39"/>
        <v>1.7361111111111105E-2</v>
      </c>
      <c r="AK121" s="83">
        <f t="shared" si="39"/>
        <v>1.736111111111116E-2</v>
      </c>
      <c r="AL121" s="83">
        <f t="shared" si="39"/>
        <v>1.7361111111111105E-2</v>
      </c>
    </row>
    <row r="122" spans="1:38" ht="30" customHeight="1" x14ac:dyDescent="0.25">
      <c r="A122" s="108"/>
      <c r="B122" s="91"/>
      <c r="C122" s="91"/>
      <c r="D122" s="91"/>
      <c r="E122" s="91"/>
      <c r="F122" s="92"/>
      <c r="G122" s="92"/>
      <c r="H122" s="92"/>
      <c r="I122" s="92"/>
      <c r="J122" s="139"/>
      <c r="K122" s="94"/>
    </row>
    <row r="123" spans="1:38" ht="30" customHeight="1" thickBot="1" x14ac:dyDescent="0.3">
      <c r="A123" s="112">
        <v>8</v>
      </c>
      <c r="B123" s="96"/>
      <c r="C123" s="96"/>
      <c r="D123" s="96"/>
      <c r="E123" s="96"/>
      <c r="F123" s="97"/>
      <c r="G123" s="97"/>
      <c r="H123" s="97"/>
      <c r="I123" s="97"/>
      <c r="J123" s="113"/>
      <c r="K123" s="218" t="s">
        <v>21</v>
      </c>
    </row>
    <row r="124" spans="1:38" ht="30" customHeight="1" thickTop="1" thickBot="1" x14ac:dyDescent="0.3">
      <c r="A124" s="221" t="s">
        <v>22</v>
      </c>
      <c r="B124" s="222"/>
      <c r="C124" s="222"/>
      <c r="D124" s="222"/>
      <c r="E124" s="222"/>
      <c r="F124" s="222"/>
      <c r="G124" s="222"/>
      <c r="H124" s="222"/>
      <c r="I124" s="222"/>
      <c r="J124" s="223"/>
      <c r="K124" s="219"/>
    </row>
    <row r="125" spans="1:38" ht="30" customHeight="1" thickTop="1" x14ac:dyDescent="0.25">
      <c r="A125" s="224" t="s">
        <v>23</v>
      </c>
      <c r="B125" s="225"/>
      <c r="C125" s="226"/>
      <c r="D125" s="225"/>
      <c r="E125" s="227" t="s">
        <v>24</v>
      </c>
      <c r="F125" s="228"/>
      <c r="G125" s="229"/>
      <c r="H125" s="227" t="s">
        <v>46</v>
      </c>
      <c r="I125" s="228"/>
      <c r="J125" s="230"/>
      <c r="K125" s="219"/>
    </row>
    <row r="126" spans="1:38" ht="30" customHeight="1" x14ac:dyDescent="0.25">
      <c r="A126" s="231" t="s">
        <v>26</v>
      </c>
      <c r="B126" s="232"/>
      <c r="C126" s="233" t="s">
        <v>27</v>
      </c>
      <c r="D126" s="233"/>
      <c r="E126" s="234"/>
      <c r="F126" s="204" t="s">
        <v>28</v>
      </c>
      <c r="G126" s="204"/>
      <c r="H126" s="204"/>
      <c r="I126" s="204"/>
      <c r="J126" s="205"/>
      <c r="K126" s="219"/>
    </row>
    <row r="127" spans="1:38" ht="30" customHeight="1" x14ac:dyDescent="0.25">
      <c r="A127" s="235" t="s">
        <v>29</v>
      </c>
      <c r="B127" s="236"/>
      <c r="C127" s="101" t="s">
        <v>30</v>
      </c>
      <c r="D127" s="99" t="s">
        <v>31</v>
      </c>
      <c r="E127" s="100"/>
      <c r="F127" s="204" t="s">
        <v>32</v>
      </c>
      <c r="G127" s="204"/>
      <c r="H127" s="204"/>
      <c r="I127" s="204"/>
      <c r="J127" s="205"/>
      <c r="K127" s="219"/>
    </row>
    <row r="128" spans="1:38" ht="30" customHeight="1" thickBot="1" x14ac:dyDescent="0.3">
      <c r="A128" s="206" t="s">
        <v>33</v>
      </c>
      <c r="B128" s="207"/>
      <c r="C128" s="102" t="s">
        <v>34</v>
      </c>
      <c r="D128" s="208" t="s">
        <v>35</v>
      </c>
      <c r="E128" s="209"/>
      <c r="F128" s="210" t="s">
        <v>36</v>
      </c>
      <c r="G128" s="210"/>
      <c r="H128" s="210"/>
      <c r="I128" s="210"/>
      <c r="J128" s="211"/>
      <c r="K128" s="220"/>
    </row>
    <row r="129" spans="1:38" ht="30" customHeight="1" thickTop="1" x14ac:dyDescent="0.25">
      <c r="A129" s="212" t="s">
        <v>94</v>
      </c>
      <c r="B129" s="212"/>
      <c r="C129" s="212"/>
      <c r="D129" s="212"/>
      <c r="E129" s="212"/>
      <c r="F129" s="212"/>
      <c r="G129" s="212"/>
      <c r="H129" s="212"/>
      <c r="I129" s="216" t="s">
        <v>1</v>
      </c>
      <c r="J129" s="217"/>
      <c r="K129" s="70">
        <v>9</v>
      </c>
    </row>
    <row r="130" spans="1:38" ht="30" customHeight="1" x14ac:dyDescent="0.25">
      <c r="A130" s="212"/>
      <c r="B130" s="212"/>
      <c r="C130" s="212"/>
      <c r="D130" s="212"/>
      <c r="E130" s="212"/>
      <c r="F130" s="212"/>
      <c r="G130" s="212"/>
      <c r="H130" s="212"/>
      <c r="I130" s="215">
        <f>H135</f>
        <v>0.12986111111111112</v>
      </c>
      <c r="J130" s="214"/>
    </row>
    <row r="131" spans="1:38" ht="30" customHeight="1" thickBot="1" x14ac:dyDescent="0.3">
      <c r="A131" s="242">
        <f ca="1">INDIRECT("rawdata!A" &amp; $K129)</f>
        <v>0</v>
      </c>
      <c r="B131" s="242"/>
      <c r="C131" s="242"/>
      <c r="D131" s="243" t="s">
        <v>2</v>
      </c>
      <c r="E131" s="244">
        <f ca="1">INDIRECT("rawdata!B" &amp; $K129)</f>
        <v>0</v>
      </c>
      <c r="F131" s="245">
        <f ca="1">INDIRECT("rawdata!B" &amp; $K129)</f>
        <v>0</v>
      </c>
      <c r="G131" s="246" t="s">
        <v>3</v>
      </c>
      <c r="H131" s="246">
        <f ca="1">INDIRECT("rawdata!C" &amp; $K129)</f>
        <v>0</v>
      </c>
      <c r="I131" s="246" t="s">
        <v>4</v>
      </c>
      <c r="J131" s="247">
        <f ca="1">INDIRECT("rawdata!D" &amp; $K129)</f>
        <v>0</v>
      </c>
      <c r="K131" s="1"/>
      <c r="L131" s="1" t="str">
        <f ca="1">IF(E131=F131,"ok","확인")</f>
        <v>ok</v>
      </c>
      <c r="M131" s="1" t="s">
        <v>67</v>
      </c>
      <c r="N131" s="1" t="s">
        <v>68</v>
      </c>
    </row>
    <row r="132" spans="1:38" ht="30" customHeight="1" thickTop="1" thickBot="1" x14ac:dyDescent="0.3">
      <c r="A132" s="103" t="s">
        <v>7</v>
      </c>
      <c r="B132" s="73" t="s">
        <v>8</v>
      </c>
      <c r="C132" s="74" t="s">
        <v>9</v>
      </c>
      <c r="D132" s="74" t="s">
        <v>10</v>
      </c>
      <c r="E132" s="74" t="s">
        <v>11</v>
      </c>
      <c r="F132" s="74" t="s">
        <v>12</v>
      </c>
      <c r="G132" s="74" t="s">
        <v>11</v>
      </c>
      <c r="H132" s="74" t="s">
        <v>10</v>
      </c>
      <c r="I132" s="73" t="s">
        <v>9</v>
      </c>
      <c r="J132" s="104" t="s">
        <v>13</v>
      </c>
      <c r="K132" s="76" t="s">
        <v>14</v>
      </c>
    </row>
    <row r="133" spans="1:38" ht="30" customHeight="1" thickTop="1" x14ac:dyDescent="0.25">
      <c r="A133" s="105" t="s">
        <v>15</v>
      </c>
      <c r="B133" s="135"/>
      <c r="C133" s="140" t="s">
        <v>95</v>
      </c>
      <c r="D133" s="136">
        <v>0.24305555555555555</v>
      </c>
      <c r="E133" s="136">
        <v>0.26041666666666669</v>
      </c>
      <c r="F133" s="136">
        <v>0.27083333333333331</v>
      </c>
      <c r="G133" s="136">
        <v>0.28333333333333333</v>
      </c>
      <c r="H133" s="136">
        <v>0.3</v>
      </c>
      <c r="I133" s="136">
        <v>0.3215277777777778</v>
      </c>
      <c r="J133" s="136">
        <v>0.34236111111111112</v>
      </c>
      <c r="K133" s="82" t="s">
        <v>16</v>
      </c>
      <c r="M133" s="13"/>
      <c r="N133" s="13"/>
      <c r="P133" s="13"/>
      <c r="Q133" s="13"/>
      <c r="R133" s="13"/>
      <c r="S133" s="13"/>
      <c r="T133" s="13"/>
      <c r="U133" s="83" t="e">
        <f>C133-B133</f>
        <v>#VALUE!</v>
      </c>
      <c r="V133" s="83" t="e">
        <f t="shared" ref="V133:AB137" si="42">D133-C133</f>
        <v>#VALUE!</v>
      </c>
      <c r="W133" s="83">
        <f t="shared" si="42"/>
        <v>1.7361111111111133E-2</v>
      </c>
      <c r="X133" s="83">
        <f t="shared" si="42"/>
        <v>1.041666666666663E-2</v>
      </c>
      <c r="Y133" s="83">
        <f t="shared" si="42"/>
        <v>1.2500000000000011E-2</v>
      </c>
      <c r="Z133" s="83">
        <f t="shared" si="42"/>
        <v>1.6666666666666663E-2</v>
      </c>
      <c r="AA133" s="83">
        <f t="shared" si="42"/>
        <v>2.1527777777777812E-2</v>
      </c>
      <c r="AB133" s="83">
        <f>J133-I133</f>
        <v>2.0833333333333315E-2</v>
      </c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</row>
    <row r="134" spans="1:38" ht="30" customHeight="1" x14ac:dyDescent="0.25">
      <c r="A134" s="108" t="s">
        <v>17</v>
      </c>
      <c r="B134" s="80">
        <v>0.35972222222222222</v>
      </c>
      <c r="C134" s="80">
        <f>B134+"00:25"</f>
        <v>0.37708333333333333</v>
      </c>
      <c r="D134" s="80">
        <v>0.40347222222222223</v>
      </c>
      <c r="E134" s="80">
        <v>0.42152777777777778</v>
      </c>
      <c r="F134" s="80">
        <v>0.43402777777777773</v>
      </c>
      <c r="G134" s="80">
        <v>0.4465277777777778</v>
      </c>
      <c r="H134" s="80">
        <v>0.46319444444444446</v>
      </c>
      <c r="I134" s="80">
        <v>0.48472222222222222</v>
      </c>
      <c r="J134" s="80">
        <v>0.50555555555555554</v>
      </c>
      <c r="K134" s="85" t="s">
        <v>16</v>
      </c>
      <c r="M134" s="13"/>
      <c r="N134" s="13"/>
      <c r="P134" s="13"/>
      <c r="Q134" s="13"/>
      <c r="R134" s="13"/>
      <c r="S134" s="13"/>
      <c r="T134" s="13"/>
      <c r="U134" s="83">
        <f t="shared" ref="U134:U137" si="43">C134-B134</f>
        <v>1.7361111111111105E-2</v>
      </c>
      <c r="V134" s="83">
        <f t="shared" si="42"/>
        <v>2.6388888888888906E-2</v>
      </c>
      <c r="W134" s="83">
        <f t="shared" si="42"/>
        <v>1.8055555555555547E-2</v>
      </c>
      <c r="X134" s="83">
        <f t="shared" si="42"/>
        <v>1.2499999999999956E-2</v>
      </c>
      <c r="Y134" s="83">
        <f t="shared" si="42"/>
        <v>1.2500000000000067E-2</v>
      </c>
      <c r="Z134" s="83">
        <f t="shared" si="42"/>
        <v>1.6666666666666663E-2</v>
      </c>
      <c r="AA134" s="83">
        <f t="shared" si="42"/>
        <v>2.1527777777777757E-2</v>
      </c>
      <c r="AB134" s="83">
        <f t="shared" si="42"/>
        <v>2.0833333333333315E-2</v>
      </c>
      <c r="AC134" s="83"/>
      <c r="AD134" s="83">
        <f>B134-B118</f>
        <v>1.6666666666666718E-2</v>
      </c>
      <c r="AE134" s="83">
        <f t="shared" ref="AE134:AL137" si="44">C134-C118</f>
        <v>1.6666666666666718E-2</v>
      </c>
      <c r="AF134" s="83">
        <f t="shared" si="44"/>
        <v>1.6666666666666663E-2</v>
      </c>
      <c r="AG134" s="83">
        <f t="shared" si="44"/>
        <v>1.6666666666666663E-2</v>
      </c>
      <c r="AH134" s="83">
        <f t="shared" si="44"/>
        <v>1.6666666666666607E-2</v>
      </c>
      <c r="AI134" s="83">
        <f t="shared" si="44"/>
        <v>1.6666666666666718E-2</v>
      </c>
      <c r="AJ134" s="83">
        <f t="shared" si="44"/>
        <v>1.6666666666666663E-2</v>
      </c>
      <c r="AK134" s="83">
        <f t="shared" si="44"/>
        <v>1.6666666666666718E-2</v>
      </c>
      <c r="AL134" s="83">
        <f t="shared" si="44"/>
        <v>1.6666666666666663E-2</v>
      </c>
    </row>
    <row r="135" spans="1:38" ht="30" customHeight="1" x14ac:dyDescent="0.25">
      <c r="A135" s="108" t="s">
        <v>18</v>
      </c>
      <c r="B135" s="80">
        <v>0.52638888888888891</v>
      </c>
      <c r="C135" s="80">
        <f t="shared" ref="C135:C136" si="45">B135+"00:25"</f>
        <v>0.54375000000000007</v>
      </c>
      <c r="D135" s="80">
        <v>7.013888888888889E-2</v>
      </c>
      <c r="E135" s="80">
        <v>8.819444444444445E-2</v>
      </c>
      <c r="F135" s="80">
        <v>0.10069444444444443</v>
      </c>
      <c r="G135" s="80">
        <v>0.11319444444444444</v>
      </c>
      <c r="H135" s="86">
        <v>0.12986111111111112</v>
      </c>
      <c r="I135" s="80">
        <v>0.15138888888888888</v>
      </c>
      <c r="J135" s="80">
        <v>0.17222222222222225</v>
      </c>
      <c r="K135" s="85" t="s">
        <v>16</v>
      </c>
      <c r="M135" s="13"/>
      <c r="N135" s="13"/>
      <c r="P135" s="13"/>
      <c r="Q135" s="13"/>
      <c r="R135" s="13"/>
      <c r="S135" s="13"/>
      <c r="T135" s="13"/>
      <c r="U135" s="83">
        <f t="shared" si="43"/>
        <v>1.736111111111116E-2</v>
      </c>
      <c r="V135" s="83">
        <f t="shared" si="42"/>
        <v>-0.4736111111111112</v>
      </c>
      <c r="W135" s="83">
        <f t="shared" si="42"/>
        <v>1.8055555555555561E-2</v>
      </c>
      <c r="X135" s="83">
        <f t="shared" si="42"/>
        <v>1.2499999999999983E-2</v>
      </c>
      <c r="Y135" s="83">
        <f t="shared" si="42"/>
        <v>1.2500000000000011E-2</v>
      </c>
      <c r="Z135" s="83">
        <f t="shared" si="42"/>
        <v>1.6666666666666677E-2</v>
      </c>
      <c r="AA135" s="83">
        <f t="shared" si="42"/>
        <v>2.1527777777777757E-2</v>
      </c>
      <c r="AB135" s="83">
        <f t="shared" si="42"/>
        <v>2.083333333333337E-2</v>
      </c>
      <c r="AC135" s="83"/>
      <c r="AD135" s="83">
        <f t="shared" ref="AD135:AD137" si="46">B135-B119</f>
        <v>1.6666666666666718E-2</v>
      </c>
      <c r="AE135" s="83">
        <f t="shared" si="44"/>
        <v>1.6666666666666718E-2</v>
      </c>
      <c r="AF135" s="83">
        <f t="shared" si="44"/>
        <v>1.666666666666667E-2</v>
      </c>
      <c r="AG135" s="83">
        <f t="shared" si="44"/>
        <v>1.6666666666666663E-2</v>
      </c>
      <c r="AH135" s="83">
        <f t="shared" si="44"/>
        <v>1.6666666666666663E-2</v>
      </c>
      <c r="AI135" s="83">
        <f t="shared" si="44"/>
        <v>1.6666666666666677E-2</v>
      </c>
      <c r="AJ135" s="83">
        <f t="shared" si="44"/>
        <v>1.6666666666666677E-2</v>
      </c>
      <c r="AK135" s="83">
        <f t="shared" si="44"/>
        <v>1.6666666666666663E-2</v>
      </c>
      <c r="AL135" s="83">
        <f t="shared" si="44"/>
        <v>1.6666666666666691E-2</v>
      </c>
    </row>
    <row r="136" spans="1:38" ht="30" customHeight="1" x14ac:dyDescent="0.25">
      <c r="A136" s="108" t="s">
        <v>19</v>
      </c>
      <c r="B136" s="80">
        <v>0.19305555555555554</v>
      </c>
      <c r="C136" s="80">
        <f t="shared" si="45"/>
        <v>0.21041666666666664</v>
      </c>
      <c r="D136" s="80">
        <v>0.23680555555555557</v>
      </c>
      <c r="E136" s="80">
        <v>0.25486111111111109</v>
      </c>
      <c r="F136" s="80">
        <v>0.2673611111111111</v>
      </c>
      <c r="G136" s="80">
        <v>0.27986111111111112</v>
      </c>
      <c r="H136" s="80">
        <v>0.29652777777777778</v>
      </c>
      <c r="I136" s="80">
        <v>0.31805555555555554</v>
      </c>
      <c r="J136" s="80">
        <v>0.33888888888888885</v>
      </c>
      <c r="K136" s="85" t="s">
        <v>16</v>
      </c>
      <c r="M136" s="13"/>
      <c r="N136" s="13"/>
      <c r="P136" s="13"/>
      <c r="Q136" s="13"/>
      <c r="R136" s="13"/>
      <c r="S136" s="13"/>
      <c r="T136" s="13"/>
      <c r="U136" s="83">
        <f t="shared" si="43"/>
        <v>1.7361111111111105E-2</v>
      </c>
      <c r="V136" s="83">
        <f t="shared" si="42"/>
        <v>2.6388888888888934E-2</v>
      </c>
      <c r="W136" s="83">
        <f t="shared" si="42"/>
        <v>1.8055555555555519E-2</v>
      </c>
      <c r="X136" s="83">
        <f t="shared" si="42"/>
        <v>1.2500000000000011E-2</v>
      </c>
      <c r="Y136" s="83">
        <f t="shared" si="42"/>
        <v>1.2500000000000011E-2</v>
      </c>
      <c r="Z136" s="83">
        <f t="shared" si="42"/>
        <v>1.6666666666666663E-2</v>
      </c>
      <c r="AA136" s="83">
        <f t="shared" si="42"/>
        <v>2.1527777777777757E-2</v>
      </c>
      <c r="AB136" s="83">
        <f t="shared" si="42"/>
        <v>2.0833333333333315E-2</v>
      </c>
      <c r="AC136" s="83"/>
      <c r="AD136" s="83">
        <f t="shared" si="46"/>
        <v>1.6666666666666635E-2</v>
      </c>
      <c r="AE136" s="83">
        <f t="shared" si="44"/>
        <v>1.6666666666666635E-2</v>
      </c>
      <c r="AF136" s="83">
        <f t="shared" si="44"/>
        <v>1.6666666666666691E-2</v>
      </c>
      <c r="AG136" s="83">
        <f t="shared" si="44"/>
        <v>1.6666666666666635E-2</v>
      </c>
      <c r="AH136" s="83">
        <f t="shared" si="44"/>
        <v>1.6666666666666663E-2</v>
      </c>
      <c r="AI136" s="83">
        <f t="shared" si="44"/>
        <v>1.6666666666666663E-2</v>
      </c>
      <c r="AJ136" s="83">
        <f t="shared" si="44"/>
        <v>1.6666666666666663E-2</v>
      </c>
      <c r="AK136" s="83">
        <f t="shared" si="44"/>
        <v>1.6666666666666663E-2</v>
      </c>
      <c r="AL136" s="83">
        <f t="shared" si="44"/>
        <v>1.6666666666666607E-2</v>
      </c>
    </row>
    <row r="137" spans="1:38" ht="30" customHeight="1" x14ac:dyDescent="0.25">
      <c r="A137" s="108" t="s">
        <v>20</v>
      </c>
      <c r="B137" s="137">
        <v>0.3611111111111111</v>
      </c>
      <c r="C137" s="80">
        <f>B137+"00:20"</f>
        <v>0.375</v>
      </c>
      <c r="D137" s="80">
        <f>C137+"00:25"</f>
        <v>0.3923611111111111</v>
      </c>
      <c r="E137" s="80">
        <f>D137+"00:20"</f>
        <v>0.40625</v>
      </c>
      <c r="F137" s="137">
        <v>0.44097222222222227</v>
      </c>
      <c r="G137" s="137"/>
      <c r="H137" s="137">
        <v>0.46527777777777773</v>
      </c>
      <c r="I137" s="137"/>
      <c r="J137" s="137">
        <v>0.49722222222222223</v>
      </c>
      <c r="K137" s="89" t="s">
        <v>16</v>
      </c>
      <c r="M137" s="13"/>
      <c r="N137" s="13"/>
      <c r="P137" s="13"/>
      <c r="Q137" s="13"/>
      <c r="R137" s="13"/>
      <c r="S137" s="13"/>
      <c r="T137" s="13"/>
      <c r="U137" s="83">
        <f t="shared" si="43"/>
        <v>1.3888888888888895E-2</v>
      </c>
      <c r="V137" s="83">
        <f t="shared" si="42"/>
        <v>1.7361111111111105E-2</v>
      </c>
      <c r="W137" s="83">
        <f t="shared" si="42"/>
        <v>1.3888888888888895E-2</v>
      </c>
      <c r="X137" s="83">
        <f t="shared" si="42"/>
        <v>3.4722222222222265E-2</v>
      </c>
      <c r="Y137" s="83">
        <f t="shared" si="42"/>
        <v>-0.44097222222222227</v>
      </c>
      <c r="Z137" s="83">
        <f>H137-F137</f>
        <v>2.4305555555555469E-2</v>
      </c>
      <c r="AA137" s="83">
        <f t="shared" si="42"/>
        <v>-0.46527777777777773</v>
      </c>
      <c r="AB137" s="83">
        <f>J137-H137</f>
        <v>3.1944444444444497E-2</v>
      </c>
      <c r="AC137" s="83"/>
      <c r="AD137" s="83">
        <f t="shared" si="46"/>
        <v>1.6666666666666607E-2</v>
      </c>
      <c r="AE137" s="83">
        <f t="shared" si="44"/>
        <v>1.6666666666666607E-2</v>
      </c>
      <c r="AF137" s="83">
        <f t="shared" si="44"/>
        <v>1.6666666666666607E-2</v>
      </c>
      <c r="AG137" s="83">
        <f t="shared" si="44"/>
        <v>1.6666666666666607E-2</v>
      </c>
      <c r="AH137" s="83">
        <f t="shared" si="44"/>
        <v>1.736111111111116E-2</v>
      </c>
      <c r="AI137" s="83">
        <f t="shared" si="44"/>
        <v>-0.43402777777777773</v>
      </c>
      <c r="AJ137" s="83">
        <f t="shared" si="44"/>
        <v>1.4583333333333282E-2</v>
      </c>
      <c r="AK137" s="83">
        <f t="shared" si="44"/>
        <v>-0.47222222222222227</v>
      </c>
      <c r="AL137" s="83">
        <f t="shared" si="44"/>
        <v>1.1111111111111127E-2</v>
      </c>
    </row>
    <row r="138" spans="1:38" ht="30" customHeight="1" x14ac:dyDescent="0.25">
      <c r="A138" s="108"/>
      <c r="B138" s="132"/>
      <c r="C138" s="132"/>
      <c r="D138" s="132"/>
      <c r="E138" s="132"/>
      <c r="F138" s="133"/>
      <c r="G138" s="133"/>
      <c r="H138" s="133"/>
      <c r="I138" s="133"/>
      <c r="J138" s="141"/>
      <c r="K138" s="94"/>
    </row>
    <row r="139" spans="1:38" ht="30" customHeight="1" thickBot="1" x14ac:dyDescent="0.3">
      <c r="A139" s="112">
        <v>9</v>
      </c>
      <c r="B139" s="96"/>
      <c r="C139" s="96"/>
      <c r="D139" s="96"/>
      <c r="E139" s="96"/>
      <c r="F139" s="97"/>
      <c r="G139" s="97"/>
      <c r="H139" s="97"/>
      <c r="I139" s="97"/>
      <c r="J139" s="113"/>
      <c r="K139" s="218" t="s">
        <v>21</v>
      </c>
    </row>
    <row r="140" spans="1:38" ht="30" customHeight="1" thickTop="1" thickBot="1" x14ac:dyDescent="0.3">
      <c r="A140" s="221" t="s">
        <v>22</v>
      </c>
      <c r="B140" s="222"/>
      <c r="C140" s="222"/>
      <c r="D140" s="222"/>
      <c r="E140" s="222"/>
      <c r="F140" s="222"/>
      <c r="G140" s="222"/>
      <c r="H140" s="222"/>
      <c r="I140" s="222"/>
      <c r="J140" s="223"/>
      <c r="K140" s="219"/>
    </row>
    <row r="141" spans="1:38" ht="30" customHeight="1" thickTop="1" x14ac:dyDescent="0.25">
      <c r="A141" s="224" t="s">
        <v>23</v>
      </c>
      <c r="B141" s="225"/>
      <c r="C141" s="226"/>
      <c r="D141" s="225"/>
      <c r="E141" s="227" t="s">
        <v>24</v>
      </c>
      <c r="F141" s="228"/>
      <c r="G141" s="229"/>
      <c r="H141" s="227" t="s">
        <v>25</v>
      </c>
      <c r="I141" s="228"/>
      <c r="J141" s="230"/>
      <c r="K141" s="219"/>
    </row>
    <row r="142" spans="1:38" ht="30" customHeight="1" x14ac:dyDescent="0.25">
      <c r="A142" s="231" t="s">
        <v>26</v>
      </c>
      <c r="B142" s="232"/>
      <c r="C142" s="233" t="s">
        <v>27</v>
      </c>
      <c r="D142" s="233"/>
      <c r="E142" s="234"/>
      <c r="F142" s="204" t="s">
        <v>28</v>
      </c>
      <c r="G142" s="204"/>
      <c r="H142" s="204"/>
      <c r="I142" s="204"/>
      <c r="J142" s="205"/>
      <c r="K142" s="219"/>
    </row>
    <row r="143" spans="1:38" ht="30" customHeight="1" x14ac:dyDescent="0.25">
      <c r="A143" s="235" t="s">
        <v>29</v>
      </c>
      <c r="B143" s="236"/>
      <c r="C143" s="101" t="s">
        <v>30</v>
      </c>
      <c r="D143" s="99" t="s">
        <v>31</v>
      </c>
      <c r="E143" s="100"/>
      <c r="F143" s="204" t="s">
        <v>32</v>
      </c>
      <c r="G143" s="204"/>
      <c r="H143" s="204"/>
      <c r="I143" s="204"/>
      <c r="J143" s="205"/>
      <c r="K143" s="219"/>
    </row>
    <row r="144" spans="1:38" ht="30" customHeight="1" thickBot="1" x14ac:dyDescent="0.3">
      <c r="A144" s="206" t="s">
        <v>33</v>
      </c>
      <c r="B144" s="207"/>
      <c r="C144" s="102" t="s">
        <v>34</v>
      </c>
      <c r="D144" s="208" t="s">
        <v>35</v>
      </c>
      <c r="E144" s="209"/>
      <c r="F144" s="210" t="s">
        <v>36</v>
      </c>
      <c r="G144" s="210"/>
      <c r="H144" s="210"/>
      <c r="I144" s="210"/>
      <c r="J144" s="211"/>
      <c r="K144" s="220"/>
    </row>
    <row r="145" spans="1:38" ht="30" customHeight="1" thickTop="1" x14ac:dyDescent="0.25">
      <c r="A145" s="212" t="s">
        <v>96</v>
      </c>
      <c r="B145" s="212"/>
      <c r="C145" s="212"/>
      <c r="D145" s="212"/>
      <c r="E145" s="212"/>
      <c r="F145" s="212"/>
      <c r="G145" s="212"/>
      <c r="H145" s="212"/>
      <c r="I145" s="216" t="s">
        <v>1</v>
      </c>
      <c r="J145" s="217"/>
      <c r="K145" s="70">
        <v>10</v>
      </c>
    </row>
    <row r="146" spans="1:38" ht="30" customHeight="1" x14ac:dyDescent="0.25">
      <c r="A146" s="212"/>
      <c r="B146" s="212"/>
      <c r="C146" s="212"/>
      <c r="D146" s="212"/>
      <c r="E146" s="212"/>
      <c r="F146" s="212"/>
      <c r="G146" s="212"/>
      <c r="H146" s="212"/>
      <c r="I146" s="215">
        <f>H151</f>
        <v>0.14652777777777778</v>
      </c>
      <c r="J146" s="214"/>
    </row>
    <row r="147" spans="1:38" ht="30" customHeight="1" thickBot="1" x14ac:dyDescent="0.3">
      <c r="A147" s="242">
        <f ca="1">INDIRECT("rawdata!A" &amp; $K145)</f>
        <v>0</v>
      </c>
      <c r="B147" s="242"/>
      <c r="C147" s="242"/>
      <c r="D147" s="243" t="s">
        <v>2</v>
      </c>
      <c r="E147" s="244">
        <f ca="1">INDIRECT("rawdata!B" &amp; $K145)</f>
        <v>0</v>
      </c>
      <c r="F147" s="245">
        <f ca="1">INDIRECT("rawdata!B" &amp; $K145)</f>
        <v>0</v>
      </c>
      <c r="G147" s="246" t="s">
        <v>3</v>
      </c>
      <c r="H147" s="246">
        <f ca="1">INDIRECT("rawdata!C" &amp; $K145)</f>
        <v>0</v>
      </c>
      <c r="I147" s="246" t="s">
        <v>4</v>
      </c>
      <c r="J147" s="247">
        <f ca="1">INDIRECT("rawdata!D" &amp; $K145)</f>
        <v>0</v>
      </c>
      <c r="K147" s="1"/>
      <c r="L147" s="1" t="str">
        <f ca="1">IF(E147=F147,"ok","확인")</f>
        <v>ok</v>
      </c>
      <c r="M147" s="1" t="s">
        <v>71</v>
      </c>
      <c r="N147" s="1" t="s">
        <v>72</v>
      </c>
    </row>
    <row r="148" spans="1:38" ht="30" customHeight="1" thickTop="1" thickBot="1" x14ac:dyDescent="0.3">
      <c r="A148" s="103" t="s">
        <v>7</v>
      </c>
      <c r="B148" s="73" t="s">
        <v>8</v>
      </c>
      <c r="C148" s="74" t="s">
        <v>9</v>
      </c>
      <c r="D148" s="74" t="s">
        <v>10</v>
      </c>
      <c r="E148" s="74" t="s">
        <v>11</v>
      </c>
      <c r="F148" s="74" t="s">
        <v>12</v>
      </c>
      <c r="G148" s="74" t="s">
        <v>11</v>
      </c>
      <c r="H148" s="74" t="s">
        <v>10</v>
      </c>
      <c r="I148" s="73" t="s">
        <v>9</v>
      </c>
      <c r="J148" s="104" t="s">
        <v>13</v>
      </c>
      <c r="K148" s="76" t="s">
        <v>14</v>
      </c>
    </row>
    <row r="149" spans="1:38" ht="30" customHeight="1" thickTop="1" x14ac:dyDescent="0.25">
      <c r="A149" s="105" t="s">
        <v>15</v>
      </c>
      <c r="B149" s="122"/>
      <c r="C149" s="142">
        <v>0.23263888888888887</v>
      </c>
      <c r="D149" s="106">
        <v>0.25486111111111109</v>
      </c>
      <c r="E149" s="106">
        <v>0.2722222222222222</v>
      </c>
      <c r="F149" s="106">
        <v>0.28472222222222221</v>
      </c>
      <c r="G149" s="106">
        <v>0.29722222222222222</v>
      </c>
      <c r="H149" s="106">
        <v>0.31388888888888888</v>
      </c>
      <c r="I149" s="106">
        <v>0.3354166666666667</v>
      </c>
      <c r="J149" s="107">
        <v>0.35625000000000001</v>
      </c>
      <c r="K149" s="82" t="s">
        <v>16</v>
      </c>
      <c r="M149" s="13"/>
      <c r="N149" s="13"/>
      <c r="P149" s="13"/>
      <c r="Q149" s="13"/>
      <c r="R149" s="13"/>
      <c r="S149" s="13"/>
      <c r="T149" s="13"/>
      <c r="U149" s="83">
        <f>C149-B149</f>
        <v>0.23263888888888887</v>
      </c>
      <c r="V149" s="83">
        <f t="shared" ref="V149:AB153" si="47">D149-C149</f>
        <v>2.2222222222222227E-2</v>
      </c>
      <c r="W149" s="83">
        <f t="shared" si="47"/>
        <v>1.7361111111111105E-2</v>
      </c>
      <c r="X149" s="83">
        <f t="shared" si="47"/>
        <v>1.2500000000000011E-2</v>
      </c>
      <c r="Y149" s="83">
        <f t="shared" si="47"/>
        <v>1.2500000000000011E-2</v>
      </c>
      <c r="Z149" s="83">
        <f t="shared" si="47"/>
        <v>1.6666666666666663E-2</v>
      </c>
      <c r="AA149" s="83">
        <f t="shared" si="47"/>
        <v>2.1527777777777812E-2</v>
      </c>
      <c r="AB149" s="83">
        <f>J149-I149</f>
        <v>2.0833333333333315E-2</v>
      </c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</row>
    <row r="150" spans="1:38" ht="30" customHeight="1" x14ac:dyDescent="0.25">
      <c r="A150" s="108" t="s">
        <v>17</v>
      </c>
      <c r="B150" s="80">
        <v>0.37638888888888888</v>
      </c>
      <c r="C150" s="80">
        <f>B150+"00:25"</f>
        <v>0.39374999999999999</v>
      </c>
      <c r="D150" s="80">
        <v>0.4201388888888889</v>
      </c>
      <c r="E150" s="80">
        <v>0.4381944444444445</v>
      </c>
      <c r="F150" s="80">
        <v>0.45069444444444445</v>
      </c>
      <c r="G150" s="80">
        <v>0.46319444444444446</v>
      </c>
      <c r="H150" s="80">
        <v>0.47986111111111113</v>
      </c>
      <c r="I150" s="80">
        <v>0.50138888888888888</v>
      </c>
      <c r="J150" s="81">
        <v>0.52222222222222225</v>
      </c>
      <c r="K150" s="85" t="s">
        <v>16</v>
      </c>
      <c r="M150" s="13"/>
      <c r="N150" s="13"/>
      <c r="P150" s="13"/>
      <c r="Q150" s="13"/>
      <c r="R150" s="13"/>
      <c r="S150" s="13"/>
      <c r="T150" s="13"/>
      <c r="U150" s="83">
        <f t="shared" ref="U150:U153" si="48">C150-B150</f>
        <v>1.7361111111111105E-2</v>
      </c>
      <c r="V150" s="83">
        <f t="shared" si="47"/>
        <v>2.6388888888888906E-2</v>
      </c>
      <c r="W150" s="83">
        <f t="shared" si="47"/>
        <v>1.8055555555555602E-2</v>
      </c>
      <c r="X150" s="83">
        <f t="shared" si="47"/>
        <v>1.2499999999999956E-2</v>
      </c>
      <c r="Y150" s="83">
        <f t="shared" si="47"/>
        <v>1.2500000000000011E-2</v>
      </c>
      <c r="Z150" s="83">
        <f t="shared" si="47"/>
        <v>1.6666666666666663E-2</v>
      </c>
      <c r="AA150" s="83">
        <f t="shared" si="47"/>
        <v>2.1527777777777757E-2</v>
      </c>
      <c r="AB150" s="83">
        <f t="shared" si="47"/>
        <v>2.083333333333337E-2</v>
      </c>
      <c r="AC150" s="83"/>
      <c r="AD150" s="83">
        <f>B150-B134</f>
        <v>1.6666666666666663E-2</v>
      </c>
      <c r="AE150" s="83">
        <f t="shared" ref="AE150:AL153" si="49">C150-C134</f>
        <v>1.6666666666666663E-2</v>
      </c>
      <c r="AF150" s="83">
        <f t="shared" si="49"/>
        <v>1.6666666666666663E-2</v>
      </c>
      <c r="AG150" s="83">
        <f t="shared" si="49"/>
        <v>1.6666666666666718E-2</v>
      </c>
      <c r="AH150" s="83">
        <f t="shared" si="49"/>
        <v>1.6666666666666718E-2</v>
      </c>
      <c r="AI150" s="83">
        <f t="shared" si="49"/>
        <v>1.6666666666666663E-2</v>
      </c>
      <c r="AJ150" s="83">
        <f t="shared" si="49"/>
        <v>1.6666666666666663E-2</v>
      </c>
      <c r="AK150" s="83">
        <f t="shared" si="49"/>
        <v>1.6666666666666663E-2</v>
      </c>
      <c r="AL150" s="83">
        <f t="shared" si="49"/>
        <v>1.6666666666666718E-2</v>
      </c>
    </row>
    <row r="151" spans="1:38" ht="30" customHeight="1" x14ac:dyDescent="0.25">
      <c r="A151" s="108" t="s">
        <v>18</v>
      </c>
      <c r="B151" s="80">
        <v>4.3055555555555562E-2</v>
      </c>
      <c r="C151" s="80">
        <f t="shared" ref="C151:C152" si="50">B151+"00:25"</f>
        <v>6.0416666666666674E-2</v>
      </c>
      <c r="D151" s="80">
        <v>8.6805555555555566E-2</v>
      </c>
      <c r="E151" s="80">
        <v>0.10486111111111111</v>
      </c>
      <c r="F151" s="80">
        <v>0.1173611111111111</v>
      </c>
      <c r="G151" s="80">
        <v>0.12986111111111112</v>
      </c>
      <c r="H151" s="86">
        <v>0.14652777777777778</v>
      </c>
      <c r="I151" s="80">
        <v>0.16805555555555554</v>
      </c>
      <c r="J151" s="81">
        <v>0.18888888888888888</v>
      </c>
      <c r="K151" s="85" t="s">
        <v>16</v>
      </c>
      <c r="M151" s="13"/>
      <c r="N151" s="13"/>
      <c r="P151" s="13"/>
      <c r="Q151" s="13"/>
      <c r="R151" s="13"/>
      <c r="S151" s="13"/>
      <c r="T151" s="13"/>
      <c r="U151" s="83">
        <f t="shared" si="48"/>
        <v>1.7361111111111112E-2</v>
      </c>
      <c r="V151" s="83">
        <f t="shared" si="47"/>
        <v>2.6388888888888892E-2</v>
      </c>
      <c r="W151" s="83">
        <f t="shared" si="47"/>
        <v>1.8055555555555547E-2</v>
      </c>
      <c r="X151" s="83">
        <f t="shared" si="47"/>
        <v>1.2499999999999983E-2</v>
      </c>
      <c r="Y151" s="83">
        <f t="shared" si="47"/>
        <v>1.2500000000000025E-2</v>
      </c>
      <c r="Z151" s="83">
        <f t="shared" si="47"/>
        <v>1.6666666666666663E-2</v>
      </c>
      <c r="AA151" s="83">
        <f t="shared" si="47"/>
        <v>2.1527777777777757E-2</v>
      </c>
      <c r="AB151" s="83">
        <f t="shared" si="47"/>
        <v>2.0833333333333343E-2</v>
      </c>
      <c r="AC151" s="83"/>
      <c r="AD151" s="83">
        <f t="shared" ref="AD151:AD153" si="51">B151-B135</f>
        <v>-0.48333333333333334</v>
      </c>
      <c r="AE151" s="83">
        <f t="shared" si="49"/>
        <v>-0.48333333333333339</v>
      </c>
      <c r="AF151" s="83">
        <f t="shared" si="49"/>
        <v>1.6666666666666677E-2</v>
      </c>
      <c r="AG151" s="83">
        <f t="shared" si="49"/>
        <v>1.6666666666666663E-2</v>
      </c>
      <c r="AH151" s="83">
        <f t="shared" si="49"/>
        <v>1.6666666666666663E-2</v>
      </c>
      <c r="AI151" s="83">
        <f t="shared" si="49"/>
        <v>1.6666666666666677E-2</v>
      </c>
      <c r="AJ151" s="83">
        <f t="shared" si="49"/>
        <v>1.6666666666666663E-2</v>
      </c>
      <c r="AK151" s="83">
        <f t="shared" si="49"/>
        <v>1.6666666666666663E-2</v>
      </c>
      <c r="AL151" s="83">
        <f t="shared" si="49"/>
        <v>1.6666666666666635E-2</v>
      </c>
    </row>
    <row r="152" spans="1:38" ht="30" customHeight="1" x14ac:dyDescent="0.25">
      <c r="A152" s="108" t="s">
        <v>19</v>
      </c>
      <c r="B152" s="80">
        <v>0.20972222222222223</v>
      </c>
      <c r="C152" s="80">
        <f t="shared" si="50"/>
        <v>0.22708333333333333</v>
      </c>
      <c r="D152" s="80">
        <v>0.25347222222222221</v>
      </c>
      <c r="E152" s="80">
        <v>0.27152777777777776</v>
      </c>
      <c r="F152" s="80">
        <v>0.28402777777777777</v>
      </c>
      <c r="G152" s="80">
        <v>0.29652777777777778</v>
      </c>
      <c r="H152" s="80">
        <v>0.31319444444444444</v>
      </c>
      <c r="I152" s="80">
        <v>0.3347222222222222</v>
      </c>
      <c r="J152" s="81">
        <v>0.35555555555555557</v>
      </c>
      <c r="K152" s="85" t="s">
        <v>16</v>
      </c>
      <c r="M152" s="13"/>
      <c r="N152" s="13"/>
      <c r="P152" s="13"/>
      <c r="Q152" s="13"/>
      <c r="R152" s="13"/>
      <c r="S152" s="13"/>
      <c r="T152" s="13"/>
      <c r="U152" s="83">
        <f t="shared" si="48"/>
        <v>1.7361111111111105E-2</v>
      </c>
      <c r="V152" s="83">
        <f t="shared" si="47"/>
        <v>2.6388888888888878E-2</v>
      </c>
      <c r="W152" s="83">
        <f t="shared" si="47"/>
        <v>1.8055555555555547E-2</v>
      </c>
      <c r="X152" s="83">
        <f t="shared" si="47"/>
        <v>1.2500000000000011E-2</v>
      </c>
      <c r="Y152" s="83">
        <f t="shared" si="47"/>
        <v>1.2500000000000011E-2</v>
      </c>
      <c r="Z152" s="83">
        <f t="shared" si="47"/>
        <v>1.6666666666666663E-2</v>
      </c>
      <c r="AA152" s="83">
        <f t="shared" si="47"/>
        <v>2.1527777777777757E-2</v>
      </c>
      <c r="AB152" s="83">
        <f t="shared" si="47"/>
        <v>2.083333333333337E-2</v>
      </c>
      <c r="AC152" s="83"/>
      <c r="AD152" s="83">
        <f t="shared" si="51"/>
        <v>1.6666666666666691E-2</v>
      </c>
      <c r="AE152" s="83">
        <f t="shared" si="49"/>
        <v>1.6666666666666691E-2</v>
      </c>
      <c r="AF152" s="83">
        <f t="shared" si="49"/>
        <v>1.6666666666666635E-2</v>
      </c>
      <c r="AG152" s="83">
        <f t="shared" si="49"/>
        <v>1.6666666666666663E-2</v>
      </c>
      <c r="AH152" s="83">
        <f t="shared" si="49"/>
        <v>1.6666666666666663E-2</v>
      </c>
      <c r="AI152" s="83">
        <f t="shared" si="49"/>
        <v>1.6666666666666663E-2</v>
      </c>
      <c r="AJ152" s="83">
        <f t="shared" si="49"/>
        <v>1.6666666666666663E-2</v>
      </c>
      <c r="AK152" s="83">
        <f t="shared" si="49"/>
        <v>1.6666666666666663E-2</v>
      </c>
      <c r="AL152" s="83">
        <f t="shared" si="49"/>
        <v>1.6666666666666718E-2</v>
      </c>
    </row>
    <row r="153" spans="1:38" ht="30" customHeight="1" thickBot="1" x14ac:dyDescent="0.3">
      <c r="A153" s="108" t="s">
        <v>20</v>
      </c>
      <c r="B153" s="138">
        <v>0.37777777777777777</v>
      </c>
      <c r="C153" s="129">
        <f>B153+"00:20"</f>
        <v>0.39166666666666666</v>
      </c>
      <c r="D153" s="129">
        <f>C153+"00:25"</f>
        <v>0.40902777777777777</v>
      </c>
      <c r="E153" s="129">
        <f>D153+"00:20"</f>
        <v>0.42291666666666666</v>
      </c>
      <c r="F153" s="124">
        <v>0.45833333333333331</v>
      </c>
      <c r="G153" s="125"/>
      <c r="H153" s="125">
        <v>0.4826388888888889</v>
      </c>
      <c r="I153" s="125"/>
      <c r="J153" s="143">
        <v>0.51388888888888895</v>
      </c>
      <c r="K153" s="89" t="s">
        <v>16</v>
      </c>
      <c r="M153" s="13"/>
      <c r="N153" s="13"/>
      <c r="P153" s="13"/>
      <c r="Q153" s="13"/>
      <c r="R153" s="13"/>
      <c r="S153" s="13"/>
      <c r="T153" s="13"/>
      <c r="U153" s="83">
        <f t="shared" si="48"/>
        <v>1.3888888888888895E-2</v>
      </c>
      <c r="V153" s="83">
        <f t="shared" si="47"/>
        <v>1.7361111111111105E-2</v>
      </c>
      <c r="W153" s="83">
        <f t="shared" si="47"/>
        <v>1.3888888888888895E-2</v>
      </c>
      <c r="X153" s="83">
        <f t="shared" si="47"/>
        <v>3.5416666666666652E-2</v>
      </c>
      <c r="Y153" s="83">
        <f t="shared" si="47"/>
        <v>-0.45833333333333331</v>
      </c>
      <c r="Z153" s="83">
        <f t="shared" si="47"/>
        <v>0.4826388888888889</v>
      </c>
      <c r="AA153" s="83">
        <f t="shared" si="47"/>
        <v>-0.4826388888888889</v>
      </c>
      <c r="AB153" s="83">
        <f t="shared" si="47"/>
        <v>0.51388888888888895</v>
      </c>
      <c r="AC153" s="83"/>
      <c r="AD153" s="83">
        <f t="shared" si="51"/>
        <v>1.6666666666666663E-2</v>
      </c>
      <c r="AE153" s="83">
        <f t="shared" si="49"/>
        <v>1.6666666666666663E-2</v>
      </c>
      <c r="AF153" s="83">
        <f t="shared" si="49"/>
        <v>1.6666666666666663E-2</v>
      </c>
      <c r="AG153" s="83">
        <f t="shared" si="49"/>
        <v>1.6666666666666663E-2</v>
      </c>
      <c r="AH153" s="83">
        <f t="shared" si="49"/>
        <v>1.7361111111111049E-2</v>
      </c>
      <c r="AI153" s="83">
        <f t="shared" si="49"/>
        <v>0</v>
      </c>
      <c r="AJ153" s="83">
        <f t="shared" si="49"/>
        <v>1.736111111111116E-2</v>
      </c>
      <c r="AK153" s="83">
        <f t="shared" si="49"/>
        <v>0</v>
      </c>
      <c r="AL153" s="83">
        <f t="shared" si="49"/>
        <v>1.6666666666666718E-2</v>
      </c>
    </row>
    <row r="154" spans="1:38" ht="30" customHeight="1" x14ac:dyDescent="0.25">
      <c r="A154" s="108"/>
      <c r="B154" s="91"/>
      <c r="C154" s="91"/>
      <c r="D154" s="91"/>
      <c r="E154" s="91"/>
      <c r="F154" s="144" t="s">
        <v>45</v>
      </c>
      <c r="G154" s="92"/>
      <c r="H154" s="92"/>
      <c r="I154" s="92"/>
      <c r="J154" s="139"/>
      <c r="K154" s="94"/>
    </row>
    <row r="155" spans="1:38" ht="30" customHeight="1" thickBot="1" x14ac:dyDescent="0.3">
      <c r="A155" s="112">
        <v>10</v>
      </c>
      <c r="B155" s="96"/>
      <c r="C155" s="96"/>
      <c r="D155" s="96"/>
      <c r="E155" s="96"/>
      <c r="F155" s="97"/>
      <c r="G155" s="97"/>
      <c r="H155" s="97"/>
      <c r="I155" s="97"/>
      <c r="J155" s="113"/>
      <c r="K155" s="218" t="s">
        <v>21</v>
      </c>
    </row>
    <row r="156" spans="1:38" ht="30" customHeight="1" thickTop="1" thickBot="1" x14ac:dyDescent="0.3">
      <c r="A156" s="221" t="s">
        <v>22</v>
      </c>
      <c r="B156" s="222"/>
      <c r="C156" s="222"/>
      <c r="D156" s="222"/>
      <c r="E156" s="222"/>
      <c r="F156" s="222"/>
      <c r="G156" s="222"/>
      <c r="H156" s="222"/>
      <c r="I156" s="222"/>
      <c r="J156" s="223"/>
      <c r="K156" s="219"/>
    </row>
    <row r="157" spans="1:38" ht="30" customHeight="1" thickTop="1" x14ac:dyDescent="0.25">
      <c r="A157" s="224" t="s">
        <v>23</v>
      </c>
      <c r="B157" s="225"/>
      <c r="C157" s="226"/>
      <c r="D157" s="225"/>
      <c r="E157" s="227" t="s">
        <v>24</v>
      </c>
      <c r="F157" s="228"/>
      <c r="G157" s="229"/>
      <c r="H157" s="227" t="s">
        <v>25</v>
      </c>
      <c r="I157" s="228"/>
      <c r="J157" s="230"/>
      <c r="K157" s="219"/>
    </row>
    <row r="158" spans="1:38" ht="30" customHeight="1" x14ac:dyDescent="0.25">
      <c r="A158" s="231" t="s">
        <v>26</v>
      </c>
      <c r="B158" s="232"/>
      <c r="C158" s="233" t="s">
        <v>27</v>
      </c>
      <c r="D158" s="233"/>
      <c r="E158" s="234"/>
      <c r="F158" s="204" t="s">
        <v>28</v>
      </c>
      <c r="G158" s="204"/>
      <c r="H158" s="204"/>
      <c r="I158" s="204"/>
      <c r="J158" s="205"/>
      <c r="K158" s="219"/>
    </row>
    <row r="159" spans="1:38" ht="30" customHeight="1" x14ac:dyDescent="0.25">
      <c r="A159" s="235" t="s">
        <v>29</v>
      </c>
      <c r="B159" s="236"/>
      <c r="C159" s="101" t="s">
        <v>30</v>
      </c>
      <c r="D159" s="99" t="s">
        <v>31</v>
      </c>
      <c r="E159" s="100"/>
      <c r="F159" s="204" t="s">
        <v>32</v>
      </c>
      <c r="G159" s="204"/>
      <c r="H159" s="204"/>
      <c r="I159" s="204"/>
      <c r="J159" s="205"/>
      <c r="K159" s="219"/>
    </row>
    <row r="160" spans="1:38" ht="30" customHeight="1" thickBot="1" x14ac:dyDescent="0.3">
      <c r="A160" s="206" t="s">
        <v>33</v>
      </c>
      <c r="B160" s="207"/>
      <c r="C160" s="102" t="s">
        <v>34</v>
      </c>
      <c r="D160" s="208" t="s">
        <v>35</v>
      </c>
      <c r="E160" s="209"/>
      <c r="F160" s="210" t="s">
        <v>36</v>
      </c>
      <c r="G160" s="210"/>
      <c r="H160" s="210"/>
      <c r="I160" s="210"/>
      <c r="J160" s="211"/>
      <c r="K160" s="220"/>
    </row>
    <row r="161" spans="13:20" ht="30" customHeight="1" thickTop="1" x14ac:dyDescent="0.25"/>
    <row r="162" spans="13:20" ht="20.100000000000001" customHeight="1" x14ac:dyDescent="0.25"/>
    <row r="163" spans="13:20" ht="20.100000000000001" customHeight="1" x14ac:dyDescent="0.25">
      <c r="M163" s="1" t="s">
        <v>75</v>
      </c>
      <c r="N163" s="1" t="s">
        <v>76</v>
      </c>
    </row>
    <row r="164" spans="13:20" ht="20.100000000000001" customHeight="1" x14ac:dyDescent="0.25"/>
    <row r="165" spans="13:20" ht="20.100000000000001" customHeight="1" x14ac:dyDescent="0.25">
      <c r="M165" s="13"/>
      <c r="N165" s="13"/>
      <c r="P165" s="13"/>
      <c r="Q165" s="13"/>
      <c r="R165" s="13"/>
      <c r="S165" s="13"/>
      <c r="T165" s="13"/>
    </row>
    <row r="166" spans="13:20" ht="20.100000000000001" customHeight="1" x14ac:dyDescent="0.25">
      <c r="M166" s="13"/>
      <c r="N166" s="13"/>
      <c r="P166" s="13"/>
      <c r="Q166" s="13"/>
      <c r="R166" s="13"/>
      <c r="S166" s="13"/>
      <c r="T166" s="13"/>
    </row>
    <row r="167" spans="13:20" x14ac:dyDescent="0.25">
      <c r="M167" s="13"/>
      <c r="N167" s="13"/>
      <c r="P167" s="13"/>
      <c r="Q167" s="13"/>
      <c r="R167" s="13"/>
      <c r="S167" s="13"/>
      <c r="T167" s="13"/>
    </row>
    <row r="168" spans="13:20" x14ac:dyDescent="0.25">
      <c r="M168" s="13"/>
      <c r="N168" s="13"/>
      <c r="P168" s="13"/>
      <c r="Q168" s="13"/>
      <c r="R168" s="13"/>
      <c r="S168" s="13"/>
      <c r="T168" s="13"/>
    </row>
    <row r="169" spans="13:20" x14ac:dyDescent="0.25">
      <c r="M169" s="13"/>
      <c r="N169" s="13"/>
      <c r="P169" s="13"/>
      <c r="Q169" s="13"/>
      <c r="R169" s="13"/>
      <c r="S169" s="13"/>
      <c r="T169" s="13"/>
    </row>
    <row r="179" spans="13:20" x14ac:dyDescent="0.25">
      <c r="M179" s="1" t="s">
        <v>79</v>
      </c>
      <c r="N179" s="1" t="s">
        <v>80</v>
      </c>
    </row>
    <row r="181" spans="13:20" x14ac:dyDescent="0.25">
      <c r="M181" s="13"/>
      <c r="N181" s="13"/>
      <c r="P181" s="13"/>
      <c r="Q181" s="13"/>
      <c r="R181" s="13"/>
      <c r="S181" s="13"/>
      <c r="T181" s="13"/>
    </row>
    <row r="182" spans="13:20" x14ac:dyDescent="0.25">
      <c r="M182" s="13"/>
      <c r="N182" s="13"/>
      <c r="P182" s="13"/>
      <c r="Q182" s="13"/>
      <c r="R182" s="13"/>
      <c r="S182" s="13"/>
      <c r="T182" s="13"/>
    </row>
    <row r="183" spans="13:20" x14ac:dyDescent="0.25">
      <c r="M183" s="13"/>
      <c r="N183" s="13"/>
      <c r="P183" s="13"/>
      <c r="Q183" s="13"/>
      <c r="R183" s="13"/>
      <c r="S183" s="13"/>
      <c r="T183" s="13"/>
    </row>
    <row r="184" spans="13:20" x14ac:dyDescent="0.25">
      <c r="M184" s="13"/>
      <c r="N184" s="13"/>
      <c r="P184" s="13"/>
      <c r="Q184" s="13"/>
      <c r="R184" s="13"/>
      <c r="S184" s="13"/>
      <c r="T184" s="13"/>
    </row>
    <row r="185" spans="13:20" x14ac:dyDescent="0.25">
      <c r="M185" s="13"/>
      <c r="N185" s="13"/>
      <c r="P185" s="13"/>
      <c r="Q185" s="13"/>
      <c r="R185" s="13"/>
      <c r="S185" s="13"/>
      <c r="T185" s="13"/>
    </row>
    <row r="186" spans="13:20" x14ac:dyDescent="0.25">
      <c r="M186" s="13"/>
      <c r="N186" s="13"/>
      <c r="R186" s="13"/>
      <c r="S186" s="13"/>
      <c r="T186" s="13"/>
    </row>
  </sheetData>
  <mergeCells count="181">
    <mergeCell ref="K155:K160"/>
    <mergeCell ref="A156:J156"/>
    <mergeCell ref="A157:B157"/>
    <mergeCell ref="C157:D157"/>
    <mergeCell ref="E157:G157"/>
    <mergeCell ref="H157:J157"/>
    <mergeCell ref="A158:B158"/>
    <mergeCell ref="C158:E158"/>
    <mergeCell ref="F158:J158"/>
    <mergeCell ref="A145:H146"/>
    <mergeCell ref="I145:J145"/>
    <mergeCell ref="I146:J146"/>
    <mergeCell ref="A131:C131"/>
    <mergeCell ref="A159:B159"/>
    <mergeCell ref="F159:J159"/>
    <mergeCell ref="A160:B160"/>
    <mergeCell ref="D160:E160"/>
    <mergeCell ref="F160:J160"/>
    <mergeCell ref="A147:C147"/>
    <mergeCell ref="K139:K144"/>
    <mergeCell ref="A140:J140"/>
    <mergeCell ref="A141:B141"/>
    <mergeCell ref="C141:D141"/>
    <mergeCell ref="E141:G141"/>
    <mergeCell ref="H141:J141"/>
    <mergeCell ref="A142:B142"/>
    <mergeCell ref="C142:E142"/>
    <mergeCell ref="F142:J142"/>
    <mergeCell ref="A143:B143"/>
    <mergeCell ref="F143:J143"/>
    <mergeCell ref="A144:B144"/>
    <mergeCell ref="D144:E144"/>
    <mergeCell ref="F144:J144"/>
    <mergeCell ref="A129:H130"/>
    <mergeCell ref="I129:J129"/>
    <mergeCell ref="I130:J130"/>
    <mergeCell ref="H125:J125"/>
    <mergeCell ref="A126:B126"/>
    <mergeCell ref="C126:E126"/>
    <mergeCell ref="F126:J126"/>
    <mergeCell ref="A127:B127"/>
    <mergeCell ref="F127:J127"/>
    <mergeCell ref="K107:K112"/>
    <mergeCell ref="A108:J108"/>
    <mergeCell ref="A109:B109"/>
    <mergeCell ref="C109:D109"/>
    <mergeCell ref="E109:G109"/>
    <mergeCell ref="H109:J109"/>
    <mergeCell ref="A111:B111"/>
    <mergeCell ref="F111:J111"/>
    <mergeCell ref="A112:B112"/>
    <mergeCell ref="A113:H114"/>
    <mergeCell ref="I113:J113"/>
    <mergeCell ref="I114:J114"/>
    <mergeCell ref="A115:C115"/>
    <mergeCell ref="C117:D117"/>
    <mergeCell ref="K123:K128"/>
    <mergeCell ref="A124:J124"/>
    <mergeCell ref="A125:B125"/>
    <mergeCell ref="C125:D125"/>
    <mergeCell ref="E125:G125"/>
    <mergeCell ref="A128:B128"/>
    <mergeCell ref="D128:E128"/>
    <mergeCell ref="F128:J128"/>
    <mergeCell ref="D112:E112"/>
    <mergeCell ref="F112:J112"/>
    <mergeCell ref="A97:H98"/>
    <mergeCell ref="I97:J97"/>
    <mergeCell ref="I66:J66"/>
    <mergeCell ref="A67:C67"/>
    <mergeCell ref="A81:H82"/>
    <mergeCell ref="I81:J81"/>
    <mergeCell ref="I82:J82"/>
    <mergeCell ref="A83:C83"/>
    <mergeCell ref="A94:B94"/>
    <mergeCell ref="C94:E94"/>
    <mergeCell ref="F94:J94"/>
    <mergeCell ref="A95:B95"/>
    <mergeCell ref="F95:J95"/>
    <mergeCell ref="A96:B96"/>
    <mergeCell ref="D96:E96"/>
    <mergeCell ref="F96:J96"/>
    <mergeCell ref="A110:B110"/>
    <mergeCell ref="C110:E110"/>
    <mergeCell ref="F110:J110"/>
    <mergeCell ref="I98:J98"/>
    <mergeCell ref="A99:C99"/>
    <mergeCell ref="D64:E64"/>
    <mergeCell ref="F64:J64"/>
    <mergeCell ref="A78:B78"/>
    <mergeCell ref="C78:E78"/>
    <mergeCell ref="F78:J78"/>
    <mergeCell ref="A65:H66"/>
    <mergeCell ref="I65:J65"/>
    <mergeCell ref="K91:K96"/>
    <mergeCell ref="A92:J92"/>
    <mergeCell ref="A93:B93"/>
    <mergeCell ref="C93:D93"/>
    <mergeCell ref="E93:G93"/>
    <mergeCell ref="H93:J93"/>
    <mergeCell ref="K75:K80"/>
    <mergeCell ref="A76:J76"/>
    <mergeCell ref="A77:B77"/>
    <mergeCell ref="C77:D77"/>
    <mergeCell ref="E77:G77"/>
    <mergeCell ref="H77:J77"/>
    <mergeCell ref="A79:B79"/>
    <mergeCell ref="F79:J79"/>
    <mergeCell ref="A80:B80"/>
    <mergeCell ref="D80:E80"/>
    <mergeCell ref="F80:J80"/>
    <mergeCell ref="A51:C51"/>
    <mergeCell ref="K59:K64"/>
    <mergeCell ref="A60:J60"/>
    <mergeCell ref="A61:B61"/>
    <mergeCell ref="C61:D61"/>
    <mergeCell ref="E61:G61"/>
    <mergeCell ref="H61:J61"/>
    <mergeCell ref="K43:K48"/>
    <mergeCell ref="A44:J44"/>
    <mergeCell ref="A45:B45"/>
    <mergeCell ref="C45:D45"/>
    <mergeCell ref="E45:G45"/>
    <mergeCell ref="H45:J45"/>
    <mergeCell ref="A47:B47"/>
    <mergeCell ref="F47:J47"/>
    <mergeCell ref="A48:B48"/>
    <mergeCell ref="D48:E48"/>
    <mergeCell ref="F48:J48"/>
    <mergeCell ref="A62:B62"/>
    <mergeCell ref="C62:E62"/>
    <mergeCell ref="F62:J62"/>
    <mergeCell ref="A63:B63"/>
    <mergeCell ref="F63:J63"/>
    <mergeCell ref="A64:B64"/>
    <mergeCell ref="F32:J32"/>
    <mergeCell ref="A46:B46"/>
    <mergeCell ref="C46:E46"/>
    <mergeCell ref="F46:J46"/>
    <mergeCell ref="A33:H34"/>
    <mergeCell ref="I33:J33"/>
    <mergeCell ref="I34:J34"/>
    <mergeCell ref="A35:C35"/>
    <mergeCell ref="A49:H50"/>
    <mergeCell ref="I49:J49"/>
    <mergeCell ref="I50:J50"/>
    <mergeCell ref="A19:C19"/>
    <mergeCell ref="K27:K32"/>
    <mergeCell ref="A28:J28"/>
    <mergeCell ref="A29:B29"/>
    <mergeCell ref="C29:D29"/>
    <mergeCell ref="E29:G29"/>
    <mergeCell ref="H29:J29"/>
    <mergeCell ref="K11:K16"/>
    <mergeCell ref="A12:J12"/>
    <mergeCell ref="A13:B13"/>
    <mergeCell ref="C13:D13"/>
    <mergeCell ref="E13:G13"/>
    <mergeCell ref="H13:J13"/>
    <mergeCell ref="A14:B14"/>
    <mergeCell ref="C14:E14"/>
    <mergeCell ref="F14:J14"/>
    <mergeCell ref="A15:B15"/>
    <mergeCell ref="A30:B30"/>
    <mergeCell ref="C30:E30"/>
    <mergeCell ref="F30:J30"/>
    <mergeCell ref="A31:B31"/>
    <mergeCell ref="F31:J31"/>
    <mergeCell ref="A32:B32"/>
    <mergeCell ref="D32:E32"/>
    <mergeCell ref="F15:J15"/>
    <mergeCell ref="A16:B16"/>
    <mergeCell ref="D16:E16"/>
    <mergeCell ref="F16:J16"/>
    <mergeCell ref="A1:H2"/>
    <mergeCell ref="I1:J1"/>
    <mergeCell ref="I2:J2"/>
    <mergeCell ref="A3:C3"/>
    <mergeCell ref="A17:H18"/>
    <mergeCell ref="I17:J17"/>
    <mergeCell ref="I18:J18"/>
  </mergeCells>
  <phoneticPr fontId="4" type="noConversion"/>
  <conditionalFormatting sqref="L3">
    <cfRule type="containsText" dxfId="21" priority="19" operator="containsText" text="확인">
      <formula>NOT(ISERROR(SEARCH("확인",L3)))</formula>
    </cfRule>
  </conditionalFormatting>
  <conditionalFormatting sqref="L19">
    <cfRule type="containsText" dxfId="20" priority="9" operator="containsText" text="확인">
      <formula>NOT(ISERROR(SEARCH("확인",L19)))</formula>
    </cfRule>
  </conditionalFormatting>
  <conditionalFormatting sqref="L35">
    <cfRule type="containsText" dxfId="19" priority="8" operator="containsText" text="확인">
      <formula>NOT(ISERROR(SEARCH("확인",L35)))</formula>
    </cfRule>
  </conditionalFormatting>
  <conditionalFormatting sqref="L51">
    <cfRule type="containsText" dxfId="18" priority="7" operator="containsText" text="확인">
      <formula>NOT(ISERROR(SEARCH("확인",L51)))</formula>
    </cfRule>
  </conditionalFormatting>
  <conditionalFormatting sqref="L67">
    <cfRule type="containsText" dxfId="17" priority="6" operator="containsText" text="확인">
      <formula>NOT(ISERROR(SEARCH("확인",L67)))</formula>
    </cfRule>
  </conditionalFormatting>
  <conditionalFormatting sqref="L83">
    <cfRule type="containsText" dxfId="16" priority="5" operator="containsText" text="확인">
      <formula>NOT(ISERROR(SEARCH("확인",L83)))</formula>
    </cfRule>
  </conditionalFormatting>
  <conditionalFormatting sqref="L99">
    <cfRule type="containsText" dxfId="15" priority="4" operator="containsText" text="확인">
      <formula>NOT(ISERROR(SEARCH("확인",L99)))</formula>
    </cfRule>
  </conditionalFormatting>
  <conditionalFormatting sqref="L115">
    <cfRule type="containsText" dxfId="14" priority="3" operator="containsText" text="확인">
      <formula>NOT(ISERROR(SEARCH("확인",L115)))</formula>
    </cfRule>
  </conditionalFormatting>
  <conditionalFormatting sqref="L131">
    <cfRule type="containsText" dxfId="13" priority="2" operator="containsText" text="확인">
      <formula>NOT(ISERROR(SEARCH("확인",L131)))</formula>
    </cfRule>
  </conditionalFormatting>
  <conditionalFormatting sqref="L147">
    <cfRule type="containsText" dxfId="12" priority="1" operator="containsText" text="확인">
      <formula>NOT(ISERROR(SEARCH("확인",L147)))</formula>
    </cfRule>
  </conditionalFormatting>
  <conditionalFormatting sqref="AD1:AM1048576">
    <cfRule type="cellIs" dxfId="11" priority="20" operator="greaterThan">
      <formula>0.01875</formula>
    </cfRule>
  </conditionalFormatting>
  <printOptions horizontalCentered="1"/>
  <pageMargins left="0.51181102362204722" right="0.51181102362204722" top="0.74803149606299213" bottom="0.74803149606299213" header="0.51181102362204722" footer="0.31496062992125984"/>
  <pageSetup paperSize="9" scale="94" orientation="landscape" r:id="rId1"/>
  <headerFooter>
    <oddHeader>&amp;C&amp;"HY궁서,보통"&amp;20기점, 종점 도착시간을 필히 기재바랍니다.</oddHeader>
    <oddFooter>&amp;L&amp;21연료충전시 충전량 필히 기재바람 :                 (루베)</oddFooter>
  </headerFooter>
  <rowBreaks count="9" manualBreakCount="9">
    <brk id="16" max="16383" man="1"/>
    <brk id="32" max="16383" man="1"/>
    <brk id="48" max="10" man="1"/>
    <brk id="64" max="10" man="1"/>
    <brk id="80" max="10" man="1"/>
    <brk id="96" max="10" man="1"/>
    <brk id="112" max="10" man="1"/>
    <brk id="128" max="10" man="1"/>
    <brk id="144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504F-C049-41D4-A06E-51D73393E64D}">
  <sheetPr>
    <tabColor rgb="FF92D050"/>
  </sheetPr>
  <dimension ref="A1:AM186"/>
  <sheetViews>
    <sheetView view="pageBreakPreview" topLeftCell="A139" zoomScale="80" zoomScaleNormal="85" zoomScaleSheetLayoutView="80" workbookViewId="0">
      <selection activeCell="A147" sqref="A147:J147"/>
    </sheetView>
  </sheetViews>
  <sheetFormatPr defaultColWidth="8.90625" defaultRowHeight="14.4" x14ac:dyDescent="0.25"/>
  <cols>
    <col min="1" max="1" width="7.6328125" style="70" customWidth="1"/>
    <col min="2" max="9" width="10.54296875" style="70" customWidth="1"/>
    <col min="10" max="10" width="13.81640625" style="70" customWidth="1"/>
    <col min="11" max="11" width="8.81640625" style="70" customWidth="1"/>
    <col min="12" max="12" width="8.90625" style="71"/>
    <col min="13" max="14" width="3.6328125" style="1" customWidth="1"/>
    <col min="15" max="15" width="5" style="1" bestFit="1" customWidth="1"/>
    <col min="16" max="17" width="6.6328125" style="1" bestFit="1" customWidth="1"/>
    <col min="18" max="20" width="3.6328125" style="1" customWidth="1"/>
    <col min="21" max="39" width="5.81640625" style="70" customWidth="1"/>
    <col min="40" max="16384" width="8.90625" style="70"/>
  </cols>
  <sheetData>
    <row r="1" spans="1:39" ht="30" customHeight="1" x14ac:dyDescent="0.25">
      <c r="A1" s="212" t="s">
        <v>83</v>
      </c>
      <c r="B1" s="212"/>
      <c r="C1" s="212"/>
      <c r="D1" s="212"/>
      <c r="E1" s="212"/>
      <c r="F1" s="212"/>
      <c r="G1" s="212"/>
      <c r="H1" s="212"/>
      <c r="I1" s="213" t="s">
        <v>1</v>
      </c>
      <c r="J1" s="214"/>
      <c r="K1" s="70">
        <v>1</v>
      </c>
    </row>
    <row r="2" spans="1:39" ht="30" customHeight="1" x14ac:dyDescent="0.25">
      <c r="A2" s="212"/>
      <c r="B2" s="212"/>
      <c r="C2" s="212"/>
      <c r="D2" s="212"/>
      <c r="E2" s="212"/>
      <c r="F2" s="212"/>
      <c r="G2" s="212"/>
      <c r="H2" s="212"/>
      <c r="I2" s="215">
        <f>D7</f>
        <v>0.10347222222222223</v>
      </c>
      <c r="J2" s="214"/>
    </row>
    <row r="3" spans="1:39" ht="30" customHeight="1" thickBot="1" x14ac:dyDescent="0.3">
      <c r="A3" s="242">
        <f ca="1">INDIRECT("rawdata!A" &amp; $K1)</f>
        <v>0</v>
      </c>
      <c r="B3" s="242"/>
      <c r="C3" s="242"/>
      <c r="D3" s="243" t="s">
        <v>2</v>
      </c>
      <c r="E3" s="244">
        <f ca="1">INDIRECT("rawdata!B" &amp; $K1)</f>
        <v>0</v>
      </c>
      <c r="F3" s="245">
        <f ca="1">INDIRECT("rawdata!B" &amp; $K1)</f>
        <v>0</v>
      </c>
      <c r="G3" s="246" t="s">
        <v>3</v>
      </c>
      <c r="H3" s="246">
        <f ca="1">INDIRECT("rawdata!C" &amp; $K1)</f>
        <v>0</v>
      </c>
      <c r="I3" s="246" t="s">
        <v>4</v>
      </c>
      <c r="J3" s="247">
        <f ca="1">INDIRECT("rawdata!D" &amp; $K1)</f>
        <v>0</v>
      </c>
      <c r="K3" s="1"/>
      <c r="L3" s="1" t="str">
        <f ca="1">IF(E3=F3,"ok","확인")</f>
        <v>ok</v>
      </c>
      <c r="M3" s="1" t="s">
        <v>5</v>
      </c>
      <c r="N3" s="1" t="s">
        <v>6</v>
      </c>
    </row>
    <row r="4" spans="1:39" ht="30" customHeight="1" thickTop="1" thickBot="1" x14ac:dyDescent="0.3">
      <c r="A4" s="72" t="s">
        <v>7</v>
      </c>
      <c r="B4" s="73" t="s">
        <v>8</v>
      </c>
      <c r="C4" s="74" t="s">
        <v>9</v>
      </c>
      <c r="D4" s="74" t="s">
        <v>10</v>
      </c>
      <c r="E4" s="74" t="s">
        <v>11</v>
      </c>
      <c r="F4" s="74" t="s">
        <v>12</v>
      </c>
      <c r="G4" s="74" t="s">
        <v>11</v>
      </c>
      <c r="H4" s="74" t="s">
        <v>10</v>
      </c>
      <c r="I4" s="73" t="s">
        <v>9</v>
      </c>
      <c r="J4" s="75" t="s">
        <v>13</v>
      </c>
      <c r="K4" s="76" t="s">
        <v>14</v>
      </c>
      <c r="AD4" s="73" t="s">
        <v>8</v>
      </c>
      <c r="AE4" s="74" t="s">
        <v>9</v>
      </c>
      <c r="AF4" s="74" t="s">
        <v>10</v>
      </c>
      <c r="AG4" s="74" t="s">
        <v>11</v>
      </c>
      <c r="AH4" s="74" t="s">
        <v>12</v>
      </c>
      <c r="AI4" s="74" t="s">
        <v>11</v>
      </c>
      <c r="AJ4" s="74" t="s">
        <v>10</v>
      </c>
      <c r="AK4" s="73" t="s">
        <v>9</v>
      </c>
      <c r="AL4" s="75" t="s">
        <v>13</v>
      </c>
    </row>
    <row r="5" spans="1:39" ht="30" customHeight="1" thickTop="1" x14ac:dyDescent="0.25">
      <c r="A5" s="77" t="s">
        <v>15</v>
      </c>
      <c r="B5" s="78"/>
      <c r="C5" s="79" t="s">
        <v>81</v>
      </c>
      <c r="D5" s="80">
        <v>0.27083333333333331</v>
      </c>
      <c r="E5" s="80">
        <v>0.28819444444444448</v>
      </c>
      <c r="F5" s="80">
        <v>0.30069444444444443</v>
      </c>
      <c r="G5" s="80">
        <v>0.31319444444444444</v>
      </c>
      <c r="H5" s="80">
        <v>0.3298611111111111</v>
      </c>
      <c r="I5" s="80">
        <v>0.35138888888888892</v>
      </c>
      <c r="J5" s="81">
        <v>0.37222222222222223</v>
      </c>
      <c r="K5" s="82" t="s">
        <v>16</v>
      </c>
      <c r="M5" s="13"/>
      <c r="N5" s="13"/>
      <c r="P5" s="13"/>
      <c r="Q5" s="13"/>
      <c r="R5" s="13"/>
      <c r="S5" s="13"/>
      <c r="T5" s="13"/>
      <c r="U5" s="83" t="e">
        <f>C5-B5</f>
        <v>#VALUE!</v>
      </c>
      <c r="V5" s="83" t="e">
        <f t="shared" ref="V5:AB9" si="0">D5-C5</f>
        <v>#VALUE!</v>
      </c>
      <c r="W5" s="83">
        <f t="shared" si="0"/>
        <v>1.736111111111116E-2</v>
      </c>
      <c r="X5" s="83">
        <f t="shared" si="0"/>
        <v>1.2499999999999956E-2</v>
      </c>
      <c r="Y5" s="83">
        <f t="shared" si="0"/>
        <v>1.2500000000000011E-2</v>
      </c>
      <c r="Z5" s="83">
        <f t="shared" si="0"/>
        <v>1.6666666666666663E-2</v>
      </c>
      <c r="AA5" s="83">
        <f t="shared" si="0"/>
        <v>2.1527777777777812E-2</v>
      </c>
      <c r="AB5" s="83">
        <f>J5-I5</f>
        <v>2.0833333333333315E-2</v>
      </c>
      <c r="AC5" s="83"/>
      <c r="AD5" s="83">
        <f>B5-B149</f>
        <v>0</v>
      </c>
      <c r="AE5" s="83" t="e">
        <f t="shared" ref="AE5:AJ9" si="1">C5-C149</f>
        <v>#VALUE!</v>
      </c>
      <c r="AF5" s="83">
        <f t="shared" si="1"/>
        <v>1.5972222222222221E-2</v>
      </c>
      <c r="AG5" s="83">
        <f t="shared" si="1"/>
        <v>1.5972222222222276E-2</v>
      </c>
      <c r="AH5" s="83">
        <f t="shared" si="1"/>
        <v>1.5972222222222221E-2</v>
      </c>
      <c r="AI5" s="83">
        <f t="shared" si="1"/>
        <v>1.5972222222222221E-2</v>
      </c>
      <c r="AJ5" s="83">
        <f>H5-H149</f>
        <v>1.5972222222222221E-2</v>
      </c>
      <c r="AK5" s="83">
        <f t="shared" ref="AK5:AL9" si="2">I5-I149</f>
        <v>1.5972222222222221E-2</v>
      </c>
      <c r="AL5" s="83">
        <f t="shared" si="2"/>
        <v>1.5972222222222221E-2</v>
      </c>
      <c r="AM5" s="83"/>
    </row>
    <row r="6" spans="1:39" ht="30" customHeight="1" x14ac:dyDescent="0.25">
      <c r="A6" s="84" t="s">
        <v>17</v>
      </c>
      <c r="B6" s="80">
        <v>0.39305555555555555</v>
      </c>
      <c r="C6" s="80">
        <f>B6+"00:25"</f>
        <v>0.41041666666666665</v>
      </c>
      <c r="D6" s="80">
        <v>0.4368055555555555</v>
      </c>
      <c r="E6" s="80">
        <v>0.4548611111111111</v>
      </c>
      <c r="F6" s="80">
        <v>0.46736111111111112</v>
      </c>
      <c r="G6" s="80">
        <v>0.47986111111111113</v>
      </c>
      <c r="H6" s="80">
        <v>0.49652777777777773</v>
      </c>
      <c r="I6" s="80">
        <v>0.5180555555555556</v>
      </c>
      <c r="J6" s="81">
        <v>0.53888888888888886</v>
      </c>
      <c r="K6" s="85" t="s">
        <v>16</v>
      </c>
      <c r="M6" s="13"/>
      <c r="N6" s="13"/>
      <c r="P6" s="13"/>
      <c r="Q6" s="13"/>
      <c r="R6" s="13"/>
      <c r="S6" s="13"/>
      <c r="T6" s="13"/>
      <c r="U6" s="83">
        <f t="shared" ref="U6:U8" si="3">C6-B6</f>
        <v>1.7361111111111105E-2</v>
      </c>
      <c r="V6" s="83">
        <f t="shared" si="0"/>
        <v>2.6388888888888851E-2</v>
      </c>
      <c r="W6" s="83">
        <f t="shared" si="0"/>
        <v>1.8055555555555602E-2</v>
      </c>
      <c r="X6" s="83">
        <f t="shared" si="0"/>
        <v>1.2500000000000011E-2</v>
      </c>
      <c r="Y6" s="83">
        <f t="shared" si="0"/>
        <v>1.2500000000000011E-2</v>
      </c>
      <c r="Z6" s="83">
        <f t="shared" si="0"/>
        <v>1.6666666666666607E-2</v>
      </c>
      <c r="AA6" s="83">
        <f t="shared" si="0"/>
        <v>2.1527777777777868E-2</v>
      </c>
      <c r="AB6" s="83">
        <f t="shared" si="0"/>
        <v>2.0833333333333259E-2</v>
      </c>
      <c r="AC6" s="83"/>
      <c r="AD6" s="83">
        <f t="shared" ref="AD6:AD9" si="4">B6-B150</f>
        <v>1.6666666666666663E-2</v>
      </c>
      <c r="AE6" s="83">
        <f t="shared" si="1"/>
        <v>1.6666666666666663E-2</v>
      </c>
      <c r="AF6" s="83">
        <f t="shared" si="1"/>
        <v>1.6666666666666607E-2</v>
      </c>
      <c r="AG6" s="83">
        <f t="shared" si="1"/>
        <v>1.6666666666666607E-2</v>
      </c>
      <c r="AH6" s="83">
        <f t="shared" si="1"/>
        <v>1.6666666666666663E-2</v>
      </c>
      <c r="AI6" s="83">
        <f t="shared" si="1"/>
        <v>1.6666666666666663E-2</v>
      </c>
      <c r="AJ6" s="83">
        <f t="shared" si="1"/>
        <v>1.6666666666666607E-2</v>
      </c>
      <c r="AK6" s="83">
        <f t="shared" si="2"/>
        <v>1.6666666666666718E-2</v>
      </c>
      <c r="AL6" s="83">
        <f t="shared" si="2"/>
        <v>1.6666666666666607E-2</v>
      </c>
    </row>
    <row r="7" spans="1:39" ht="30" customHeight="1" x14ac:dyDescent="0.25">
      <c r="A7" s="84" t="s">
        <v>18</v>
      </c>
      <c r="B7" s="80">
        <v>5.9722222222222225E-2</v>
      </c>
      <c r="C7" s="80">
        <f t="shared" ref="C7:C8" si="5">B7+"00:25"</f>
        <v>7.7083333333333337E-2</v>
      </c>
      <c r="D7" s="86">
        <v>0.10347222222222223</v>
      </c>
      <c r="E7" s="80">
        <v>0.12152777777777778</v>
      </c>
      <c r="F7" s="80">
        <v>0.13402777777777777</v>
      </c>
      <c r="G7" s="80">
        <v>0.14652777777777778</v>
      </c>
      <c r="H7" s="80">
        <v>0.16319444444444445</v>
      </c>
      <c r="I7" s="80">
        <v>0.18472222222222223</v>
      </c>
      <c r="J7" s="81">
        <v>0.20555555555555557</v>
      </c>
      <c r="K7" s="85" t="s">
        <v>16</v>
      </c>
      <c r="M7" s="13"/>
      <c r="N7" s="13"/>
      <c r="P7" s="13"/>
      <c r="Q7" s="13"/>
      <c r="R7" s="13"/>
      <c r="S7" s="13"/>
      <c r="T7" s="13"/>
      <c r="U7" s="83">
        <f t="shared" si="3"/>
        <v>1.7361111111111112E-2</v>
      </c>
      <c r="V7" s="83">
        <f t="shared" si="0"/>
        <v>2.6388888888888892E-2</v>
      </c>
      <c r="W7" s="83">
        <f t="shared" si="0"/>
        <v>1.8055555555555547E-2</v>
      </c>
      <c r="X7" s="83">
        <f t="shared" si="0"/>
        <v>1.2499999999999997E-2</v>
      </c>
      <c r="Y7" s="83">
        <f t="shared" si="0"/>
        <v>1.2500000000000011E-2</v>
      </c>
      <c r="Z7" s="83">
        <f t="shared" si="0"/>
        <v>1.6666666666666663E-2</v>
      </c>
      <c r="AA7" s="83">
        <f t="shared" si="0"/>
        <v>2.1527777777777785E-2</v>
      </c>
      <c r="AB7" s="83">
        <f t="shared" si="0"/>
        <v>2.0833333333333343E-2</v>
      </c>
      <c r="AC7" s="83"/>
      <c r="AD7" s="83">
        <f t="shared" si="4"/>
        <v>1.6666666666666663E-2</v>
      </c>
      <c r="AE7" s="83">
        <f t="shared" si="1"/>
        <v>1.6666666666666663E-2</v>
      </c>
      <c r="AF7" s="83">
        <f t="shared" si="1"/>
        <v>1.6666666666666663E-2</v>
      </c>
      <c r="AG7" s="83">
        <f t="shared" si="1"/>
        <v>1.6666666666666663E-2</v>
      </c>
      <c r="AH7" s="83">
        <f t="shared" si="1"/>
        <v>1.6666666666666677E-2</v>
      </c>
      <c r="AI7" s="83">
        <f t="shared" si="1"/>
        <v>1.6666666666666663E-2</v>
      </c>
      <c r="AJ7" s="83">
        <f t="shared" si="1"/>
        <v>1.6666666666666663E-2</v>
      </c>
      <c r="AK7" s="83">
        <f t="shared" si="2"/>
        <v>1.6666666666666691E-2</v>
      </c>
      <c r="AL7" s="83">
        <f t="shared" si="2"/>
        <v>1.6666666666666691E-2</v>
      </c>
    </row>
    <row r="8" spans="1:39" ht="30" customHeight="1" x14ac:dyDescent="0.25">
      <c r="A8" s="84" t="s">
        <v>19</v>
      </c>
      <c r="B8" s="80">
        <v>0.22638888888888889</v>
      </c>
      <c r="C8" s="80">
        <f t="shared" si="5"/>
        <v>0.24374999999999999</v>
      </c>
      <c r="D8" s="80">
        <v>0.27013888888888887</v>
      </c>
      <c r="E8" s="80">
        <v>0.28819444444444448</v>
      </c>
      <c r="F8" s="80">
        <v>0.30069444444444443</v>
      </c>
      <c r="G8" s="80">
        <v>0.31319444444444444</v>
      </c>
      <c r="H8" s="80">
        <v>0.3298611111111111</v>
      </c>
      <c r="I8" s="80">
        <v>0.35138888888888892</v>
      </c>
      <c r="J8" s="81">
        <v>0.37222222222222223</v>
      </c>
      <c r="K8" s="85" t="s">
        <v>16</v>
      </c>
      <c r="M8" s="13"/>
      <c r="N8" s="13"/>
      <c r="P8" s="13"/>
      <c r="Q8" s="13"/>
      <c r="R8" s="13"/>
      <c r="S8" s="13"/>
      <c r="T8" s="13"/>
      <c r="U8" s="83">
        <f t="shared" si="3"/>
        <v>1.7361111111111105E-2</v>
      </c>
      <c r="V8" s="83">
        <f t="shared" si="0"/>
        <v>2.6388888888888878E-2</v>
      </c>
      <c r="W8" s="83">
        <f t="shared" si="0"/>
        <v>1.8055555555555602E-2</v>
      </c>
      <c r="X8" s="83">
        <f t="shared" si="0"/>
        <v>1.2499999999999956E-2</v>
      </c>
      <c r="Y8" s="83">
        <f t="shared" si="0"/>
        <v>1.2500000000000011E-2</v>
      </c>
      <c r="Z8" s="83">
        <f t="shared" si="0"/>
        <v>1.6666666666666663E-2</v>
      </c>
      <c r="AA8" s="83">
        <f t="shared" si="0"/>
        <v>2.1527777777777812E-2</v>
      </c>
      <c r="AB8" s="83">
        <f t="shared" si="0"/>
        <v>2.0833333333333315E-2</v>
      </c>
      <c r="AC8" s="83"/>
      <c r="AD8" s="83">
        <f t="shared" si="4"/>
        <v>1.6666666666666663E-2</v>
      </c>
      <c r="AE8" s="83">
        <f t="shared" si="1"/>
        <v>1.6666666666666663E-2</v>
      </c>
      <c r="AF8" s="83">
        <f t="shared" si="1"/>
        <v>1.6666666666666663E-2</v>
      </c>
      <c r="AG8" s="83">
        <f t="shared" si="1"/>
        <v>1.6666666666666718E-2</v>
      </c>
      <c r="AH8" s="83">
        <f t="shared" si="1"/>
        <v>1.6666666666666663E-2</v>
      </c>
      <c r="AI8" s="83">
        <f t="shared" si="1"/>
        <v>1.6666666666666663E-2</v>
      </c>
      <c r="AJ8" s="83">
        <f t="shared" si="1"/>
        <v>1.6666666666666663E-2</v>
      </c>
      <c r="AK8" s="83">
        <f t="shared" si="2"/>
        <v>1.6666666666666718E-2</v>
      </c>
      <c r="AL8" s="83">
        <f t="shared" si="2"/>
        <v>1.6666666666666663E-2</v>
      </c>
    </row>
    <row r="9" spans="1:39" ht="30" customHeight="1" x14ac:dyDescent="0.25">
      <c r="A9" s="84" t="s">
        <v>20</v>
      </c>
      <c r="B9" s="87">
        <v>0.39583333333333331</v>
      </c>
      <c r="C9" s="80">
        <f>B9+"00:22"</f>
        <v>0.41111111111111109</v>
      </c>
      <c r="D9" s="80">
        <f>C9+"00:26"</f>
        <v>0.42916666666666664</v>
      </c>
      <c r="E9" s="80"/>
      <c r="F9" s="80">
        <f>D9+"00:44"</f>
        <v>0.4597222222222222</v>
      </c>
      <c r="G9" s="78"/>
      <c r="H9" s="78"/>
      <c r="I9" s="78"/>
      <c r="J9" s="88"/>
      <c r="K9" s="89" t="s">
        <v>16</v>
      </c>
      <c r="M9" s="13"/>
      <c r="N9" s="13"/>
      <c r="P9" s="13"/>
      <c r="Q9" s="13"/>
      <c r="R9" s="13"/>
      <c r="S9" s="13"/>
      <c r="T9" s="13"/>
      <c r="U9" s="83">
        <f>C9-B9</f>
        <v>1.5277777777777779E-2</v>
      </c>
      <c r="V9" s="90">
        <f>D9-C9</f>
        <v>1.8055555555555547E-2</v>
      </c>
      <c r="W9" s="83">
        <f t="shared" si="0"/>
        <v>-0.42916666666666664</v>
      </c>
      <c r="X9" s="83">
        <f>F9-D9</f>
        <v>3.0555555555555558E-2</v>
      </c>
      <c r="Y9" s="83">
        <f t="shared" si="0"/>
        <v>-0.4597222222222222</v>
      </c>
      <c r="Z9" s="83">
        <f t="shared" si="0"/>
        <v>0</v>
      </c>
      <c r="AA9" s="83">
        <f t="shared" si="0"/>
        <v>0</v>
      </c>
      <c r="AB9" s="83">
        <f t="shared" si="0"/>
        <v>0</v>
      </c>
      <c r="AC9" s="83"/>
      <c r="AD9" s="83">
        <f t="shared" si="4"/>
        <v>1.8055555555555547E-2</v>
      </c>
      <c r="AE9" s="90">
        <f>C9-C153</f>
        <v>1.9444444444444431E-2</v>
      </c>
      <c r="AF9" s="83">
        <f>D9-D153</f>
        <v>2.0138888888888873E-2</v>
      </c>
      <c r="AG9" s="83">
        <f t="shared" si="1"/>
        <v>-0.42291666666666666</v>
      </c>
      <c r="AH9" s="83">
        <f t="shared" si="1"/>
        <v>1.388888888888884E-3</v>
      </c>
      <c r="AI9" s="83">
        <f>G9-G153</f>
        <v>0</v>
      </c>
      <c r="AJ9" s="83">
        <f t="shared" si="1"/>
        <v>-0.4826388888888889</v>
      </c>
      <c r="AK9" s="83">
        <f t="shared" si="2"/>
        <v>0</v>
      </c>
      <c r="AL9" s="83">
        <f t="shared" si="2"/>
        <v>-0.51388888888888895</v>
      </c>
    </row>
    <row r="10" spans="1:39" ht="30" customHeight="1" x14ac:dyDescent="0.25">
      <c r="A10" s="84"/>
      <c r="B10" s="91"/>
      <c r="C10" s="91"/>
      <c r="D10" s="91"/>
      <c r="E10" s="91"/>
      <c r="F10" s="92"/>
      <c r="G10" s="92"/>
      <c r="H10" s="92"/>
      <c r="I10" s="92"/>
      <c r="J10" s="93"/>
      <c r="K10" s="94"/>
    </row>
    <row r="11" spans="1:39" ht="30" customHeight="1" thickBot="1" x14ac:dyDescent="0.3">
      <c r="A11" s="95">
        <v>1</v>
      </c>
      <c r="B11" s="96"/>
      <c r="C11" s="96"/>
      <c r="D11" s="96"/>
      <c r="E11" s="96"/>
      <c r="F11" s="97"/>
      <c r="G11" s="97"/>
      <c r="H11" s="97"/>
      <c r="I11" s="97"/>
      <c r="J11" s="98"/>
      <c r="K11" s="218" t="s">
        <v>21</v>
      </c>
    </row>
    <row r="12" spans="1:39" ht="30" customHeight="1" thickTop="1" thickBot="1" x14ac:dyDescent="0.3">
      <c r="A12" s="221" t="s">
        <v>22</v>
      </c>
      <c r="B12" s="222"/>
      <c r="C12" s="222"/>
      <c r="D12" s="222"/>
      <c r="E12" s="222"/>
      <c r="F12" s="222"/>
      <c r="G12" s="222"/>
      <c r="H12" s="222"/>
      <c r="I12" s="222"/>
      <c r="J12" s="222"/>
      <c r="K12" s="219"/>
    </row>
    <row r="13" spans="1:39" ht="30" customHeight="1" thickTop="1" x14ac:dyDescent="0.25">
      <c r="A13" s="224" t="s">
        <v>23</v>
      </c>
      <c r="B13" s="225"/>
      <c r="C13" s="226"/>
      <c r="D13" s="225"/>
      <c r="E13" s="227" t="s">
        <v>24</v>
      </c>
      <c r="F13" s="228"/>
      <c r="G13" s="229"/>
      <c r="H13" s="227" t="s">
        <v>25</v>
      </c>
      <c r="I13" s="228"/>
      <c r="J13" s="228"/>
      <c r="K13" s="219"/>
    </row>
    <row r="14" spans="1:39" ht="30" customHeight="1" x14ac:dyDescent="0.25">
      <c r="A14" s="231" t="s">
        <v>26</v>
      </c>
      <c r="B14" s="232"/>
      <c r="C14" s="233" t="s">
        <v>27</v>
      </c>
      <c r="D14" s="233"/>
      <c r="E14" s="234"/>
      <c r="F14" s="204" t="s">
        <v>28</v>
      </c>
      <c r="G14" s="204"/>
      <c r="H14" s="204"/>
      <c r="I14" s="204"/>
      <c r="J14" s="205"/>
      <c r="K14" s="219"/>
    </row>
    <row r="15" spans="1:39" ht="30" customHeight="1" x14ac:dyDescent="0.25">
      <c r="A15" s="235" t="s">
        <v>29</v>
      </c>
      <c r="B15" s="236"/>
      <c r="C15" s="101" t="s">
        <v>30</v>
      </c>
      <c r="D15" s="99" t="s">
        <v>31</v>
      </c>
      <c r="E15" s="100"/>
      <c r="F15" s="204" t="s">
        <v>32</v>
      </c>
      <c r="G15" s="204"/>
      <c r="H15" s="204"/>
      <c r="I15" s="204"/>
      <c r="J15" s="205"/>
      <c r="K15" s="219"/>
    </row>
    <row r="16" spans="1:39" ht="30" customHeight="1" thickBot="1" x14ac:dyDescent="0.3">
      <c r="A16" s="206" t="s">
        <v>33</v>
      </c>
      <c r="B16" s="207"/>
      <c r="C16" s="102" t="s">
        <v>34</v>
      </c>
      <c r="D16" s="208" t="s">
        <v>35</v>
      </c>
      <c r="E16" s="209"/>
      <c r="F16" s="210" t="s">
        <v>36</v>
      </c>
      <c r="G16" s="210"/>
      <c r="H16" s="210"/>
      <c r="I16" s="210"/>
      <c r="J16" s="211"/>
      <c r="K16" s="220"/>
    </row>
    <row r="17" spans="1:38" ht="30" customHeight="1" thickTop="1" x14ac:dyDescent="0.25">
      <c r="A17" s="212" t="s">
        <v>84</v>
      </c>
      <c r="B17" s="212"/>
      <c r="C17" s="212"/>
      <c r="D17" s="212"/>
      <c r="E17" s="212"/>
      <c r="F17" s="212"/>
      <c r="G17" s="212"/>
      <c r="H17" s="212"/>
      <c r="I17" s="216" t="s">
        <v>1</v>
      </c>
      <c r="J17" s="217"/>
      <c r="K17" s="70">
        <v>2</v>
      </c>
    </row>
    <row r="18" spans="1:38" ht="30" customHeight="1" x14ac:dyDescent="0.25">
      <c r="A18" s="212"/>
      <c r="B18" s="212"/>
      <c r="C18" s="212"/>
      <c r="D18" s="212"/>
      <c r="E18" s="212"/>
      <c r="F18" s="212"/>
      <c r="G18" s="212"/>
      <c r="H18" s="212"/>
      <c r="I18" s="215">
        <f>D23</f>
        <v>0.12013888888888889</v>
      </c>
      <c r="J18" s="214"/>
    </row>
    <row r="19" spans="1:38" ht="30" customHeight="1" thickBot="1" x14ac:dyDescent="0.3">
      <c r="A19" s="242">
        <f ca="1">INDIRECT("rawdata!A" &amp; $K17)</f>
        <v>0</v>
      </c>
      <c r="B19" s="242"/>
      <c r="C19" s="242"/>
      <c r="D19" s="243" t="s">
        <v>2</v>
      </c>
      <c r="E19" s="244">
        <f ca="1">INDIRECT("rawdata!B" &amp; $K17)</f>
        <v>0</v>
      </c>
      <c r="F19" s="245">
        <f ca="1">INDIRECT("rawdata!B" &amp; $K17)</f>
        <v>0</v>
      </c>
      <c r="G19" s="246" t="s">
        <v>3</v>
      </c>
      <c r="H19" s="246">
        <f ca="1">INDIRECT("rawdata!C" &amp; $K17)</f>
        <v>0</v>
      </c>
      <c r="I19" s="246" t="s">
        <v>4</v>
      </c>
      <c r="J19" s="247">
        <f ca="1">INDIRECT("rawdata!D" &amp; $K17)</f>
        <v>0</v>
      </c>
      <c r="K19" s="1"/>
      <c r="L19" s="1" t="str">
        <f ca="1">IF(E19=F19,"ok","확인")</f>
        <v>ok</v>
      </c>
      <c r="M19" s="1" t="s">
        <v>38</v>
      </c>
      <c r="N19" s="1" t="s">
        <v>39</v>
      </c>
    </row>
    <row r="20" spans="1:38" ht="30" customHeight="1" thickTop="1" thickBot="1" x14ac:dyDescent="0.3">
      <c r="A20" s="103" t="s">
        <v>7</v>
      </c>
      <c r="B20" s="73" t="s">
        <v>8</v>
      </c>
      <c r="C20" s="74" t="s">
        <v>9</v>
      </c>
      <c r="D20" s="74" t="s">
        <v>10</v>
      </c>
      <c r="E20" s="74" t="s">
        <v>11</v>
      </c>
      <c r="F20" s="74" t="s">
        <v>12</v>
      </c>
      <c r="G20" s="74" t="s">
        <v>11</v>
      </c>
      <c r="H20" s="74" t="s">
        <v>10</v>
      </c>
      <c r="I20" s="73" t="s">
        <v>9</v>
      </c>
      <c r="J20" s="104" t="s">
        <v>13</v>
      </c>
      <c r="K20" s="76" t="s">
        <v>14</v>
      </c>
    </row>
    <row r="21" spans="1:38" ht="30" customHeight="1" thickTop="1" x14ac:dyDescent="0.25">
      <c r="A21" s="105" t="s">
        <v>15</v>
      </c>
      <c r="B21" s="106">
        <v>0.24305555555555555</v>
      </c>
      <c r="C21" s="80">
        <f>B21+"00:25"</f>
        <v>0.26041666666666669</v>
      </c>
      <c r="D21" s="106">
        <v>0.28680555555555554</v>
      </c>
      <c r="E21" s="106">
        <v>0.30486111111111108</v>
      </c>
      <c r="F21" s="106">
        <v>0.31736111111111115</v>
      </c>
      <c r="G21" s="106">
        <v>0.3298611111111111</v>
      </c>
      <c r="H21" s="106">
        <v>0.34652777777777777</v>
      </c>
      <c r="I21" s="106">
        <v>0.36805555555555558</v>
      </c>
      <c r="J21" s="107">
        <v>0.3888888888888889</v>
      </c>
      <c r="K21" s="82" t="s">
        <v>16</v>
      </c>
      <c r="M21" s="13"/>
      <c r="N21" s="13"/>
      <c r="P21" s="13"/>
      <c r="Q21" s="13"/>
      <c r="R21" s="13"/>
      <c r="S21" s="13"/>
      <c r="T21" s="13"/>
      <c r="U21" s="83">
        <f>C21-B21</f>
        <v>1.7361111111111133E-2</v>
      </c>
      <c r="V21" s="83">
        <f t="shared" ref="V21:AB25" si="6">D21-C21</f>
        <v>2.6388888888888851E-2</v>
      </c>
      <c r="W21" s="83">
        <f t="shared" si="6"/>
        <v>1.8055555555555547E-2</v>
      </c>
      <c r="X21" s="83">
        <f t="shared" si="6"/>
        <v>1.2500000000000067E-2</v>
      </c>
      <c r="Y21" s="83">
        <f t="shared" si="6"/>
        <v>1.2499999999999956E-2</v>
      </c>
      <c r="Z21" s="83">
        <f t="shared" si="6"/>
        <v>1.6666666666666663E-2</v>
      </c>
      <c r="AA21" s="83">
        <f t="shared" si="6"/>
        <v>2.1527777777777812E-2</v>
      </c>
      <c r="AB21" s="83">
        <f>J21-I21</f>
        <v>2.0833333333333315E-2</v>
      </c>
      <c r="AC21" s="83"/>
      <c r="AD21" s="83">
        <f>B21-B5</f>
        <v>0.24305555555555555</v>
      </c>
      <c r="AE21" s="83" t="e">
        <f t="shared" ref="AE21:AL25" si="7">C21-C5</f>
        <v>#VALUE!</v>
      </c>
      <c r="AF21" s="83">
        <f t="shared" si="7"/>
        <v>1.5972222222222221E-2</v>
      </c>
      <c r="AG21" s="83">
        <f t="shared" si="7"/>
        <v>1.6666666666666607E-2</v>
      </c>
      <c r="AH21" s="83">
        <f t="shared" si="7"/>
        <v>1.6666666666666718E-2</v>
      </c>
      <c r="AI21" s="83">
        <f t="shared" si="7"/>
        <v>1.6666666666666663E-2</v>
      </c>
      <c r="AJ21" s="83">
        <f t="shared" si="7"/>
        <v>1.6666666666666663E-2</v>
      </c>
      <c r="AK21" s="83">
        <f t="shared" si="7"/>
        <v>1.6666666666666663E-2</v>
      </c>
      <c r="AL21" s="83">
        <f t="shared" si="7"/>
        <v>1.6666666666666663E-2</v>
      </c>
    </row>
    <row r="22" spans="1:38" ht="30" customHeight="1" x14ac:dyDescent="0.25">
      <c r="A22" s="108" t="s">
        <v>17</v>
      </c>
      <c r="B22" s="80">
        <v>0.40972222222222227</v>
      </c>
      <c r="C22" s="80">
        <f t="shared" ref="C22:C24" si="8">B22+"00:25"</f>
        <v>0.42708333333333337</v>
      </c>
      <c r="D22" s="80">
        <v>0.45347222222222222</v>
      </c>
      <c r="E22" s="80">
        <v>0.47152777777777777</v>
      </c>
      <c r="F22" s="80">
        <v>0.48402777777777778</v>
      </c>
      <c r="G22" s="80">
        <v>0.49652777777777773</v>
      </c>
      <c r="H22" s="80">
        <v>0.5131944444444444</v>
      </c>
      <c r="I22" s="80">
        <v>0.53472222222222221</v>
      </c>
      <c r="J22" s="81">
        <v>5.5555555555555552E-2</v>
      </c>
      <c r="K22" s="85" t="s">
        <v>16</v>
      </c>
      <c r="M22" s="13"/>
      <c r="N22" s="13"/>
      <c r="P22" s="13"/>
      <c r="Q22" s="13"/>
      <c r="R22" s="13"/>
      <c r="S22" s="13"/>
      <c r="T22" s="13"/>
      <c r="U22" s="83">
        <f t="shared" ref="U22:U25" si="9">C22-B22</f>
        <v>1.7361111111111105E-2</v>
      </c>
      <c r="V22" s="83">
        <f t="shared" si="6"/>
        <v>2.6388888888888851E-2</v>
      </c>
      <c r="W22" s="83">
        <f t="shared" si="6"/>
        <v>1.8055555555555547E-2</v>
      </c>
      <c r="X22" s="83">
        <f t="shared" si="6"/>
        <v>1.2500000000000011E-2</v>
      </c>
      <c r="Y22" s="83">
        <f t="shared" si="6"/>
        <v>1.2499999999999956E-2</v>
      </c>
      <c r="Z22" s="83">
        <f t="shared" si="6"/>
        <v>1.6666666666666663E-2</v>
      </c>
      <c r="AA22" s="83">
        <f t="shared" si="6"/>
        <v>2.1527777777777812E-2</v>
      </c>
      <c r="AB22" s="83">
        <f t="shared" si="6"/>
        <v>-0.47916666666666663</v>
      </c>
      <c r="AC22" s="83"/>
      <c r="AD22" s="83">
        <f t="shared" ref="AD22:AD25" si="10">B22-B6</f>
        <v>1.6666666666666718E-2</v>
      </c>
      <c r="AE22" s="83">
        <f t="shared" si="7"/>
        <v>1.6666666666666718E-2</v>
      </c>
      <c r="AF22" s="83">
        <f t="shared" si="7"/>
        <v>1.6666666666666718E-2</v>
      </c>
      <c r="AG22" s="83">
        <f t="shared" si="7"/>
        <v>1.6666666666666663E-2</v>
      </c>
      <c r="AH22" s="83">
        <f t="shared" si="7"/>
        <v>1.6666666666666663E-2</v>
      </c>
      <c r="AI22" s="83">
        <f t="shared" si="7"/>
        <v>1.6666666666666607E-2</v>
      </c>
      <c r="AJ22" s="83">
        <f t="shared" si="7"/>
        <v>1.6666666666666663E-2</v>
      </c>
      <c r="AK22" s="83">
        <f t="shared" si="7"/>
        <v>1.6666666666666607E-2</v>
      </c>
      <c r="AL22" s="83">
        <f t="shared" si="7"/>
        <v>-0.48333333333333328</v>
      </c>
    </row>
    <row r="23" spans="1:38" ht="30" customHeight="1" x14ac:dyDescent="0.25">
      <c r="A23" s="108" t="s">
        <v>18</v>
      </c>
      <c r="B23" s="80">
        <v>7.6388888888888895E-2</v>
      </c>
      <c r="C23" s="80">
        <f t="shared" si="8"/>
        <v>9.375E-2</v>
      </c>
      <c r="D23" s="86">
        <v>0.12013888888888889</v>
      </c>
      <c r="E23" s="80">
        <v>0.13819444444444443</v>
      </c>
      <c r="F23" s="80">
        <v>0.15069444444444444</v>
      </c>
      <c r="G23" s="80">
        <v>0.16319444444444445</v>
      </c>
      <c r="H23" s="80">
        <v>0.17986111111111111</v>
      </c>
      <c r="I23" s="80">
        <v>0.20138888888888887</v>
      </c>
      <c r="J23" s="81">
        <v>0.22222222222222221</v>
      </c>
      <c r="K23" s="85" t="s">
        <v>16</v>
      </c>
      <c r="M23" s="13"/>
      <c r="N23" s="13"/>
      <c r="P23" s="13"/>
      <c r="Q23" s="13"/>
      <c r="R23" s="13"/>
      <c r="S23" s="13"/>
      <c r="T23" s="13"/>
      <c r="U23" s="83">
        <f t="shared" si="9"/>
        <v>1.7361111111111105E-2</v>
      </c>
      <c r="V23" s="83">
        <f t="shared" si="6"/>
        <v>2.6388888888888892E-2</v>
      </c>
      <c r="W23" s="83">
        <f t="shared" si="6"/>
        <v>1.8055555555555533E-2</v>
      </c>
      <c r="X23" s="83">
        <f t="shared" si="6"/>
        <v>1.2500000000000011E-2</v>
      </c>
      <c r="Y23" s="83">
        <f t="shared" si="6"/>
        <v>1.2500000000000011E-2</v>
      </c>
      <c r="Z23" s="83">
        <f t="shared" si="6"/>
        <v>1.6666666666666663E-2</v>
      </c>
      <c r="AA23" s="83">
        <f t="shared" si="6"/>
        <v>2.1527777777777757E-2</v>
      </c>
      <c r="AB23" s="83">
        <f t="shared" si="6"/>
        <v>2.0833333333333343E-2</v>
      </c>
      <c r="AC23" s="83"/>
      <c r="AD23" s="83">
        <f t="shared" si="10"/>
        <v>1.666666666666667E-2</v>
      </c>
      <c r="AE23" s="83">
        <f t="shared" si="7"/>
        <v>1.6666666666666663E-2</v>
      </c>
      <c r="AF23" s="83">
        <f t="shared" si="7"/>
        <v>1.6666666666666663E-2</v>
      </c>
      <c r="AG23" s="83">
        <f t="shared" si="7"/>
        <v>1.6666666666666649E-2</v>
      </c>
      <c r="AH23" s="83">
        <f t="shared" si="7"/>
        <v>1.6666666666666663E-2</v>
      </c>
      <c r="AI23" s="83">
        <f t="shared" si="7"/>
        <v>1.6666666666666663E-2</v>
      </c>
      <c r="AJ23" s="83">
        <f t="shared" si="7"/>
        <v>1.6666666666666663E-2</v>
      </c>
      <c r="AK23" s="83">
        <f t="shared" si="7"/>
        <v>1.6666666666666635E-2</v>
      </c>
      <c r="AL23" s="83">
        <f t="shared" si="7"/>
        <v>1.6666666666666635E-2</v>
      </c>
    </row>
    <row r="24" spans="1:38" ht="30" customHeight="1" x14ac:dyDescent="0.25">
      <c r="A24" s="108" t="s">
        <v>19</v>
      </c>
      <c r="B24" s="80">
        <v>0.24305555555555555</v>
      </c>
      <c r="C24" s="80">
        <f t="shared" si="8"/>
        <v>0.26041666666666669</v>
      </c>
      <c r="D24" s="80">
        <v>0.28680555555555554</v>
      </c>
      <c r="E24" s="80">
        <v>0.30486111111111108</v>
      </c>
      <c r="F24" s="80">
        <v>0.31736111111111115</v>
      </c>
      <c r="G24" s="80">
        <v>0.3298611111111111</v>
      </c>
      <c r="H24" s="80">
        <v>0.34652777777777777</v>
      </c>
      <c r="I24" s="80">
        <v>0.36805555555555558</v>
      </c>
      <c r="J24" s="81">
        <v>0.3888888888888889</v>
      </c>
      <c r="K24" s="85" t="s">
        <v>16</v>
      </c>
      <c r="M24" s="13"/>
      <c r="N24" s="13"/>
      <c r="P24" s="13"/>
      <c r="Q24" s="13"/>
      <c r="R24" s="13"/>
      <c r="S24" s="13"/>
      <c r="T24" s="13"/>
      <c r="U24" s="83">
        <f t="shared" si="9"/>
        <v>1.7361111111111133E-2</v>
      </c>
      <c r="V24" s="83">
        <f t="shared" si="6"/>
        <v>2.6388888888888851E-2</v>
      </c>
      <c r="W24" s="83">
        <f>E24-D24</f>
        <v>1.8055555555555547E-2</v>
      </c>
      <c r="X24" s="83">
        <f t="shared" si="6"/>
        <v>1.2500000000000067E-2</v>
      </c>
      <c r="Y24" s="83">
        <f t="shared" si="6"/>
        <v>1.2499999999999956E-2</v>
      </c>
      <c r="Z24" s="83">
        <f t="shared" si="6"/>
        <v>1.6666666666666663E-2</v>
      </c>
      <c r="AA24" s="83">
        <f t="shared" si="6"/>
        <v>2.1527777777777812E-2</v>
      </c>
      <c r="AB24" s="83">
        <f t="shared" si="6"/>
        <v>2.0833333333333315E-2</v>
      </c>
      <c r="AC24" s="83"/>
      <c r="AD24" s="83">
        <f t="shared" si="10"/>
        <v>1.6666666666666663E-2</v>
      </c>
      <c r="AE24" s="83">
        <f t="shared" si="7"/>
        <v>1.6666666666666691E-2</v>
      </c>
      <c r="AF24" s="83">
        <f t="shared" si="7"/>
        <v>1.6666666666666663E-2</v>
      </c>
      <c r="AG24" s="83">
        <f t="shared" si="7"/>
        <v>1.6666666666666607E-2</v>
      </c>
      <c r="AH24" s="83">
        <f t="shared" si="7"/>
        <v>1.6666666666666718E-2</v>
      </c>
      <c r="AI24" s="83">
        <f t="shared" si="7"/>
        <v>1.6666666666666663E-2</v>
      </c>
      <c r="AJ24" s="83">
        <f t="shared" si="7"/>
        <v>1.6666666666666663E-2</v>
      </c>
      <c r="AK24" s="83">
        <f t="shared" si="7"/>
        <v>1.6666666666666663E-2</v>
      </c>
      <c r="AL24" s="83">
        <f t="shared" si="7"/>
        <v>1.6666666666666663E-2</v>
      </c>
    </row>
    <row r="25" spans="1:38" ht="30" customHeight="1" x14ac:dyDescent="0.25">
      <c r="A25" s="108" t="s">
        <v>20</v>
      </c>
      <c r="B25" s="87">
        <v>0.41388888888888892</v>
      </c>
      <c r="C25" s="80">
        <f>B25+"00:22"</f>
        <v>0.4291666666666667</v>
      </c>
      <c r="D25" s="80">
        <f>C25+"00:25"</f>
        <v>0.4465277777777778</v>
      </c>
      <c r="E25" s="80"/>
      <c r="F25" s="80">
        <f>D25+"00:40"</f>
        <v>0.47430555555555559</v>
      </c>
      <c r="G25" s="78"/>
      <c r="H25" s="78"/>
      <c r="I25" s="78"/>
      <c r="J25" s="88"/>
      <c r="K25" s="89" t="s">
        <v>16</v>
      </c>
      <c r="M25" s="13"/>
      <c r="N25" s="13"/>
      <c r="P25" s="13"/>
      <c r="Q25" s="13"/>
      <c r="R25" s="13"/>
      <c r="S25" s="13"/>
      <c r="T25" s="13"/>
      <c r="U25" s="83">
        <f t="shared" si="9"/>
        <v>1.5277777777777779E-2</v>
      </c>
      <c r="V25" s="90">
        <f>D25-C25</f>
        <v>1.7361111111111105E-2</v>
      </c>
      <c r="W25" s="83">
        <f t="shared" ref="W25" si="11">E25-D25</f>
        <v>-0.4465277777777778</v>
      </c>
      <c r="X25" s="83">
        <f>F25-D25</f>
        <v>2.777777777777779E-2</v>
      </c>
      <c r="Y25" s="83">
        <f t="shared" si="6"/>
        <v>-0.47430555555555559</v>
      </c>
      <c r="Z25" s="83">
        <f t="shared" si="6"/>
        <v>0</v>
      </c>
      <c r="AA25" s="83">
        <f t="shared" si="6"/>
        <v>0</v>
      </c>
      <c r="AB25" s="83">
        <f t="shared" si="6"/>
        <v>0</v>
      </c>
      <c r="AC25" s="83"/>
      <c r="AD25" s="83">
        <f t="shared" si="10"/>
        <v>1.8055555555555602E-2</v>
      </c>
      <c r="AE25" s="83">
        <f t="shared" si="7"/>
        <v>1.8055555555555602E-2</v>
      </c>
      <c r="AF25" s="83">
        <f t="shared" si="7"/>
        <v>1.736111111111116E-2</v>
      </c>
      <c r="AG25" s="83">
        <f>E25-E9</f>
        <v>0</v>
      </c>
      <c r="AH25" s="83">
        <f t="shared" si="7"/>
        <v>1.4583333333333393E-2</v>
      </c>
      <c r="AI25" s="83">
        <f t="shared" si="7"/>
        <v>0</v>
      </c>
      <c r="AJ25" s="83">
        <f t="shared" si="7"/>
        <v>0</v>
      </c>
      <c r="AK25" s="83">
        <f t="shared" si="7"/>
        <v>0</v>
      </c>
      <c r="AL25" s="83">
        <f t="shared" si="7"/>
        <v>0</v>
      </c>
    </row>
    <row r="26" spans="1:38" ht="30" customHeight="1" x14ac:dyDescent="0.25">
      <c r="A26" s="108"/>
      <c r="B26" s="109"/>
      <c r="C26" s="110"/>
      <c r="D26" s="110"/>
      <c r="E26" s="110"/>
      <c r="F26" s="110"/>
      <c r="G26" s="111"/>
      <c r="H26" s="111"/>
      <c r="I26" s="111"/>
      <c r="J26" s="111"/>
      <c r="K26" s="94"/>
    </row>
    <row r="27" spans="1:38" ht="30" customHeight="1" thickBot="1" x14ac:dyDescent="0.3">
      <c r="A27" s="112">
        <v>2</v>
      </c>
      <c r="B27" s="96"/>
      <c r="C27" s="96"/>
      <c r="D27" s="96"/>
      <c r="E27" s="96"/>
      <c r="F27" s="97"/>
      <c r="G27" s="97"/>
      <c r="H27" s="97"/>
      <c r="I27" s="97"/>
      <c r="J27" s="113"/>
      <c r="K27" s="218" t="s">
        <v>21</v>
      </c>
    </row>
    <row r="28" spans="1:38" ht="30" customHeight="1" thickTop="1" thickBot="1" x14ac:dyDescent="0.3">
      <c r="A28" s="221" t="s">
        <v>22</v>
      </c>
      <c r="B28" s="222"/>
      <c r="C28" s="222"/>
      <c r="D28" s="222"/>
      <c r="E28" s="222"/>
      <c r="F28" s="222"/>
      <c r="G28" s="222"/>
      <c r="H28" s="222"/>
      <c r="I28" s="222"/>
      <c r="J28" s="223"/>
      <c r="K28" s="219"/>
    </row>
    <row r="29" spans="1:38" ht="30" customHeight="1" thickTop="1" x14ac:dyDescent="0.25">
      <c r="A29" s="224" t="s">
        <v>23</v>
      </c>
      <c r="B29" s="225"/>
      <c r="C29" s="226"/>
      <c r="D29" s="225"/>
      <c r="E29" s="227" t="s">
        <v>24</v>
      </c>
      <c r="F29" s="228"/>
      <c r="G29" s="229"/>
      <c r="H29" s="227" t="s">
        <v>25</v>
      </c>
      <c r="I29" s="228"/>
      <c r="J29" s="230"/>
      <c r="K29" s="219"/>
    </row>
    <row r="30" spans="1:38" ht="30" customHeight="1" x14ac:dyDescent="0.25">
      <c r="A30" s="231" t="s">
        <v>26</v>
      </c>
      <c r="B30" s="232"/>
      <c r="C30" s="233" t="s">
        <v>27</v>
      </c>
      <c r="D30" s="233"/>
      <c r="E30" s="234"/>
      <c r="F30" s="204" t="s">
        <v>28</v>
      </c>
      <c r="G30" s="204"/>
      <c r="H30" s="204"/>
      <c r="I30" s="204"/>
      <c r="J30" s="205"/>
      <c r="K30" s="219"/>
    </row>
    <row r="31" spans="1:38" ht="30" customHeight="1" x14ac:dyDescent="0.25">
      <c r="A31" s="235" t="s">
        <v>29</v>
      </c>
      <c r="B31" s="236"/>
      <c r="C31" s="101" t="s">
        <v>30</v>
      </c>
      <c r="D31" s="99" t="s">
        <v>31</v>
      </c>
      <c r="E31" s="100"/>
      <c r="F31" s="204" t="s">
        <v>32</v>
      </c>
      <c r="G31" s="204"/>
      <c r="H31" s="204"/>
      <c r="I31" s="204"/>
      <c r="J31" s="205"/>
      <c r="K31" s="219"/>
    </row>
    <row r="32" spans="1:38" ht="30" customHeight="1" thickBot="1" x14ac:dyDescent="0.3">
      <c r="A32" s="206" t="s">
        <v>33</v>
      </c>
      <c r="B32" s="207"/>
      <c r="C32" s="102" t="s">
        <v>34</v>
      </c>
      <c r="D32" s="208" t="s">
        <v>35</v>
      </c>
      <c r="E32" s="209"/>
      <c r="F32" s="210" t="s">
        <v>36</v>
      </c>
      <c r="G32" s="210"/>
      <c r="H32" s="210"/>
      <c r="I32" s="210"/>
      <c r="J32" s="211"/>
      <c r="K32" s="220"/>
    </row>
    <row r="33" spans="1:38" ht="30" customHeight="1" thickTop="1" x14ac:dyDescent="0.25">
      <c r="A33" s="212" t="s">
        <v>85</v>
      </c>
      <c r="B33" s="212"/>
      <c r="C33" s="212"/>
      <c r="D33" s="212"/>
      <c r="E33" s="212"/>
      <c r="F33" s="212"/>
      <c r="G33" s="212"/>
      <c r="H33" s="212"/>
      <c r="I33" s="216" t="s">
        <v>1</v>
      </c>
      <c r="J33" s="217"/>
      <c r="K33" s="70">
        <v>3</v>
      </c>
    </row>
    <row r="34" spans="1:38" ht="30" customHeight="1" x14ac:dyDescent="0.25">
      <c r="A34" s="212"/>
      <c r="B34" s="212"/>
      <c r="C34" s="212"/>
      <c r="D34" s="212"/>
      <c r="E34" s="212"/>
      <c r="F34" s="212"/>
      <c r="G34" s="212"/>
      <c r="H34" s="212"/>
      <c r="I34" s="215">
        <f>D39</f>
        <v>0.13680555555555554</v>
      </c>
      <c r="J34" s="214"/>
    </row>
    <row r="35" spans="1:38" ht="30" customHeight="1" thickBot="1" x14ac:dyDescent="0.3">
      <c r="A35" s="242">
        <f ca="1">INDIRECT("rawdata!A" &amp; $K33)</f>
        <v>0</v>
      </c>
      <c r="B35" s="242"/>
      <c r="C35" s="242"/>
      <c r="D35" s="243" t="s">
        <v>2</v>
      </c>
      <c r="E35" s="244">
        <f ca="1">INDIRECT("rawdata!B" &amp; $K33)</f>
        <v>0</v>
      </c>
      <c r="F35" s="245">
        <f ca="1">INDIRECT("rawdata!B" &amp; $K33)</f>
        <v>0</v>
      </c>
      <c r="G35" s="246" t="s">
        <v>3</v>
      </c>
      <c r="H35" s="246">
        <f ca="1">INDIRECT("rawdata!C" &amp; $K33)</f>
        <v>0</v>
      </c>
      <c r="I35" s="246" t="s">
        <v>4</v>
      </c>
      <c r="J35" s="247">
        <f ca="1">INDIRECT("rawdata!D" &amp; $K33)</f>
        <v>0</v>
      </c>
      <c r="K35" s="1"/>
      <c r="L35" s="1" t="str">
        <f ca="1">IF(E35=F35,"ok","확인")</f>
        <v>ok</v>
      </c>
      <c r="M35" s="1" t="s">
        <v>41</v>
      </c>
      <c r="N35" s="1" t="s">
        <v>42</v>
      </c>
    </row>
    <row r="36" spans="1:38" ht="30" customHeight="1" thickTop="1" thickBot="1" x14ac:dyDescent="0.3">
      <c r="A36" s="103" t="s">
        <v>7</v>
      </c>
      <c r="B36" s="73" t="s">
        <v>8</v>
      </c>
      <c r="C36" s="74" t="s">
        <v>9</v>
      </c>
      <c r="D36" s="74" t="s">
        <v>10</v>
      </c>
      <c r="E36" s="74" t="s">
        <v>11</v>
      </c>
      <c r="F36" s="74" t="s">
        <v>12</v>
      </c>
      <c r="G36" s="74" t="s">
        <v>11</v>
      </c>
      <c r="H36" s="74" t="s">
        <v>10</v>
      </c>
      <c r="I36" s="73" t="s">
        <v>9</v>
      </c>
      <c r="J36" s="104" t="s">
        <v>13</v>
      </c>
      <c r="K36" s="76" t="s">
        <v>14</v>
      </c>
    </row>
    <row r="37" spans="1:38" ht="30" customHeight="1" thickTop="1" x14ac:dyDescent="0.25">
      <c r="A37" s="105" t="s">
        <v>15</v>
      </c>
      <c r="B37" s="80">
        <v>0.25972222222222224</v>
      </c>
      <c r="C37" s="80">
        <f>B37+"00:25"</f>
        <v>0.27708333333333335</v>
      </c>
      <c r="D37" s="80">
        <v>0.3034722222222222</v>
      </c>
      <c r="E37" s="80">
        <v>0.3215277777777778</v>
      </c>
      <c r="F37" s="80">
        <v>0.33402777777777781</v>
      </c>
      <c r="G37" s="80">
        <v>0.34652777777777777</v>
      </c>
      <c r="H37" s="80">
        <v>0.36319444444444443</v>
      </c>
      <c r="I37" s="80">
        <v>0.38472222222222219</v>
      </c>
      <c r="J37" s="80">
        <v>0.4055555555555555</v>
      </c>
      <c r="K37" s="82" t="s">
        <v>16</v>
      </c>
      <c r="M37" s="13"/>
      <c r="N37" s="13"/>
      <c r="P37" s="13"/>
      <c r="Q37" s="13"/>
      <c r="R37" s="13"/>
      <c r="S37" s="13"/>
      <c r="T37" s="13"/>
      <c r="U37" s="83">
        <f>C37-B37</f>
        <v>1.7361111111111105E-2</v>
      </c>
      <c r="V37" s="83">
        <f t="shared" ref="V37:AB41" si="12">D37-C37</f>
        <v>2.6388888888888851E-2</v>
      </c>
      <c r="W37" s="83">
        <f t="shared" si="12"/>
        <v>1.8055555555555602E-2</v>
      </c>
      <c r="X37" s="83">
        <f t="shared" si="12"/>
        <v>1.2500000000000011E-2</v>
      </c>
      <c r="Y37" s="83">
        <f t="shared" si="12"/>
        <v>1.2499999999999956E-2</v>
      </c>
      <c r="Z37" s="83">
        <f t="shared" si="12"/>
        <v>1.6666666666666663E-2</v>
      </c>
      <c r="AA37" s="83">
        <f t="shared" si="12"/>
        <v>2.1527777777777757E-2</v>
      </c>
      <c r="AB37" s="83">
        <f>J37-I37</f>
        <v>2.0833333333333315E-2</v>
      </c>
      <c r="AC37" s="83"/>
      <c r="AD37" s="83">
        <f>B37-B21</f>
        <v>1.6666666666666691E-2</v>
      </c>
      <c r="AE37" s="83">
        <f t="shared" ref="AE37:AL41" si="13">C37-C21</f>
        <v>1.6666666666666663E-2</v>
      </c>
      <c r="AF37" s="83">
        <f t="shared" si="13"/>
        <v>1.6666666666666663E-2</v>
      </c>
      <c r="AG37" s="83">
        <f t="shared" si="13"/>
        <v>1.6666666666666718E-2</v>
      </c>
      <c r="AH37" s="83">
        <f t="shared" si="13"/>
        <v>1.6666666666666663E-2</v>
      </c>
      <c r="AI37" s="83">
        <f t="shared" si="13"/>
        <v>1.6666666666666663E-2</v>
      </c>
      <c r="AJ37" s="83">
        <f t="shared" si="13"/>
        <v>1.6666666666666663E-2</v>
      </c>
      <c r="AK37" s="83">
        <f t="shared" si="13"/>
        <v>1.6666666666666607E-2</v>
      </c>
      <c r="AL37" s="83">
        <f t="shared" si="13"/>
        <v>1.6666666666666607E-2</v>
      </c>
    </row>
    <row r="38" spans="1:38" ht="30" customHeight="1" x14ac:dyDescent="0.25">
      <c r="A38" s="108" t="s">
        <v>17</v>
      </c>
      <c r="B38" s="80">
        <v>0.42638888888888887</v>
      </c>
      <c r="C38" s="80">
        <f t="shared" ref="C38:C40" si="14">B38+"00:25"</f>
        <v>0.44374999999999998</v>
      </c>
      <c r="D38" s="80">
        <v>0.47013888888888888</v>
      </c>
      <c r="E38" s="80">
        <v>0.48819444444444443</v>
      </c>
      <c r="F38" s="80">
        <v>0.50069444444444444</v>
      </c>
      <c r="G38" s="80">
        <v>0.5131944444444444</v>
      </c>
      <c r="H38" s="80">
        <v>0.52986111111111112</v>
      </c>
      <c r="I38" s="80">
        <v>5.1388888888888894E-2</v>
      </c>
      <c r="J38" s="80">
        <v>7.2222222222222229E-2</v>
      </c>
      <c r="K38" s="85" t="s">
        <v>16</v>
      </c>
      <c r="M38" s="13"/>
      <c r="N38" s="13"/>
      <c r="P38" s="13"/>
      <c r="Q38" s="13"/>
      <c r="R38" s="13"/>
      <c r="S38" s="13"/>
      <c r="T38" s="13"/>
      <c r="U38" s="83">
        <f t="shared" ref="U38:U41" si="15">C38-B38</f>
        <v>1.7361111111111105E-2</v>
      </c>
      <c r="V38" s="83">
        <f t="shared" si="12"/>
        <v>2.6388888888888906E-2</v>
      </c>
      <c r="W38" s="83">
        <f t="shared" si="12"/>
        <v>1.8055555555555547E-2</v>
      </c>
      <c r="X38" s="83">
        <f t="shared" si="12"/>
        <v>1.2500000000000011E-2</v>
      </c>
      <c r="Y38" s="83">
        <f t="shared" si="12"/>
        <v>1.2499999999999956E-2</v>
      </c>
      <c r="Z38" s="83">
        <f t="shared" si="12"/>
        <v>1.6666666666666718E-2</v>
      </c>
      <c r="AA38" s="83">
        <f t="shared" si="12"/>
        <v>-0.47847222222222224</v>
      </c>
      <c r="AB38" s="83">
        <f t="shared" si="12"/>
        <v>2.0833333333333336E-2</v>
      </c>
      <c r="AC38" s="83"/>
      <c r="AD38" s="83">
        <f t="shared" ref="AD38:AD41" si="16">B38-B22</f>
        <v>1.6666666666666607E-2</v>
      </c>
      <c r="AE38" s="83">
        <f t="shared" si="13"/>
        <v>1.6666666666666607E-2</v>
      </c>
      <c r="AF38" s="83">
        <f t="shared" si="13"/>
        <v>1.6666666666666663E-2</v>
      </c>
      <c r="AG38" s="83">
        <f t="shared" si="13"/>
        <v>1.6666666666666663E-2</v>
      </c>
      <c r="AH38" s="83">
        <f t="shared" si="13"/>
        <v>1.6666666666666663E-2</v>
      </c>
      <c r="AI38" s="83">
        <f t="shared" si="13"/>
        <v>1.6666666666666663E-2</v>
      </c>
      <c r="AJ38" s="83">
        <f t="shared" si="13"/>
        <v>1.6666666666666718E-2</v>
      </c>
      <c r="AK38" s="83">
        <f t="shared" si="13"/>
        <v>-0.48333333333333334</v>
      </c>
      <c r="AL38" s="83">
        <f t="shared" si="13"/>
        <v>1.6666666666666677E-2</v>
      </c>
    </row>
    <row r="39" spans="1:38" ht="30" customHeight="1" x14ac:dyDescent="0.25">
      <c r="A39" s="108" t="s">
        <v>18</v>
      </c>
      <c r="B39" s="80">
        <v>9.3055555555555558E-2</v>
      </c>
      <c r="C39" s="80">
        <f t="shared" si="14"/>
        <v>0.11041666666666666</v>
      </c>
      <c r="D39" s="86">
        <v>0.13680555555555554</v>
      </c>
      <c r="E39" s="80">
        <v>0.15486111111111112</v>
      </c>
      <c r="F39" s="80">
        <v>0.1673611111111111</v>
      </c>
      <c r="G39" s="80">
        <v>0.17986111111111111</v>
      </c>
      <c r="H39" s="80">
        <v>0.19652777777777777</v>
      </c>
      <c r="I39" s="80">
        <v>0.21805555555555556</v>
      </c>
      <c r="J39" s="80">
        <v>0.2388888888888889</v>
      </c>
      <c r="K39" s="85" t="s">
        <v>16</v>
      </c>
      <c r="M39" s="13"/>
      <c r="N39" s="13"/>
      <c r="P39" s="13"/>
      <c r="Q39" s="13"/>
      <c r="R39" s="13"/>
      <c r="S39" s="13"/>
      <c r="T39" s="13"/>
      <c r="U39" s="83">
        <f t="shared" si="15"/>
        <v>1.7361111111111105E-2</v>
      </c>
      <c r="V39" s="83">
        <f t="shared" si="12"/>
        <v>2.6388888888888878E-2</v>
      </c>
      <c r="W39" s="83">
        <f t="shared" si="12"/>
        <v>1.8055555555555575E-2</v>
      </c>
      <c r="X39" s="83">
        <f t="shared" si="12"/>
        <v>1.2499999999999983E-2</v>
      </c>
      <c r="Y39" s="83">
        <f t="shared" si="12"/>
        <v>1.2500000000000011E-2</v>
      </c>
      <c r="Z39" s="83">
        <f t="shared" si="12"/>
        <v>1.6666666666666663E-2</v>
      </c>
      <c r="AA39" s="83">
        <f t="shared" si="12"/>
        <v>2.1527777777777785E-2</v>
      </c>
      <c r="AB39" s="83">
        <f t="shared" si="12"/>
        <v>2.0833333333333343E-2</v>
      </c>
      <c r="AC39" s="83"/>
      <c r="AD39" s="83">
        <f t="shared" si="16"/>
        <v>1.6666666666666663E-2</v>
      </c>
      <c r="AE39" s="83">
        <f t="shared" si="13"/>
        <v>1.6666666666666663E-2</v>
      </c>
      <c r="AF39" s="83">
        <f t="shared" si="13"/>
        <v>1.6666666666666649E-2</v>
      </c>
      <c r="AG39" s="83">
        <f t="shared" si="13"/>
        <v>1.6666666666666691E-2</v>
      </c>
      <c r="AH39" s="83">
        <f t="shared" si="13"/>
        <v>1.6666666666666663E-2</v>
      </c>
      <c r="AI39" s="83">
        <f t="shared" si="13"/>
        <v>1.6666666666666663E-2</v>
      </c>
      <c r="AJ39" s="83">
        <f t="shared" si="13"/>
        <v>1.6666666666666663E-2</v>
      </c>
      <c r="AK39" s="83">
        <f t="shared" si="13"/>
        <v>1.6666666666666691E-2</v>
      </c>
      <c r="AL39" s="83">
        <f t="shared" si="13"/>
        <v>1.6666666666666691E-2</v>
      </c>
    </row>
    <row r="40" spans="1:38" ht="30" customHeight="1" x14ac:dyDescent="0.25">
      <c r="A40" s="108" t="s">
        <v>19</v>
      </c>
      <c r="B40" s="80">
        <v>0.26041666666666669</v>
      </c>
      <c r="C40" s="80">
        <f t="shared" si="14"/>
        <v>0.27777777777777779</v>
      </c>
      <c r="D40" s="80">
        <v>0.30416666666666664</v>
      </c>
      <c r="E40" s="80">
        <v>0.32222222222222224</v>
      </c>
      <c r="F40" s="80">
        <v>0.3347222222222222</v>
      </c>
      <c r="G40" s="80">
        <v>0.34722222222222227</v>
      </c>
      <c r="H40" s="80">
        <v>0.36388888888888887</v>
      </c>
      <c r="I40" s="80">
        <v>0.38541666666666669</v>
      </c>
      <c r="J40" s="80">
        <v>0.40625</v>
      </c>
      <c r="K40" s="85" t="s">
        <v>16</v>
      </c>
      <c r="M40" s="13"/>
      <c r="N40" s="13"/>
      <c r="P40" s="13"/>
      <c r="Q40" s="13"/>
      <c r="R40" s="13"/>
      <c r="S40" s="13"/>
      <c r="T40" s="13"/>
      <c r="U40" s="83">
        <f t="shared" si="15"/>
        <v>1.7361111111111105E-2</v>
      </c>
      <c r="V40" s="83">
        <f t="shared" si="12"/>
        <v>2.6388888888888851E-2</v>
      </c>
      <c r="W40" s="83">
        <f t="shared" si="12"/>
        <v>1.8055555555555602E-2</v>
      </c>
      <c r="X40" s="83">
        <f t="shared" si="12"/>
        <v>1.2499999999999956E-2</v>
      </c>
      <c r="Y40" s="83">
        <f t="shared" si="12"/>
        <v>1.2500000000000067E-2</v>
      </c>
      <c r="Z40" s="83">
        <f t="shared" si="12"/>
        <v>1.6666666666666607E-2</v>
      </c>
      <c r="AA40" s="83">
        <f t="shared" si="12"/>
        <v>2.1527777777777812E-2</v>
      </c>
      <c r="AB40" s="83">
        <f t="shared" si="12"/>
        <v>2.0833333333333315E-2</v>
      </c>
      <c r="AC40" s="83"/>
      <c r="AD40" s="83">
        <f t="shared" si="16"/>
        <v>1.7361111111111133E-2</v>
      </c>
      <c r="AE40" s="83">
        <f t="shared" si="13"/>
        <v>1.7361111111111105E-2</v>
      </c>
      <c r="AF40" s="83">
        <f t="shared" si="13"/>
        <v>1.7361111111111105E-2</v>
      </c>
      <c r="AG40" s="83">
        <f t="shared" si="13"/>
        <v>1.736111111111116E-2</v>
      </c>
      <c r="AH40" s="83">
        <f t="shared" si="13"/>
        <v>1.7361111111111049E-2</v>
      </c>
      <c r="AI40" s="83">
        <f t="shared" si="13"/>
        <v>1.736111111111116E-2</v>
      </c>
      <c r="AJ40" s="83">
        <f t="shared" si="13"/>
        <v>1.7361111111111105E-2</v>
      </c>
      <c r="AK40" s="83">
        <f t="shared" si="13"/>
        <v>1.7361111111111105E-2</v>
      </c>
      <c r="AL40" s="83">
        <f t="shared" si="13"/>
        <v>1.7361111111111105E-2</v>
      </c>
    </row>
    <row r="41" spans="1:38" ht="30" customHeight="1" x14ac:dyDescent="0.25">
      <c r="A41" s="108" t="s">
        <v>20</v>
      </c>
      <c r="B41" s="114">
        <v>0.43263888888888885</v>
      </c>
      <c r="C41" s="80">
        <f>B41+"00:22"</f>
        <v>0.44791666666666663</v>
      </c>
      <c r="D41" s="80">
        <f>C41+"00:25"</f>
        <v>0.46527777777777773</v>
      </c>
      <c r="E41" s="80"/>
      <c r="F41" s="80">
        <f>D41+"00:40"</f>
        <v>0.49305555555555552</v>
      </c>
      <c r="G41" s="115"/>
      <c r="H41" s="115"/>
      <c r="I41" s="115"/>
      <c r="J41" s="115"/>
      <c r="K41" s="89" t="s">
        <v>16</v>
      </c>
      <c r="M41" s="13"/>
      <c r="N41" s="13"/>
      <c r="P41" s="13"/>
      <c r="Q41" s="13"/>
      <c r="R41" s="13"/>
      <c r="S41" s="13"/>
      <c r="T41" s="13"/>
      <c r="U41" s="83">
        <f t="shared" si="15"/>
        <v>1.5277777777777779E-2</v>
      </c>
      <c r="V41" s="90">
        <f>D41-C41</f>
        <v>1.7361111111111105E-2</v>
      </c>
      <c r="W41" s="83">
        <f t="shared" si="12"/>
        <v>-0.46527777777777773</v>
      </c>
      <c r="X41" s="83">
        <f>F41-D41</f>
        <v>2.777777777777779E-2</v>
      </c>
      <c r="Y41" s="83">
        <f t="shared" si="12"/>
        <v>-0.49305555555555552</v>
      </c>
      <c r="Z41" s="83">
        <f t="shared" si="12"/>
        <v>0</v>
      </c>
      <c r="AA41" s="83">
        <f t="shared" si="12"/>
        <v>0</v>
      </c>
      <c r="AB41" s="83">
        <f t="shared" si="12"/>
        <v>0</v>
      </c>
      <c r="AC41" s="83"/>
      <c r="AD41" s="83">
        <f t="shared" si="16"/>
        <v>1.8749999999999933E-2</v>
      </c>
      <c r="AE41" s="83">
        <f t="shared" si="13"/>
        <v>1.8749999999999933E-2</v>
      </c>
      <c r="AF41" s="90">
        <f>D41-D25</f>
        <v>1.8749999999999933E-2</v>
      </c>
      <c r="AG41" s="83">
        <f t="shared" si="13"/>
        <v>0</v>
      </c>
      <c r="AH41" s="83">
        <f t="shared" si="13"/>
        <v>1.8749999999999933E-2</v>
      </c>
      <c r="AI41" s="83">
        <f t="shared" si="13"/>
        <v>0</v>
      </c>
      <c r="AJ41" s="83">
        <f t="shared" si="13"/>
        <v>0</v>
      </c>
      <c r="AK41" s="83">
        <f t="shared" si="13"/>
        <v>0</v>
      </c>
      <c r="AL41" s="83">
        <f t="shared" si="13"/>
        <v>0</v>
      </c>
    </row>
    <row r="42" spans="1:38" ht="30" customHeight="1" x14ac:dyDescent="0.25">
      <c r="A42" s="108" t="s">
        <v>44</v>
      </c>
      <c r="B42" s="116"/>
      <c r="C42" s="117"/>
      <c r="D42" s="117"/>
      <c r="E42" s="118"/>
      <c r="F42" s="119"/>
      <c r="G42" s="119"/>
      <c r="H42" s="119"/>
      <c r="I42" s="119"/>
      <c r="J42" s="120"/>
      <c r="K42" s="89" t="s">
        <v>16</v>
      </c>
    </row>
    <row r="43" spans="1:38" ht="30" customHeight="1" thickBot="1" x14ac:dyDescent="0.3">
      <c r="A43" s="112">
        <v>3</v>
      </c>
      <c r="B43" s="121"/>
      <c r="C43" s="96"/>
      <c r="D43" s="96"/>
      <c r="E43" s="96"/>
      <c r="F43" s="97"/>
      <c r="G43" s="97"/>
      <c r="H43" s="97"/>
      <c r="I43" s="97"/>
      <c r="J43" s="113"/>
      <c r="K43" s="218" t="s">
        <v>21</v>
      </c>
    </row>
    <row r="44" spans="1:38" ht="30" customHeight="1" thickTop="1" thickBot="1" x14ac:dyDescent="0.3">
      <c r="A44" s="221" t="s">
        <v>22</v>
      </c>
      <c r="B44" s="222"/>
      <c r="C44" s="222"/>
      <c r="D44" s="222"/>
      <c r="E44" s="222"/>
      <c r="F44" s="222"/>
      <c r="G44" s="222"/>
      <c r="H44" s="222"/>
      <c r="I44" s="222"/>
      <c r="J44" s="223"/>
      <c r="K44" s="219"/>
    </row>
    <row r="45" spans="1:38" ht="30" customHeight="1" thickTop="1" x14ac:dyDescent="0.25">
      <c r="A45" s="224" t="s">
        <v>23</v>
      </c>
      <c r="B45" s="225"/>
      <c r="C45" s="226"/>
      <c r="D45" s="225"/>
      <c r="E45" s="227" t="s">
        <v>24</v>
      </c>
      <c r="F45" s="228"/>
      <c r="G45" s="229"/>
      <c r="H45" s="227" t="s">
        <v>46</v>
      </c>
      <c r="I45" s="228"/>
      <c r="J45" s="230"/>
      <c r="K45" s="219"/>
    </row>
    <row r="46" spans="1:38" ht="30" customHeight="1" x14ac:dyDescent="0.25">
      <c r="A46" s="231" t="s">
        <v>26</v>
      </c>
      <c r="B46" s="232"/>
      <c r="C46" s="233" t="s">
        <v>27</v>
      </c>
      <c r="D46" s="233"/>
      <c r="E46" s="234"/>
      <c r="F46" s="204" t="s">
        <v>28</v>
      </c>
      <c r="G46" s="204"/>
      <c r="H46" s="204"/>
      <c r="I46" s="204"/>
      <c r="J46" s="205"/>
      <c r="K46" s="219"/>
    </row>
    <row r="47" spans="1:38" ht="30" customHeight="1" x14ac:dyDescent="0.25">
      <c r="A47" s="235" t="s">
        <v>29</v>
      </c>
      <c r="B47" s="236"/>
      <c r="C47" s="101" t="s">
        <v>30</v>
      </c>
      <c r="D47" s="99" t="s">
        <v>31</v>
      </c>
      <c r="E47" s="100"/>
      <c r="F47" s="204" t="s">
        <v>32</v>
      </c>
      <c r="G47" s="204"/>
      <c r="H47" s="204"/>
      <c r="I47" s="204"/>
      <c r="J47" s="205"/>
      <c r="K47" s="219"/>
    </row>
    <row r="48" spans="1:38" ht="30" customHeight="1" thickBot="1" x14ac:dyDescent="0.3">
      <c r="A48" s="206" t="s">
        <v>33</v>
      </c>
      <c r="B48" s="207"/>
      <c r="C48" s="102" t="s">
        <v>34</v>
      </c>
      <c r="D48" s="208" t="s">
        <v>35</v>
      </c>
      <c r="E48" s="209"/>
      <c r="F48" s="210" t="s">
        <v>36</v>
      </c>
      <c r="G48" s="210"/>
      <c r="H48" s="210"/>
      <c r="I48" s="210"/>
      <c r="J48" s="211"/>
      <c r="K48" s="220"/>
    </row>
    <row r="49" spans="1:38" ht="30" customHeight="1" thickTop="1" x14ac:dyDescent="0.25">
      <c r="A49" s="212" t="s">
        <v>86</v>
      </c>
      <c r="B49" s="212"/>
      <c r="C49" s="212"/>
      <c r="D49" s="212"/>
      <c r="E49" s="212"/>
      <c r="F49" s="212"/>
      <c r="G49" s="212"/>
      <c r="H49" s="212"/>
      <c r="I49" s="216" t="s">
        <v>1</v>
      </c>
      <c r="J49" s="217"/>
      <c r="K49" s="70">
        <v>4</v>
      </c>
    </row>
    <row r="50" spans="1:38" ht="30" customHeight="1" x14ac:dyDescent="0.25">
      <c r="A50" s="212"/>
      <c r="B50" s="212"/>
      <c r="C50" s="212"/>
      <c r="D50" s="212"/>
      <c r="E50" s="212"/>
      <c r="F50" s="212"/>
      <c r="G50" s="212"/>
      <c r="H50" s="212"/>
      <c r="I50" s="215">
        <f>D56</f>
        <v>0.15347222222222223</v>
      </c>
      <c r="J50" s="214"/>
    </row>
    <row r="51" spans="1:38" ht="30" customHeight="1" thickBot="1" x14ac:dyDescent="0.3">
      <c r="A51" s="242">
        <f ca="1">INDIRECT("rawdata!A" &amp; $K49)</f>
        <v>0</v>
      </c>
      <c r="B51" s="242"/>
      <c r="C51" s="242"/>
      <c r="D51" s="243" t="s">
        <v>2</v>
      </c>
      <c r="E51" s="244">
        <f ca="1">INDIRECT("rawdata!B" &amp; $K49)</f>
        <v>0</v>
      </c>
      <c r="F51" s="245">
        <f ca="1">INDIRECT("rawdata!B" &amp; $K49)</f>
        <v>0</v>
      </c>
      <c r="G51" s="246" t="s">
        <v>3</v>
      </c>
      <c r="H51" s="246">
        <f ca="1">INDIRECT("rawdata!C" &amp; $K49)</f>
        <v>0</v>
      </c>
      <c r="I51" s="246" t="s">
        <v>4</v>
      </c>
      <c r="J51" s="247">
        <f ca="1">INDIRECT("rawdata!D" &amp; $K49)</f>
        <v>0</v>
      </c>
      <c r="K51" s="1"/>
      <c r="L51" s="1" t="str">
        <f ca="1">IF(E51=F51,"ok","확인")</f>
        <v>ok</v>
      </c>
      <c r="M51" s="1" t="s">
        <v>48</v>
      </c>
      <c r="N51" s="1" t="s">
        <v>49</v>
      </c>
    </row>
    <row r="52" spans="1:38" ht="30" customHeight="1" thickTop="1" thickBot="1" x14ac:dyDescent="0.3">
      <c r="A52" s="103" t="s">
        <v>7</v>
      </c>
      <c r="B52" s="73" t="s">
        <v>8</v>
      </c>
      <c r="C52" s="74" t="s">
        <v>9</v>
      </c>
      <c r="D52" s="74" t="s">
        <v>10</v>
      </c>
      <c r="E52" s="74" t="s">
        <v>11</v>
      </c>
      <c r="F52" s="74" t="s">
        <v>12</v>
      </c>
      <c r="G52" s="74" t="s">
        <v>11</v>
      </c>
      <c r="H52" s="74" t="s">
        <v>10</v>
      </c>
      <c r="I52" s="73" t="s">
        <v>9</v>
      </c>
      <c r="J52" s="104" t="s">
        <v>13</v>
      </c>
      <c r="K52" s="76" t="s">
        <v>14</v>
      </c>
    </row>
    <row r="53" spans="1:38" ht="30" customHeight="1" thickTop="1" x14ac:dyDescent="0.25">
      <c r="A53" s="105" t="s">
        <v>15</v>
      </c>
      <c r="B53" s="122"/>
      <c r="C53" s="122"/>
      <c r="D53" s="122"/>
      <c r="E53" s="122"/>
      <c r="F53" s="122"/>
      <c r="G53" s="122"/>
      <c r="H53" s="123" t="s">
        <v>87</v>
      </c>
      <c r="I53" s="106">
        <v>0.24305555555555555</v>
      </c>
      <c r="J53" s="107">
        <v>0.25555555555555559</v>
      </c>
      <c r="K53" s="82" t="s">
        <v>16</v>
      </c>
      <c r="M53" s="13"/>
      <c r="N53" s="13"/>
      <c r="P53" s="13"/>
      <c r="Q53" s="13"/>
      <c r="R53" s="13"/>
      <c r="S53" s="13"/>
      <c r="T53" s="13"/>
      <c r="U53" s="83">
        <f>C53-B53</f>
        <v>0</v>
      </c>
      <c r="V53" s="83">
        <f t="shared" ref="V53:AB58" si="17">D53-C53</f>
        <v>0</v>
      </c>
      <c r="W53" s="83">
        <f t="shared" si="17"/>
        <v>0</v>
      </c>
      <c r="X53" s="83">
        <f t="shared" si="17"/>
        <v>0</v>
      </c>
      <c r="Y53" s="83">
        <f t="shared" si="17"/>
        <v>0</v>
      </c>
      <c r="Z53" s="83" t="e">
        <f t="shared" si="17"/>
        <v>#VALUE!</v>
      </c>
      <c r="AA53" s="83" t="e">
        <f t="shared" si="17"/>
        <v>#VALUE!</v>
      </c>
      <c r="AB53" s="83">
        <f>J53-I53</f>
        <v>1.2500000000000039E-2</v>
      </c>
      <c r="AC53" s="83"/>
      <c r="AD53" s="83"/>
      <c r="AE53" s="83"/>
      <c r="AF53" s="83"/>
      <c r="AG53" s="83"/>
      <c r="AH53" s="83"/>
      <c r="AI53" s="83"/>
      <c r="AJ53" s="83"/>
      <c r="AK53" s="83"/>
      <c r="AL53" s="83"/>
    </row>
    <row r="54" spans="1:38" ht="30" customHeight="1" x14ac:dyDescent="0.25">
      <c r="A54" s="108" t="s">
        <v>17</v>
      </c>
      <c r="B54" s="80">
        <v>0.27638888888888885</v>
      </c>
      <c r="C54" s="80">
        <f>B54+"00:25"</f>
        <v>0.29374999999999996</v>
      </c>
      <c r="D54" s="80">
        <v>0.32013888888888892</v>
      </c>
      <c r="E54" s="80">
        <v>0.33819444444444446</v>
      </c>
      <c r="F54" s="80">
        <v>0.35069444444444442</v>
      </c>
      <c r="G54" s="80">
        <v>0.36319444444444443</v>
      </c>
      <c r="H54" s="80">
        <v>0.37986111111111115</v>
      </c>
      <c r="I54" s="80">
        <v>0.40138888888888885</v>
      </c>
      <c r="J54" s="81">
        <v>0.42222222222222222</v>
      </c>
      <c r="K54" s="85" t="s">
        <v>16</v>
      </c>
      <c r="M54" s="13"/>
      <c r="N54" s="13"/>
      <c r="P54" s="13"/>
      <c r="Q54" s="13"/>
      <c r="R54" s="13"/>
      <c r="S54" s="13"/>
      <c r="T54" s="13"/>
      <c r="U54" s="83">
        <f t="shared" ref="U54:U57" si="18">C54-B54</f>
        <v>1.7361111111111105E-2</v>
      </c>
      <c r="V54" s="83">
        <f t="shared" si="17"/>
        <v>2.6388888888888962E-2</v>
      </c>
      <c r="W54" s="83">
        <f t="shared" si="17"/>
        <v>1.8055555555555547E-2</v>
      </c>
      <c r="X54" s="83">
        <f t="shared" si="17"/>
        <v>1.2499999999999956E-2</v>
      </c>
      <c r="Y54" s="83">
        <f t="shared" si="17"/>
        <v>1.2500000000000011E-2</v>
      </c>
      <c r="Z54" s="83">
        <f t="shared" si="17"/>
        <v>1.6666666666666718E-2</v>
      </c>
      <c r="AA54" s="83">
        <f t="shared" si="17"/>
        <v>2.1527777777777701E-2</v>
      </c>
      <c r="AB54" s="83">
        <f t="shared" si="17"/>
        <v>2.083333333333337E-2</v>
      </c>
      <c r="AC54" s="83"/>
      <c r="AD54" s="83">
        <f>B54-B37</f>
        <v>1.6666666666666607E-2</v>
      </c>
      <c r="AE54" s="83">
        <f t="shared" ref="AE54:AL58" si="19">C54-C37</f>
        <v>1.6666666666666607E-2</v>
      </c>
      <c r="AF54" s="83">
        <f t="shared" si="19"/>
        <v>1.6666666666666718E-2</v>
      </c>
      <c r="AG54" s="83">
        <f t="shared" si="19"/>
        <v>1.6666666666666663E-2</v>
      </c>
      <c r="AH54" s="83">
        <f t="shared" si="19"/>
        <v>1.6666666666666607E-2</v>
      </c>
      <c r="AI54" s="83">
        <f t="shared" si="19"/>
        <v>1.6666666666666663E-2</v>
      </c>
      <c r="AJ54" s="83">
        <f t="shared" si="19"/>
        <v>1.6666666666666718E-2</v>
      </c>
      <c r="AK54" s="83">
        <f t="shared" si="19"/>
        <v>1.6666666666666663E-2</v>
      </c>
      <c r="AL54" s="83">
        <f t="shared" si="19"/>
        <v>1.6666666666666718E-2</v>
      </c>
    </row>
    <row r="55" spans="1:38" ht="30" customHeight="1" x14ac:dyDescent="0.25">
      <c r="A55" s="108" t="s">
        <v>18</v>
      </c>
      <c r="B55" s="80">
        <v>0.44305555555555554</v>
      </c>
      <c r="C55" s="80">
        <f t="shared" ref="C55:C57" si="20">B55+"00:25"</f>
        <v>0.46041666666666664</v>
      </c>
      <c r="D55" s="80">
        <v>0.48680555555555555</v>
      </c>
      <c r="E55" s="80">
        <v>0.50486111111111109</v>
      </c>
      <c r="F55" s="80">
        <v>0.51736111111111105</v>
      </c>
      <c r="G55" s="80">
        <v>0.52986111111111112</v>
      </c>
      <c r="H55" s="80">
        <v>4.6527777777777779E-2</v>
      </c>
      <c r="I55" s="80">
        <v>6.805555555555555E-2</v>
      </c>
      <c r="J55" s="81">
        <v>8.8888888888888892E-2</v>
      </c>
      <c r="K55" s="85" t="s">
        <v>16</v>
      </c>
      <c r="M55" s="13"/>
      <c r="N55" s="13"/>
      <c r="P55" s="13"/>
      <c r="Q55" s="13"/>
      <c r="R55" s="13"/>
      <c r="S55" s="13"/>
      <c r="T55" s="13"/>
      <c r="U55" s="83">
        <f t="shared" si="18"/>
        <v>1.7361111111111105E-2</v>
      </c>
      <c r="V55" s="83">
        <f t="shared" si="17"/>
        <v>2.6388888888888906E-2</v>
      </c>
      <c r="W55" s="83">
        <f t="shared" si="17"/>
        <v>1.8055555555555547E-2</v>
      </c>
      <c r="X55" s="83">
        <f t="shared" si="17"/>
        <v>1.2499999999999956E-2</v>
      </c>
      <c r="Y55" s="83">
        <f t="shared" si="17"/>
        <v>1.2500000000000067E-2</v>
      </c>
      <c r="Z55" s="83">
        <f t="shared" si="17"/>
        <v>-0.48333333333333334</v>
      </c>
      <c r="AA55" s="83">
        <f t="shared" si="17"/>
        <v>2.1527777777777771E-2</v>
      </c>
      <c r="AB55" s="83">
        <f t="shared" si="17"/>
        <v>2.0833333333333343E-2</v>
      </c>
      <c r="AC55" s="83"/>
      <c r="AD55" s="83">
        <f t="shared" ref="AD55:AD58" si="21">B55-B38</f>
        <v>1.6666666666666663E-2</v>
      </c>
      <c r="AE55" s="83">
        <f t="shared" si="19"/>
        <v>1.6666666666666663E-2</v>
      </c>
      <c r="AF55" s="83">
        <f t="shared" si="19"/>
        <v>1.6666666666666663E-2</v>
      </c>
      <c r="AG55" s="83">
        <f t="shared" si="19"/>
        <v>1.6666666666666663E-2</v>
      </c>
      <c r="AH55" s="83">
        <f t="shared" si="19"/>
        <v>1.6666666666666607E-2</v>
      </c>
      <c r="AI55" s="83">
        <f t="shared" si="19"/>
        <v>1.6666666666666718E-2</v>
      </c>
      <c r="AJ55" s="83">
        <f t="shared" si="19"/>
        <v>-0.48333333333333334</v>
      </c>
      <c r="AK55" s="83">
        <f t="shared" si="19"/>
        <v>1.6666666666666656E-2</v>
      </c>
      <c r="AL55" s="83">
        <f t="shared" si="19"/>
        <v>1.6666666666666663E-2</v>
      </c>
    </row>
    <row r="56" spans="1:38" ht="30" customHeight="1" x14ac:dyDescent="0.25">
      <c r="A56" s="108" t="s">
        <v>19</v>
      </c>
      <c r="B56" s="80">
        <v>0.10972222222222222</v>
      </c>
      <c r="C56" s="80">
        <f t="shared" si="20"/>
        <v>0.12708333333333333</v>
      </c>
      <c r="D56" s="86">
        <v>0.15347222222222223</v>
      </c>
      <c r="E56" s="80">
        <v>0.17152777777777775</v>
      </c>
      <c r="F56" s="80">
        <v>0.18402777777777779</v>
      </c>
      <c r="G56" s="80">
        <v>0.19652777777777777</v>
      </c>
      <c r="H56" s="80">
        <v>0.21319444444444444</v>
      </c>
      <c r="I56" s="80">
        <v>0.23472222222222219</v>
      </c>
      <c r="J56" s="81">
        <v>0.25555555555555559</v>
      </c>
      <c r="K56" s="85" t="s">
        <v>16</v>
      </c>
      <c r="M56" s="13"/>
      <c r="N56" s="13"/>
      <c r="P56" s="13"/>
      <c r="Q56" s="13"/>
      <c r="R56" s="13"/>
      <c r="S56" s="13"/>
      <c r="T56" s="13"/>
      <c r="U56" s="83">
        <f t="shared" si="18"/>
        <v>1.7361111111111105E-2</v>
      </c>
      <c r="V56" s="83">
        <f t="shared" si="17"/>
        <v>2.6388888888888906E-2</v>
      </c>
      <c r="W56" s="83">
        <f t="shared" si="17"/>
        <v>1.8055555555555519E-2</v>
      </c>
      <c r="X56" s="83">
        <f t="shared" si="17"/>
        <v>1.2500000000000039E-2</v>
      </c>
      <c r="Y56" s="83">
        <f t="shared" si="17"/>
        <v>1.2499999999999983E-2</v>
      </c>
      <c r="Z56" s="83">
        <f t="shared" si="17"/>
        <v>1.6666666666666663E-2</v>
      </c>
      <c r="AA56" s="83">
        <f t="shared" si="17"/>
        <v>2.1527777777777757E-2</v>
      </c>
      <c r="AB56" s="83">
        <f t="shared" si="17"/>
        <v>2.0833333333333398E-2</v>
      </c>
      <c r="AC56" s="83"/>
      <c r="AD56" s="83">
        <f t="shared" si="21"/>
        <v>1.6666666666666663E-2</v>
      </c>
      <c r="AE56" s="83">
        <f t="shared" si="19"/>
        <v>1.6666666666666663E-2</v>
      </c>
      <c r="AF56" s="83">
        <f t="shared" si="19"/>
        <v>1.6666666666666691E-2</v>
      </c>
      <c r="AG56" s="83">
        <f t="shared" si="19"/>
        <v>1.6666666666666635E-2</v>
      </c>
      <c r="AH56" s="83">
        <f t="shared" si="19"/>
        <v>1.6666666666666691E-2</v>
      </c>
      <c r="AI56" s="83">
        <f t="shared" si="19"/>
        <v>1.6666666666666663E-2</v>
      </c>
      <c r="AJ56" s="83">
        <f t="shared" si="19"/>
        <v>1.6666666666666663E-2</v>
      </c>
      <c r="AK56" s="83">
        <f t="shared" si="19"/>
        <v>1.6666666666666635E-2</v>
      </c>
      <c r="AL56" s="83">
        <f t="shared" si="19"/>
        <v>1.6666666666666691E-2</v>
      </c>
    </row>
    <row r="57" spans="1:38" ht="30" customHeight="1" x14ac:dyDescent="0.25">
      <c r="A57" s="108" t="s">
        <v>20</v>
      </c>
      <c r="B57" s="80">
        <v>0.27777777777777779</v>
      </c>
      <c r="C57" s="80">
        <f t="shared" si="20"/>
        <v>0.2951388888888889</v>
      </c>
      <c r="D57" s="80">
        <v>0.3215277777777778</v>
      </c>
      <c r="E57" s="80">
        <v>0.33958333333333335</v>
      </c>
      <c r="F57" s="80">
        <v>0.3520833333333333</v>
      </c>
      <c r="G57" s="80">
        <v>0.36458333333333331</v>
      </c>
      <c r="H57" s="80">
        <v>0.38125000000000003</v>
      </c>
      <c r="I57" s="80">
        <v>0.40277777777777773</v>
      </c>
      <c r="J57" s="81">
        <v>0.42222222222222222</v>
      </c>
      <c r="K57" s="89" t="s">
        <v>16</v>
      </c>
      <c r="M57" s="13"/>
      <c r="N57" s="13"/>
      <c r="P57" s="13"/>
      <c r="Q57" s="13"/>
      <c r="R57" s="13"/>
      <c r="S57" s="13"/>
      <c r="T57" s="13"/>
      <c r="U57" s="83">
        <f t="shared" si="18"/>
        <v>1.7361111111111105E-2</v>
      </c>
      <c r="V57" s="83">
        <f>D57-C57</f>
        <v>2.6388888888888906E-2</v>
      </c>
      <c r="W57" s="83">
        <f t="shared" si="17"/>
        <v>1.8055555555555547E-2</v>
      </c>
      <c r="X57" s="83">
        <f t="shared" si="17"/>
        <v>1.2499999999999956E-2</v>
      </c>
      <c r="Y57" s="83">
        <f t="shared" si="17"/>
        <v>1.2500000000000011E-2</v>
      </c>
      <c r="Z57" s="83">
        <f t="shared" si="17"/>
        <v>1.6666666666666718E-2</v>
      </c>
      <c r="AA57" s="83">
        <f t="shared" si="17"/>
        <v>2.1527777777777701E-2</v>
      </c>
      <c r="AB57" s="83">
        <f t="shared" si="17"/>
        <v>1.9444444444444486E-2</v>
      </c>
      <c r="AC57" s="83"/>
      <c r="AD57" s="83">
        <f t="shared" si="21"/>
        <v>1.7361111111111105E-2</v>
      </c>
      <c r="AE57" s="83">
        <f t="shared" si="19"/>
        <v>1.7361111111111105E-2</v>
      </c>
      <c r="AF57" s="83">
        <f t="shared" si="19"/>
        <v>1.736111111111116E-2</v>
      </c>
      <c r="AG57" s="83">
        <f t="shared" si="19"/>
        <v>1.7361111111111105E-2</v>
      </c>
      <c r="AH57" s="83">
        <f t="shared" si="19"/>
        <v>1.7361111111111105E-2</v>
      </c>
      <c r="AI57" s="83">
        <f t="shared" si="19"/>
        <v>1.7361111111111049E-2</v>
      </c>
      <c r="AJ57" s="83">
        <f t="shared" si="19"/>
        <v>1.736111111111116E-2</v>
      </c>
      <c r="AK57" s="83">
        <f t="shared" si="19"/>
        <v>1.7361111111111049E-2</v>
      </c>
      <c r="AL57" s="83">
        <f t="shared" si="19"/>
        <v>1.5972222222222221E-2</v>
      </c>
    </row>
    <row r="58" spans="1:38" ht="30" customHeight="1" thickBot="1" x14ac:dyDescent="0.3">
      <c r="A58" s="108" t="s">
        <v>44</v>
      </c>
      <c r="B58" s="124">
        <v>0.4513888888888889</v>
      </c>
      <c r="C58" s="125"/>
      <c r="D58" s="125">
        <v>0.4826388888888889</v>
      </c>
      <c r="E58" s="125"/>
      <c r="F58" s="125">
        <v>6.9444444444444441E-3</v>
      </c>
      <c r="G58" s="126"/>
      <c r="H58" s="126"/>
      <c r="I58" s="126"/>
      <c r="J58" s="127"/>
      <c r="K58" s="89" t="s">
        <v>16</v>
      </c>
      <c r="U58" s="83">
        <f>C58-B58</f>
        <v>-0.4513888888888889</v>
      </c>
      <c r="V58" s="83">
        <f>D58-B58</f>
        <v>3.125E-2</v>
      </c>
      <c r="W58" s="83">
        <f t="shared" si="17"/>
        <v>-0.4826388888888889</v>
      </c>
      <c r="X58" s="83">
        <f>F58-D58</f>
        <v>-0.47569444444444448</v>
      </c>
      <c r="Y58" s="83">
        <f t="shared" si="17"/>
        <v>-6.9444444444444441E-3</v>
      </c>
      <c r="Z58" s="83">
        <f t="shared" si="17"/>
        <v>0</v>
      </c>
      <c r="AA58" s="83">
        <f t="shared" si="17"/>
        <v>0</v>
      </c>
      <c r="AB58" s="83">
        <f t="shared" si="17"/>
        <v>0</v>
      </c>
      <c r="AD58" s="83">
        <f t="shared" si="21"/>
        <v>1.8750000000000044E-2</v>
      </c>
      <c r="AE58" s="83">
        <f t="shared" si="19"/>
        <v>-0.44791666666666663</v>
      </c>
      <c r="AF58" s="83">
        <f>D58-D41</f>
        <v>1.736111111111116E-2</v>
      </c>
      <c r="AG58" s="83">
        <f t="shared" si="19"/>
        <v>0</v>
      </c>
      <c r="AH58" s="83">
        <f t="shared" si="19"/>
        <v>-0.4861111111111111</v>
      </c>
      <c r="AI58" s="83">
        <f t="shared" si="19"/>
        <v>0</v>
      </c>
      <c r="AJ58" s="83">
        <f t="shared" si="19"/>
        <v>0</v>
      </c>
      <c r="AK58" s="83">
        <f t="shared" si="19"/>
        <v>0</v>
      </c>
      <c r="AL58" s="83">
        <f t="shared" si="19"/>
        <v>0</v>
      </c>
    </row>
    <row r="59" spans="1:38" ht="30" customHeight="1" thickBot="1" x14ac:dyDescent="0.3">
      <c r="A59" s="112">
        <v>4</v>
      </c>
      <c r="B59" s="121" t="s">
        <v>45</v>
      </c>
      <c r="C59" s="96"/>
      <c r="D59" s="96"/>
      <c r="E59" s="96"/>
      <c r="F59" s="97"/>
      <c r="G59" s="97"/>
      <c r="H59" s="97"/>
      <c r="I59" s="128"/>
      <c r="J59" s="113"/>
      <c r="K59" s="218" t="s">
        <v>21</v>
      </c>
    </row>
    <row r="60" spans="1:38" ht="30" customHeight="1" thickTop="1" thickBot="1" x14ac:dyDescent="0.3">
      <c r="A60" s="221" t="s">
        <v>22</v>
      </c>
      <c r="B60" s="222"/>
      <c r="C60" s="222"/>
      <c r="D60" s="222"/>
      <c r="E60" s="222"/>
      <c r="F60" s="222"/>
      <c r="G60" s="222"/>
      <c r="H60" s="222"/>
      <c r="I60" s="222"/>
      <c r="J60" s="223"/>
      <c r="K60" s="219"/>
    </row>
    <row r="61" spans="1:38" ht="30" customHeight="1" thickTop="1" x14ac:dyDescent="0.25">
      <c r="A61" s="224" t="s">
        <v>23</v>
      </c>
      <c r="B61" s="225"/>
      <c r="C61" s="226"/>
      <c r="D61" s="225"/>
      <c r="E61" s="227" t="s">
        <v>24</v>
      </c>
      <c r="F61" s="228"/>
      <c r="G61" s="229"/>
      <c r="H61" s="227" t="s">
        <v>25</v>
      </c>
      <c r="I61" s="228"/>
      <c r="J61" s="230"/>
      <c r="K61" s="219"/>
    </row>
    <row r="62" spans="1:38" ht="30" customHeight="1" x14ac:dyDescent="0.25">
      <c r="A62" s="231" t="s">
        <v>26</v>
      </c>
      <c r="B62" s="232"/>
      <c r="C62" s="233" t="s">
        <v>27</v>
      </c>
      <c r="D62" s="233"/>
      <c r="E62" s="234"/>
      <c r="F62" s="204" t="s">
        <v>28</v>
      </c>
      <c r="G62" s="204"/>
      <c r="H62" s="204"/>
      <c r="I62" s="204"/>
      <c r="J62" s="205"/>
      <c r="K62" s="219"/>
    </row>
    <row r="63" spans="1:38" ht="30" customHeight="1" x14ac:dyDescent="0.25">
      <c r="A63" s="235" t="s">
        <v>29</v>
      </c>
      <c r="B63" s="236"/>
      <c r="C63" s="101" t="s">
        <v>30</v>
      </c>
      <c r="D63" s="99" t="s">
        <v>31</v>
      </c>
      <c r="E63" s="100"/>
      <c r="F63" s="204" t="s">
        <v>32</v>
      </c>
      <c r="G63" s="204"/>
      <c r="H63" s="204"/>
      <c r="I63" s="204"/>
      <c r="J63" s="205"/>
      <c r="K63" s="219"/>
    </row>
    <row r="64" spans="1:38" ht="30" customHeight="1" thickBot="1" x14ac:dyDescent="0.3">
      <c r="A64" s="206" t="s">
        <v>33</v>
      </c>
      <c r="B64" s="207"/>
      <c r="C64" s="102" t="s">
        <v>34</v>
      </c>
      <c r="D64" s="208" t="s">
        <v>35</v>
      </c>
      <c r="E64" s="209"/>
      <c r="F64" s="210" t="s">
        <v>36</v>
      </c>
      <c r="G64" s="210"/>
      <c r="H64" s="210"/>
      <c r="I64" s="210"/>
      <c r="J64" s="211"/>
      <c r="K64" s="220"/>
    </row>
    <row r="65" spans="1:38" ht="30" customHeight="1" thickTop="1" x14ac:dyDescent="0.25">
      <c r="A65" s="212" t="s">
        <v>88</v>
      </c>
      <c r="B65" s="212"/>
      <c r="C65" s="212"/>
      <c r="D65" s="212"/>
      <c r="E65" s="212"/>
      <c r="F65" s="212"/>
      <c r="G65" s="212"/>
      <c r="H65" s="212"/>
      <c r="I65" s="216" t="s">
        <v>1</v>
      </c>
      <c r="J65" s="217"/>
      <c r="K65" s="70">
        <v>5</v>
      </c>
    </row>
    <row r="66" spans="1:38" ht="30" customHeight="1" x14ac:dyDescent="0.25">
      <c r="A66" s="212"/>
      <c r="B66" s="212"/>
      <c r="C66" s="212"/>
      <c r="D66" s="212"/>
      <c r="E66" s="212"/>
      <c r="F66" s="212"/>
      <c r="G66" s="212"/>
      <c r="H66" s="212"/>
      <c r="I66" s="215">
        <f>H71</f>
        <v>6.3194444444444442E-2</v>
      </c>
      <c r="J66" s="214"/>
    </row>
    <row r="67" spans="1:38" ht="30" customHeight="1" thickBot="1" x14ac:dyDescent="0.3">
      <c r="A67" s="242">
        <f ca="1">INDIRECT("rawdata!A" &amp; $K65)</f>
        <v>0</v>
      </c>
      <c r="B67" s="242"/>
      <c r="C67" s="242"/>
      <c r="D67" s="243" t="s">
        <v>2</v>
      </c>
      <c r="E67" s="244">
        <f ca="1">INDIRECT("rawdata!B" &amp; $K65)</f>
        <v>0</v>
      </c>
      <c r="F67" s="245">
        <f ca="1">INDIRECT("rawdata!B" &amp; $K65)</f>
        <v>0</v>
      </c>
      <c r="G67" s="246" t="s">
        <v>3</v>
      </c>
      <c r="H67" s="246">
        <f ca="1">INDIRECT("rawdata!C" &amp; $K65)</f>
        <v>0</v>
      </c>
      <c r="I67" s="246" t="s">
        <v>4</v>
      </c>
      <c r="J67" s="247">
        <f ca="1">INDIRECT("rawdata!D" &amp; $K65)</f>
        <v>0</v>
      </c>
      <c r="K67" s="1"/>
      <c r="L67" s="1" t="str">
        <f ca="1">IF(E67=F67,"ok","확인")</f>
        <v>ok</v>
      </c>
      <c r="M67" s="1" t="s">
        <v>52</v>
      </c>
      <c r="N67" s="1" t="s">
        <v>53</v>
      </c>
    </row>
    <row r="68" spans="1:38" ht="30" customHeight="1" thickTop="1" thickBot="1" x14ac:dyDescent="0.3">
      <c r="A68" s="103" t="s">
        <v>7</v>
      </c>
      <c r="B68" s="73" t="s">
        <v>8</v>
      </c>
      <c r="C68" s="74" t="s">
        <v>9</v>
      </c>
      <c r="D68" s="74" t="s">
        <v>10</v>
      </c>
      <c r="E68" s="74" t="s">
        <v>11</v>
      </c>
      <c r="F68" s="74" t="s">
        <v>12</v>
      </c>
      <c r="G68" s="74" t="s">
        <v>11</v>
      </c>
      <c r="H68" s="74" t="s">
        <v>10</v>
      </c>
      <c r="I68" s="73" t="s">
        <v>9</v>
      </c>
      <c r="J68" s="104" t="s">
        <v>13</v>
      </c>
      <c r="K68" s="76" t="s">
        <v>14</v>
      </c>
    </row>
    <row r="69" spans="1:38" ht="30" customHeight="1" thickTop="1" x14ac:dyDescent="0.25">
      <c r="A69" s="105" t="s">
        <v>15</v>
      </c>
      <c r="B69" s="122"/>
      <c r="C69" s="122"/>
      <c r="D69" s="122"/>
      <c r="E69" s="122"/>
      <c r="F69" s="122"/>
      <c r="G69" s="122"/>
      <c r="H69" s="123" t="s">
        <v>89</v>
      </c>
      <c r="I69" s="106">
        <v>0.25833333333333336</v>
      </c>
      <c r="J69" s="107">
        <v>0.2722222222222222</v>
      </c>
      <c r="K69" s="82" t="s">
        <v>16</v>
      </c>
      <c r="M69" s="13"/>
      <c r="N69" s="13"/>
      <c r="P69" s="13"/>
      <c r="Q69" s="13"/>
      <c r="R69" s="13"/>
      <c r="S69" s="13"/>
      <c r="T69" s="13"/>
      <c r="U69" s="83">
        <f>C69-B69</f>
        <v>0</v>
      </c>
      <c r="V69" s="83">
        <f t="shared" ref="V69:AB73" si="22">D69-C69</f>
        <v>0</v>
      </c>
      <c r="W69" s="83">
        <f t="shared" si="22"/>
        <v>0</v>
      </c>
      <c r="X69" s="83">
        <f t="shared" si="22"/>
        <v>0</v>
      </c>
      <c r="Y69" s="83">
        <f t="shared" si="22"/>
        <v>0</v>
      </c>
      <c r="Z69" s="83" t="e">
        <f t="shared" si="22"/>
        <v>#VALUE!</v>
      </c>
      <c r="AA69" s="83" t="e">
        <f t="shared" si="22"/>
        <v>#VALUE!</v>
      </c>
      <c r="AB69" s="83">
        <f>J69-I69</f>
        <v>1.388888888888884E-2</v>
      </c>
      <c r="AC69" s="83"/>
      <c r="AD69" s="83"/>
      <c r="AE69" s="83"/>
      <c r="AF69" s="83"/>
      <c r="AG69" s="83"/>
      <c r="AH69" s="83"/>
      <c r="AI69" s="83"/>
      <c r="AJ69" s="83"/>
      <c r="AK69" s="83"/>
      <c r="AL69" s="83"/>
    </row>
    <row r="70" spans="1:38" ht="30" customHeight="1" x14ac:dyDescent="0.25">
      <c r="A70" s="108" t="s">
        <v>17</v>
      </c>
      <c r="B70" s="80">
        <v>0.29305555555555557</v>
      </c>
      <c r="C70" s="80">
        <f>B70+"00:25"</f>
        <v>0.31041666666666667</v>
      </c>
      <c r="D70" s="80">
        <v>0.33680555555555558</v>
      </c>
      <c r="E70" s="80">
        <v>0.35486111111111113</v>
      </c>
      <c r="F70" s="80">
        <v>0.36736111111111108</v>
      </c>
      <c r="G70" s="80">
        <v>0.37986111111111115</v>
      </c>
      <c r="H70" s="80">
        <v>0.39652777777777781</v>
      </c>
      <c r="I70" s="80">
        <v>0.41805555555555557</v>
      </c>
      <c r="J70" s="81">
        <v>0.43888888888888888</v>
      </c>
      <c r="K70" s="85" t="s">
        <v>16</v>
      </c>
      <c r="M70" s="13"/>
      <c r="N70" s="13"/>
      <c r="P70" s="13"/>
      <c r="Q70" s="13"/>
      <c r="R70" s="13"/>
      <c r="S70" s="13"/>
      <c r="T70" s="13"/>
      <c r="U70" s="83">
        <f t="shared" ref="U70:U73" si="23">C70-B70</f>
        <v>1.7361111111111105E-2</v>
      </c>
      <c r="V70" s="83">
        <f t="shared" si="22"/>
        <v>2.6388888888888906E-2</v>
      </c>
      <c r="W70" s="83">
        <f t="shared" si="22"/>
        <v>1.8055555555555547E-2</v>
      </c>
      <c r="X70" s="83">
        <f t="shared" si="22"/>
        <v>1.2499999999999956E-2</v>
      </c>
      <c r="Y70" s="83">
        <f t="shared" si="22"/>
        <v>1.2500000000000067E-2</v>
      </c>
      <c r="Z70" s="83">
        <f t="shared" si="22"/>
        <v>1.6666666666666663E-2</v>
      </c>
      <c r="AA70" s="83">
        <f t="shared" si="22"/>
        <v>2.1527777777777757E-2</v>
      </c>
      <c r="AB70" s="83">
        <f t="shared" si="22"/>
        <v>2.0833333333333315E-2</v>
      </c>
      <c r="AC70" s="83"/>
      <c r="AD70" s="83">
        <f>B70-B54</f>
        <v>1.6666666666666718E-2</v>
      </c>
      <c r="AE70" s="83">
        <f t="shared" ref="AE70:AL73" si="24">C70-C54</f>
        <v>1.6666666666666718E-2</v>
      </c>
      <c r="AF70" s="83">
        <f t="shared" si="24"/>
        <v>1.6666666666666663E-2</v>
      </c>
      <c r="AG70" s="83">
        <f t="shared" si="24"/>
        <v>1.6666666666666663E-2</v>
      </c>
      <c r="AH70" s="83">
        <f t="shared" si="24"/>
        <v>1.6666666666666663E-2</v>
      </c>
      <c r="AI70" s="83">
        <f t="shared" si="24"/>
        <v>1.6666666666666718E-2</v>
      </c>
      <c r="AJ70" s="83">
        <f t="shared" si="24"/>
        <v>1.6666666666666663E-2</v>
      </c>
      <c r="AK70" s="83">
        <f t="shared" si="24"/>
        <v>1.6666666666666718E-2</v>
      </c>
      <c r="AL70" s="83">
        <f t="shared" si="24"/>
        <v>1.6666666666666663E-2</v>
      </c>
    </row>
    <row r="71" spans="1:38" ht="30" customHeight="1" x14ac:dyDescent="0.25">
      <c r="A71" s="108" t="s">
        <v>18</v>
      </c>
      <c r="B71" s="80">
        <v>0.4597222222222222</v>
      </c>
      <c r="C71" s="80">
        <f t="shared" ref="C71:C73" si="25">B71+"00:25"</f>
        <v>0.4770833333333333</v>
      </c>
      <c r="D71" s="80">
        <v>0.50347222222222221</v>
      </c>
      <c r="E71" s="80">
        <v>0.52152777777777781</v>
      </c>
      <c r="F71" s="80">
        <v>0.53402777777777777</v>
      </c>
      <c r="G71" s="80">
        <v>4.6527777777777779E-2</v>
      </c>
      <c r="H71" s="86">
        <v>6.3194444444444442E-2</v>
      </c>
      <c r="I71" s="80">
        <v>8.4722222222222213E-2</v>
      </c>
      <c r="J71" s="81">
        <v>0.10555555555555556</v>
      </c>
      <c r="K71" s="85" t="s">
        <v>16</v>
      </c>
      <c r="M71" s="13"/>
      <c r="N71" s="13"/>
      <c r="P71" s="13"/>
      <c r="Q71" s="13"/>
      <c r="R71" s="13"/>
      <c r="S71" s="13"/>
      <c r="T71" s="13"/>
      <c r="U71" s="83">
        <f t="shared" si="23"/>
        <v>1.7361111111111105E-2</v>
      </c>
      <c r="V71" s="83">
        <f t="shared" si="22"/>
        <v>2.6388888888888906E-2</v>
      </c>
      <c r="W71" s="83">
        <f t="shared" si="22"/>
        <v>1.8055555555555602E-2</v>
      </c>
      <c r="X71" s="83">
        <f t="shared" si="22"/>
        <v>1.2499999999999956E-2</v>
      </c>
      <c r="Y71" s="83">
        <f t="shared" si="22"/>
        <v>-0.48749999999999999</v>
      </c>
      <c r="Z71" s="83">
        <f t="shared" si="22"/>
        <v>1.6666666666666663E-2</v>
      </c>
      <c r="AA71" s="83">
        <f t="shared" si="22"/>
        <v>2.1527777777777771E-2</v>
      </c>
      <c r="AB71" s="83">
        <f t="shared" si="22"/>
        <v>2.0833333333333343E-2</v>
      </c>
      <c r="AC71" s="83"/>
      <c r="AD71" s="83">
        <f t="shared" ref="AD71:AD73" si="26">B71-B55</f>
        <v>1.6666666666666663E-2</v>
      </c>
      <c r="AE71" s="83">
        <f t="shared" si="24"/>
        <v>1.6666666666666663E-2</v>
      </c>
      <c r="AF71" s="83">
        <f t="shared" si="24"/>
        <v>1.6666666666666663E-2</v>
      </c>
      <c r="AG71" s="83">
        <f t="shared" si="24"/>
        <v>1.6666666666666718E-2</v>
      </c>
      <c r="AH71" s="83">
        <f t="shared" si="24"/>
        <v>1.6666666666666718E-2</v>
      </c>
      <c r="AI71" s="83">
        <f t="shared" si="24"/>
        <v>-0.48333333333333334</v>
      </c>
      <c r="AJ71" s="83">
        <f t="shared" si="24"/>
        <v>1.6666666666666663E-2</v>
      </c>
      <c r="AK71" s="83">
        <f t="shared" si="24"/>
        <v>1.6666666666666663E-2</v>
      </c>
      <c r="AL71" s="83">
        <f t="shared" si="24"/>
        <v>1.6666666666666663E-2</v>
      </c>
    </row>
    <row r="72" spans="1:38" ht="30" customHeight="1" x14ac:dyDescent="0.25">
      <c r="A72" s="108" t="s">
        <v>19</v>
      </c>
      <c r="B72" s="80">
        <v>0.12638888888888888</v>
      </c>
      <c r="C72" s="80">
        <f t="shared" si="25"/>
        <v>0.14374999999999999</v>
      </c>
      <c r="D72" s="80">
        <v>0.17013888888888887</v>
      </c>
      <c r="E72" s="80">
        <v>0.18819444444444444</v>
      </c>
      <c r="F72" s="80">
        <v>0.20069444444444443</v>
      </c>
      <c r="G72" s="80">
        <v>0.21319444444444444</v>
      </c>
      <c r="H72" s="80">
        <v>0.2298611111111111</v>
      </c>
      <c r="I72" s="80">
        <v>0.25138888888888888</v>
      </c>
      <c r="J72" s="81">
        <v>0.2722222222222222</v>
      </c>
      <c r="K72" s="85" t="s">
        <v>16</v>
      </c>
      <c r="M72" s="13"/>
      <c r="N72" s="13"/>
      <c r="P72" s="13"/>
      <c r="Q72" s="13"/>
      <c r="R72" s="13"/>
      <c r="S72" s="13"/>
      <c r="T72" s="13"/>
      <c r="U72" s="83">
        <f t="shared" si="23"/>
        <v>1.7361111111111105E-2</v>
      </c>
      <c r="V72" s="83">
        <f t="shared" si="22"/>
        <v>2.6388888888888878E-2</v>
      </c>
      <c r="W72" s="83">
        <f t="shared" si="22"/>
        <v>1.8055555555555575E-2</v>
      </c>
      <c r="X72" s="83">
        <f t="shared" si="22"/>
        <v>1.2499999999999983E-2</v>
      </c>
      <c r="Y72" s="83">
        <f t="shared" si="22"/>
        <v>1.2500000000000011E-2</v>
      </c>
      <c r="Z72" s="83">
        <f t="shared" si="22"/>
        <v>1.6666666666666663E-2</v>
      </c>
      <c r="AA72" s="83">
        <f t="shared" si="22"/>
        <v>2.1527777777777785E-2</v>
      </c>
      <c r="AB72" s="83">
        <f t="shared" si="22"/>
        <v>2.0833333333333315E-2</v>
      </c>
      <c r="AC72" s="83"/>
      <c r="AD72" s="83">
        <f t="shared" si="26"/>
        <v>1.6666666666666663E-2</v>
      </c>
      <c r="AE72" s="83">
        <f t="shared" si="24"/>
        <v>1.6666666666666663E-2</v>
      </c>
      <c r="AF72" s="83">
        <f t="shared" si="24"/>
        <v>1.6666666666666635E-2</v>
      </c>
      <c r="AG72" s="83">
        <f t="shared" si="24"/>
        <v>1.6666666666666691E-2</v>
      </c>
      <c r="AH72" s="83">
        <f t="shared" si="24"/>
        <v>1.6666666666666635E-2</v>
      </c>
      <c r="AI72" s="83">
        <f t="shared" si="24"/>
        <v>1.6666666666666663E-2</v>
      </c>
      <c r="AJ72" s="83">
        <f t="shared" si="24"/>
        <v>1.6666666666666663E-2</v>
      </c>
      <c r="AK72" s="83">
        <f t="shared" si="24"/>
        <v>1.6666666666666691E-2</v>
      </c>
      <c r="AL72" s="83">
        <f t="shared" si="24"/>
        <v>1.6666666666666607E-2</v>
      </c>
    </row>
    <row r="73" spans="1:38" ht="30" customHeight="1" thickBot="1" x14ac:dyDescent="0.3">
      <c r="A73" s="108" t="s">
        <v>20</v>
      </c>
      <c r="B73" s="129">
        <v>0.2951388888888889</v>
      </c>
      <c r="C73" s="129">
        <f t="shared" si="25"/>
        <v>0.3125</v>
      </c>
      <c r="D73" s="129">
        <v>0.33888888888888885</v>
      </c>
      <c r="E73" s="129">
        <v>0.35694444444444445</v>
      </c>
      <c r="F73" s="129">
        <v>0.36944444444444446</v>
      </c>
      <c r="G73" s="129">
        <v>0.38194444444444442</v>
      </c>
      <c r="H73" s="129">
        <v>0.39861111111111108</v>
      </c>
      <c r="I73" s="129">
        <v>0.4201388888888889</v>
      </c>
      <c r="J73" s="130">
        <v>0.4375</v>
      </c>
      <c r="K73" s="89" t="s">
        <v>16</v>
      </c>
      <c r="M73" s="13"/>
      <c r="N73" s="13"/>
      <c r="P73" s="13"/>
      <c r="Q73" s="13"/>
      <c r="R73" s="13"/>
      <c r="S73" s="13"/>
      <c r="T73" s="13"/>
      <c r="U73" s="83">
        <f t="shared" si="23"/>
        <v>1.7361111111111105E-2</v>
      </c>
      <c r="V73" s="83">
        <f t="shared" si="22"/>
        <v>2.6388888888888851E-2</v>
      </c>
      <c r="W73" s="83">
        <f t="shared" si="22"/>
        <v>1.8055555555555602E-2</v>
      </c>
      <c r="X73" s="83">
        <f t="shared" si="22"/>
        <v>1.2500000000000011E-2</v>
      </c>
      <c r="Y73" s="83">
        <f t="shared" si="22"/>
        <v>1.2499999999999956E-2</v>
      </c>
      <c r="Z73" s="83">
        <f t="shared" si="22"/>
        <v>1.6666666666666663E-2</v>
      </c>
      <c r="AA73" s="83">
        <f t="shared" si="22"/>
        <v>2.1527777777777812E-2</v>
      </c>
      <c r="AB73" s="83">
        <f t="shared" si="22"/>
        <v>1.7361111111111105E-2</v>
      </c>
      <c r="AC73" s="83"/>
      <c r="AD73" s="83">
        <f t="shared" si="26"/>
        <v>1.7361111111111105E-2</v>
      </c>
      <c r="AE73" s="83">
        <f t="shared" si="24"/>
        <v>1.7361111111111105E-2</v>
      </c>
      <c r="AF73" s="83">
        <f t="shared" si="24"/>
        <v>1.7361111111111049E-2</v>
      </c>
      <c r="AG73" s="83">
        <f t="shared" si="24"/>
        <v>1.7361111111111105E-2</v>
      </c>
      <c r="AH73" s="83">
        <f t="shared" si="24"/>
        <v>1.736111111111116E-2</v>
      </c>
      <c r="AI73" s="83">
        <f t="shared" si="24"/>
        <v>1.7361111111111105E-2</v>
      </c>
      <c r="AJ73" s="83">
        <f t="shared" si="24"/>
        <v>1.7361111111111049E-2</v>
      </c>
      <c r="AK73" s="83">
        <f t="shared" si="24"/>
        <v>1.736111111111116E-2</v>
      </c>
      <c r="AL73" s="83">
        <f t="shared" si="24"/>
        <v>1.5277777777777779E-2</v>
      </c>
    </row>
    <row r="74" spans="1:38" ht="30" customHeight="1" x14ac:dyDescent="0.25">
      <c r="A74" s="108" t="s">
        <v>44</v>
      </c>
      <c r="B74" s="111"/>
      <c r="C74" s="111"/>
      <c r="D74" s="111"/>
      <c r="E74" s="111"/>
      <c r="F74" s="111"/>
      <c r="G74" s="111"/>
      <c r="H74" s="111"/>
      <c r="I74" s="111"/>
      <c r="J74" s="131"/>
      <c r="K74" s="89" t="s">
        <v>16</v>
      </c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30" customHeight="1" thickBot="1" x14ac:dyDescent="0.3">
      <c r="A75" s="112">
        <v>5</v>
      </c>
      <c r="C75" s="96"/>
      <c r="D75" s="96"/>
      <c r="E75" s="96"/>
      <c r="F75" s="97"/>
      <c r="G75" s="97"/>
      <c r="H75" s="97"/>
      <c r="I75" s="97"/>
      <c r="J75" s="113"/>
      <c r="K75" s="218" t="s">
        <v>21</v>
      </c>
    </row>
    <row r="76" spans="1:38" ht="30" customHeight="1" thickTop="1" thickBot="1" x14ac:dyDescent="0.3">
      <c r="A76" s="221" t="s">
        <v>22</v>
      </c>
      <c r="B76" s="222"/>
      <c r="C76" s="222"/>
      <c r="D76" s="222"/>
      <c r="E76" s="222"/>
      <c r="F76" s="222"/>
      <c r="G76" s="222"/>
      <c r="H76" s="222"/>
      <c r="I76" s="222"/>
      <c r="J76" s="223"/>
      <c r="K76" s="219"/>
    </row>
    <row r="77" spans="1:38" ht="30" customHeight="1" thickTop="1" x14ac:dyDescent="0.25">
      <c r="A77" s="224" t="s">
        <v>23</v>
      </c>
      <c r="B77" s="225"/>
      <c r="C77" s="226"/>
      <c r="D77" s="225"/>
      <c r="E77" s="227" t="s">
        <v>24</v>
      </c>
      <c r="F77" s="228"/>
      <c r="G77" s="229"/>
      <c r="H77" s="227" t="s">
        <v>46</v>
      </c>
      <c r="I77" s="228"/>
      <c r="J77" s="230"/>
      <c r="K77" s="219"/>
    </row>
    <row r="78" spans="1:38" ht="30" customHeight="1" x14ac:dyDescent="0.25">
      <c r="A78" s="231" t="s">
        <v>26</v>
      </c>
      <c r="B78" s="232"/>
      <c r="C78" s="233" t="s">
        <v>27</v>
      </c>
      <c r="D78" s="233"/>
      <c r="E78" s="234"/>
      <c r="F78" s="204" t="s">
        <v>28</v>
      </c>
      <c r="G78" s="204"/>
      <c r="H78" s="204"/>
      <c r="I78" s="204"/>
      <c r="J78" s="205"/>
      <c r="K78" s="219"/>
    </row>
    <row r="79" spans="1:38" ht="30" customHeight="1" x14ac:dyDescent="0.25">
      <c r="A79" s="235" t="s">
        <v>29</v>
      </c>
      <c r="B79" s="236"/>
      <c r="C79" s="101" t="s">
        <v>30</v>
      </c>
      <c r="D79" s="99" t="s">
        <v>31</v>
      </c>
      <c r="E79" s="100"/>
      <c r="F79" s="204" t="s">
        <v>32</v>
      </c>
      <c r="G79" s="204"/>
      <c r="H79" s="204"/>
      <c r="I79" s="204"/>
      <c r="J79" s="205"/>
      <c r="K79" s="219"/>
    </row>
    <row r="80" spans="1:38" ht="30" customHeight="1" thickBot="1" x14ac:dyDescent="0.3">
      <c r="A80" s="206" t="s">
        <v>33</v>
      </c>
      <c r="B80" s="207"/>
      <c r="C80" s="102" t="s">
        <v>34</v>
      </c>
      <c r="D80" s="208" t="s">
        <v>35</v>
      </c>
      <c r="E80" s="209"/>
      <c r="F80" s="210" t="s">
        <v>36</v>
      </c>
      <c r="G80" s="210"/>
      <c r="H80" s="210"/>
      <c r="I80" s="210"/>
      <c r="J80" s="211"/>
      <c r="K80" s="220"/>
    </row>
    <row r="81" spans="1:38" ht="30" customHeight="1" thickTop="1" x14ac:dyDescent="0.25">
      <c r="A81" s="212" t="s">
        <v>90</v>
      </c>
      <c r="B81" s="212"/>
      <c r="C81" s="212"/>
      <c r="D81" s="212"/>
      <c r="E81" s="212"/>
      <c r="F81" s="212"/>
      <c r="G81" s="212"/>
      <c r="H81" s="212"/>
      <c r="I81" s="216" t="s">
        <v>1</v>
      </c>
      <c r="J81" s="217"/>
      <c r="K81" s="70">
        <v>6</v>
      </c>
    </row>
    <row r="82" spans="1:38" ht="30" customHeight="1" x14ac:dyDescent="0.25">
      <c r="A82" s="212"/>
      <c r="B82" s="212"/>
      <c r="C82" s="212"/>
      <c r="D82" s="212"/>
      <c r="E82" s="212"/>
      <c r="F82" s="212"/>
      <c r="G82" s="212"/>
      <c r="H82" s="212"/>
      <c r="I82" s="215">
        <f>H87</f>
        <v>7.9861111111111105E-2</v>
      </c>
      <c r="J82" s="214"/>
    </row>
    <row r="83" spans="1:38" ht="30" customHeight="1" thickBot="1" x14ac:dyDescent="0.3">
      <c r="A83" s="242">
        <f ca="1">INDIRECT("rawdata!A" &amp; $K81)</f>
        <v>0</v>
      </c>
      <c r="B83" s="242"/>
      <c r="C83" s="242"/>
      <c r="D83" s="243" t="s">
        <v>2</v>
      </c>
      <c r="E83" s="244">
        <f ca="1">INDIRECT("rawdata!B" &amp; $K81)</f>
        <v>0</v>
      </c>
      <c r="F83" s="245">
        <f ca="1">INDIRECT("rawdata!B" &amp; $K81)</f>
        <v>0</v>
      </c>
      <c r="G83" s="246" t="s">
        <v>3</v>
      </c>
      <c r="H83" s="246">
        <f ca="1">INDIRECT("rawdata!C" &amp; $K81)</f>
        <v>0</v>
      </c>
      <c r="I83" s="246" t="s">
        <v>4</v>
      </c>
      <c r="J83" s="247">
        <f ca="1">INDIRECT("rawdata!D" &amp; $K81)</f>
        <v>0</v>
      </c>
      <c r="K83" s="1"/>
      <c r="L83" s="1" t="str">
        <f ca="1">IF(E83=F83,"ok","확인")</f>
        <v>ok</v>
      </c>
      <c r="M83" s="1" t="s">
        <v>56</v>
      </c>
      <c r="N83" s="1" t="s">
        <v>57</v>
      </c>
    </row>
    <row r="84" spans="1:38" ht="30" customHeight="1" thickTop="1" thickBot="1" x14ac:dyDescent="0.3">
      <c r="A84" s="103" t="s">
        <v>7</v>
      </c>
      <c r="B84" s="73" t="s">
        <v>8</v>
      </c>
      <c r="C84" s="74" t="s">
        <v>9</v>
      </c>
      <c r="D84" s="74" t="s">
        <v>10</v>
      </c>
      <c r="E84" s="74" t="s">
        <v>11</v>
      </c>
      <c r="F84" s="74" t="s">
        <v>12</v>
      </c>
      <c r="G84" s="74" t="s">
        <v>11</v>
      </c>
      <c r="H84" s="74" t="s">
        <v>10</v>
      </c>
      <c r="I84" s="73" t="s">
        <v>9</v>
      </c>
      <c r="J84" s="104" t="s">
        <v>13</v>
      </c>
      <c r="K84" s="76" t="s">
        <v>14</v>
      </c>
    </row>
    <row r="85" spans="1:38" ht="30" customHeight="1" thickTop="1" x14ac:dyDescent="0.25">
      <c r="A85" s="105" t="s">
        <v>15</v>
      </c>
      <c r="B85" s="122"/>
      <c r="C85" s="122"/>
      <c r="D85" s="122"/>
      <c r="E85" s="122"/>
      <c r="F85" s="106">
        <v>0.22916666666666666</v>
      </c>
      <c r="G85" s="106">
        <v>0.24166666666666667</v>
      </c>
      <c r="H85" s="106">
        <v>0.25833333333333336</v>
      </c>
      <c r="I85" s="106">
        <v>0.28194444444444444</v>
      </c>
      <c r="J85" s="107">
        <v>0.29583333333333334</v>
      </c>
      <c r="K85" s="82" t="s">
        <v>16</v>
      </c>
      <c r="M85" s="13"/>
      <c r="N85" s="13"/>
      <c r="P85" s="13"/>
      <c r="Q85" s="13"/>
      <c r="R85" s="13"/>
      <c r="S85" s="13"/>
      <c r="T85" s="13"/>
      <c r="U85" s="83">
        <f>C85-B85</f>
        <v>0</v>
      </c>
      <c r="V85" s="83">
        <f t="shared" ref="V85:AB89" si="27">D85-C85</f>
        <v>0</v>
      </c>
      <c r="W85" s="83">
        <f t="shared" si="27"/>
        <v>0</v>
      </c>
      <c r="X85" s="83">
        <f t="shared" si="27"/>
        <v>0.22916666666666666</v>
      </c>
      <c r="Y85" s="83">
        <f t="shared" si="27"/>
        <v>1.2500000000000011E-2</v>
      </c>
      <c r="Z85" s="83">
        <f t="shared" si="27"/>
        <v>1.6666666666666691E-2</v>
      </c>
      <c r="AA85" s="83">
        <f t="shared" si="27"/>
        <v>2.3611111111111083E-2</v>
      </c>
      <c r="AB85" s="83">
        <f>J85-I85</f>
        <v>1.3888888888888895E-2</v>
      </c>
      <c r="AC85" s="83"/>
      <c r="AD85" s="83"/>
      <c r="AE85" s="83"/>
      <c r="AF85" s="83"/>
      <c r="AG85" s="83"/>
      <c r="AH85" s="83"/>
      <c r="AI85" s="83"/>
      <c r="AJ85" s="83"/>
      <c r="AK85" s="83"/>
      <c r="AL85" s="83"/>
    </row>
    <row r="86" spans="1:38" ht="30" customHeight="1" x14ac:dyDescent="0.25">
      <c r="A86" s="108" t="s">
        <v>17</v>
      </c>
      <c r="B86" s="80">
        <v>0.30972222222222223</v>
      </c>
      <c r="C86" s="80">
        <f>B86+"00:25"</f>
        <v>0.32708333333333334</v>
      </c>
      <c r="D86" s="80">
        <v>0.35347222222222219</v>
      </c>
      <c r="E86" s="80">
        <v>0.37152777777777773</v>
      </c>
      <c r="F86" s="80">
        <v>0.3840277777777778</v>
      </c>
      <c r="G86" s="80">
        <v>0.39652777777777781</v>
      </c>
      <c r="H86" s="80">
        <v>0.41319444444444442</v>
      </c>
      <c r="I86" s="80">
        <v>0.43472222222222223</v>
      </c>
      <c r="J86" s="81">
        <v>0.45555555555555555</v>
      </c>
      <c r="K86" s="85" t="s">
        <v>16</v>
      </c>
      <c r="M86" s="13"/>
      <c r="N86" s="13"/>
      <c r="P86" s="13"/>
      <c r="Q86" s="13"/>
      <c r="R86" s="13"/>
      <c r="S86" s="13"/>
      <c r="T86" s="13"/>
      <c r="U86" s="83">
        <f t="shared" ref="U86:U89" si="28">C86-B86</f>
        <v>1.7361111111111105E-2</v>
      </c>
      <c r="V86" s="83">
        <f t="shared" si="27"/>
        <v>2.6388888888888851E-2</v>
      </c>
      <c r="W86" s="83">
        <f t="shared" si="27"/>
        <v>1.8055555555555547E-2</v>
      </c>
      <c r="X86" s="83">
        <f t="shared" si="27"/>
        <v>1.2500000000000067E-2</v>
      </c>
      <c r="Y86" s="83">
        <f t="shared" si="27"/>
        <v>1.2500000000000011E-2</v>
      </c>
      <c r="Z86" s="83">
        <f t="shared" si="27"/>
        <v>1.6666666666666607E-2</v>
      </c>
      <c r="AA86" s="83">
        <f t="shared" si="27"/>
        <v>2.1527777777777812E-2</v>
      </c>
      <c r="AB86" s="83">
        <f t="shared" si="27"/>
        <v>2.0833333333333315E-2</v>
      </c>
      <c r="AC86" s="83"/>
      <c r="AD86" s="83">
        <f>B86-B70</f>
        <v>1.6666666666666663E-2</v>
      </c>
      <c r="AE86" s="83">
        <f t="shared" ref="AE86:AL89" si="29">C86-C70</f>
        <v>1.6666666666666663E-2</v>
      </c>
      <c r="AF86" s="83">
        <f t="shared" si="29"/>
        <v>1.6666666666666607E-2</v>
      </c>
      <c r="AG86" s="83">
        <f t="shared" si="29"/>
        <v>1.6666666666666607E-2</v>
      </c>
      <c r="AH86" s="83">
        <f t="shared" si="29"/>
        <v>1.6666666666666718E-2</v>
      </c>
      <c r="AI86" s="83">
        <f t="shared" si="29"/>
        <v>1.6666666666666663E-2</v>
      </c>
      <c r="AJ86" s="83">
        <f t="shared" si="29"/>
        <v>1.6666666666666607E-2</v>
      </c>
      <c r="AK86" s="83">
        <f t="shared" si="29"/>
        <v>1.6666666666666663E-2</v>
      </c>
      <c r="AL86" s="83">
        <f t="shared" si="29"/>
        <v>1.6666666666666663E-2</v>
      </c>
    </row>
    <row r="87" spans="1:38" ht="30" customHeight="1" x14ac:dyDescent="0.25">
      <c r="A87" s="108" t="s">
        <v>18</v>
      </c>
      <c r="B87" s="80">
        <v>0.47638888888888892</v>
      </c>
      <c r="C87" s="80">
        <f t="shared" ref="C87:C89" si="30">B87+"00:25"</f>
        <v>0.49375000000000002</v>
      </c>
      <c r="D87" s="80">
        <v>0.52013888888888882</v>
      </c>
      <c r="E87" s="80">
        <v>0.53819444444444442</v>
      </c>
      <c r="F87" s="80">
        <v>5.0694444444444452E-2</v>
      </c>
      <c r="G87" s="80">
        <v>6.3194444444444442E-2</v>
      </c>
      <c r="H87" s="86">
        <v>7.9861111111111105E-2</v>
      </c>
      <c r="I87" s="80">
        <v>0.1013888888888889</v>
      </c>
      <c r="J87" s="81">
        <v>0.12222222222222223</v>
      </c>
      <c r="K87" s="85" t="s">
        <v>16</v>
      </c>
      <c r="M87" s="13"/>
      <c r="N87" s="13"/>
      <c r="P87" s="13"/>
      <c r="Q87" s="13"/>
      <c r="R87" s="13"/>
      <c r="S87" s="13"/>
      <c r="T87" s="13"/>
      <c r="U87" s="83">
        <f t="shared" si="28"/>
        <v>1.7361111111111105E-2</v>
      </c>
      <c r="V87" s="83">
        <f t="shared" si="27"/>
        <v>2.6388888888888795E-2</v>
      </c>
      <c r="W87" s="83">
        <f t="shared" si="27"/>
        <v>1.8055555555555602E-2</v>
      </c>
      <c r="X87" s="83">
        <f t="shared" si="27"/>
        <v>-0.48749999999999999</v>
      </c>
      <c r="Y87" s="83">
        <f t="shared" si="27"/>
        <v>1.249999999999999E-2</v>
      </c>
      <c r="Z87" s="83">
        <f t="shared" si="27"/>
        <v>1.6666666666666663E-2</v>
      </c>
      <c r="AA87" s="83">
        <f t="shared" si="27"/>
        <v>2.1527777777777798E-2</v>
      </c>
      <c r="AB87" s="83">
        <f t="shared" si="27"/>
        <v>2.0833333333333329E-2</v>
      </c>
      <c r="AC87" s="83"/>
      <c r="AD87" s="83">
        <f t="shared" ref="AD87:AD89" si="31">B87-B71</f>
        <v>1.6666666666666718E-2</v>
      </c>
      <c r="AE87" s="83">
        <f t="shared" si="29"/>
        <v>1.6666666666666718E-2</v>
      </c>
      <c r="AF87" s="83">
        <f t="shared" si="29"/>
        <v>1.6666666666666607E-2</v>
      </c>
      <c r="AG87" s="83">
        <f t="shared" si="29"/>
        <v>1.6666666666666607E-2</v>
      </c>
      <c r="AH87" s="83">
        <f t="shared" si="29"/>
        <v>-0.48333333333333334</v>
      </c>
      <c r="AI87" s="83">
        <f t="shared" si="29"/>
        <v>1.6666666666666663E-2</v>
      </c>
      <c r="AJ87" s="83">
        <f t="shared" si="29"/>
        <v>1.6666666666666663E-2</v>
      </c>
      <c r="AK87" s="83">
        <f t="shared" si="29"/>
        <v>1.6666666666666691E-2</v>
      </c>
      <c r="AL87" s="83">
        <f t="shared" si="29"/>
        <v>1.6666666666666677E-2</v>
      </c>
    </row>
    <row r="88" spans="1:38" ht="30" customHeight="1" x14ac:dyDescent="0.25">
      <c r="A88" s="108" t="s">
        <v>19</v>
      </c>
      <c r="B88" s="80">
        <v>0.14305555555555557</v>
      </c>
      <c r="C88" s="80">
        <f t="shared" si="30"/>
        <v>0.16041666666666668</v>
      </c>
      <c r="D88" s="80">
        <v>0.18680555555555556</v>
      </c>
      <c r="E88" s="80">
        <v>0.20486111111111113</v>
      </c>
      <c r="F88" s="80">
        <v>0.21736111111111112</v>
      </c>
      <c r="G88" s="80">
        <v>0.2298611111111111</v>
      </c>
      <c r="H88" s="80">
        <v>0.24652777777777779</v>
      </c>
      <c r="I88" s="80">
        <v>0.26805555555555555</v>
      </c>
      <c r="J88" s="81">
        <v>0.28888888888888892</v>
      </c>
      <c r="K88" s="85" t="s">
        <v>16</v>
      </c>
      <c r="M88" s="13"/>
      <c r="N88" s="13"/>
      <c r="P88" s="13"/>
      <c r="Q88" s="13"/>
      <c r="R88" s="13"/>
      <c r="S88" s="13"/>
      <c r="T88" s="13"/>
      <c r="U88" s="83">
        <f t="shared" si="28"/>
        <v>1.7361111111111105E-2</v>
      </c>
      <c r="V88" s="83">
        <f t="shared" si="27"/>
        <v>2.6388888888888878E-2</v>
      </c>
      <c r="W88" s="83">
        <f t="shared" si="27"/>
        <v>1.8055555555555575E-2</v>
      </c>
      <c r="X88" s="83">
        <f t="shared" si="27"/>
        <v>1.2499999999999983E-2</v>
      </c>
      <c r="Y88" s="83">
        <f t="shared" si="27"/>
        <v>1.2499999999999983E-2</v>
      </c>
      <c r="Z88" s="83">
        <f t="shared" si="27"/>
        <v>1.6666666666666691E-2</v>
      </c>
      <c r="AA88" s="83">
        <f t="shared" si="27"/>
        <v>2.1527777777777757E-2</v>
      </c>
      <c r="AB88" s="83">
        <f t="shared" si="27"/>
        <v>2.083333333333337E-2</v>
      </c>
      <c r="AC88" s="83"/>
      <c r="AD88" s="83">
        <f t="shared" si="31"/>
        <v>1.6666666666666691E-2</v>
      </c>
      <c r="AE88" s="83">
        <f t="shared" si="29"/>
        <v>1.6666666666666691E-2</v>
      </c>
      <c r="AF88" s="83">
        <f t="shared" si="29"/>
        <v>1.6666666666666691E-2</v>
      </c>
      <c r="AG88" s="83">
        <f t="shared" si="29"/>
        <v>1.6666666666666691E-2</v>
      </c>
      <c r="AH88" s="83">
        <f t="shared" si="29"/>
        <v>1.6666666666666691E-2</v>
      </c>
      <c r="AI88" s="83">
        <f t="shared" si="29"/>
        <v>1.6666666666666663E-2</v>
      </c>
      <c r="AJ88" s="83">
        <f t="shared" si="29"/>
        <v>1.6666666666666691E-2</v>
      </c>
      <c r="AK88" s="83">
        <f t="shared" si="29"/>
        <v>1.6666666666666663E-2</v>
      </c>
      <c r="AL88" s="83">
        <f t="shared" si="29"/>
        <v>1.6666666666666718E-2</v>
      </c>
    </row>
    <row r="89" spans="1:38" ht="30" customHeight="1" thickBot="1" x14ac:dyDescent="0.3">
      <c r="A89" s="108" t="s">
        <v>20</v>
      </c>
      <c r="B89" s="129">
        <v>0.3125</v>
      </c>
      <c r="C89" s="129">
        <f t="shared" si="30"/>
        <v>0.3298611111111111</v>
      </c>
      <c r="D89" s="129">
        <v>0.35625000000000001</v>
      </c>
      <c r="E89" s="129">
        <v>0.3743055555555555</v>
      </c>
      <c r="F89" s="129">
        <v>0.38680555555555557</v>
      </c>
      <c r="G89" s="129">
        <v>0.39930555555555558</v>
      </c>
      <c r="H89" s="129">
        <v>0.41597222222222219</v>
      </c>
      <c r="I89" s="129">
        <v>0.4375</v>
      </c>
      <c r="J89" s="130">
        <v>0.4513888888888889</v>
      </c>
      <c r="K89" s="89" t="s">
        <v>16</v>
      </c>
      <c r="M89" s="13"/>
      <c r="N89" s="13"/>
      <c r="P89" s="13"/>
      <c r="Q89" s="13"/>
      <c r="R89" s="13"/>
      <c r="S89" s="13"/>
      <c r="T89" s="13"/>
      <c r="U89" s="83">
        <f t="shared" si="28"/>
        <v>1.7361111111111105E-2</v>
      </c>
      <c r="V89" s="83">
        <f t="shared" si="27"/>
        <v>2.6388888888888906E-2</v>
      </c>
      <c r="W89" s="83">
        <f t="shared" si="27"/>
        <v>1.8055555555555491E-2</v>
      </c>
      <c r="X89" s="83">
        <f t="shared" si="27"/>
        <v>1.2500000000000067E-2</v>
      </c>
      <c r="Y89" s="83">
        <f t="shared" si="27"/>
        <v>1.2500000000000011E-2</v>
      </c>
      <c r="Z89" s="83">
        <f t="shared" si="27"/>
        <v>1.6666666666666607E-2</v>
      </c>
      <c r="AA89" s="83">
        <f t="shared" si="27"/>
        <v>2.1527777777777812E-2</v>
      </c>
      <c r="AB89" s="83">
        <f t="shared" si="27"/>
        <v>1.3888888888888895E-2</v>
      </c>
      <c r="AC89" s="83"/>
      <c r="AD89" s="83">
        <f t="shared" si="31"/>
        <v>1.7361111111111105E-2</v>
      </c>
      <c r="AE89" s="83">
        <f t="shared" si="29"/>
        <v>1.7361111111111105E-2</v>
      </c>
      <c r="AF89" s="83">
        <f t="shared" si="29"/>
        <v>1.736111111111116E-2</v>
      </c>
      <c r="AG89" s="83">
        <f t="shared" si="29"/>
        <v>1.7361111111111049E-2</v>
      </c>
      <c r="AH89" s="83">
        <f t="shared" si="29"/>
        <v>1.7361111111111105E-2</v>
      </c>
      <c r="AI89" s="83">
        <f t="shared" si="29"/>
        <v>1.736111111111116E-2</v>
      </c>
      <c r="AJ89" s="83">
        <f t="shared" si="29"/>
        <v>1.7361111111111105E-2</v>
      </c>
      <c r="AK89" s="83">
        <f t="shared" si="29"/>
        <v>1.7361111111111105E-2</v>
      </c>
      <c r="AL89" s="83">
        <f t="shared" si="29"/>
        <v>1.3888888888888895E-2</v>
      </c>
    </row>
    <row r="90" spans="1:38" ht="30" customHeight="1" x14ac:dyDescent="0.25">
      <c r="A90" s="108"/>
      <c r="B90" s="132"/>
      <c r="C90" s="132"/>
      <c r="D90" s="132"/>
      <c r="E90" s="132"/>
      <c r="F90" s="133"/>
      <c r="G90" s="133"/>
      <c r="H90" s="133"/>
      <c r="I90" s="133"/>
      <c r="J90" s="134"/>
      <c r="K90" s="94"/>
    </row>
    <row r="91" spans="1:38" ht="30" customHeight="1" thickBot="1" x14ac:dyDescent="0.3">
      <c r="A91" s="112">
        <v>6</v>
      </c>
      <c r="B91" s="96"/>
      <c r="C91" s="96"/>
      <c r="D91" s="96"/>
      <c r="E91" s="96"/>
      <c r="F91" s="97"/>
      <c r="G91" s="97"/>
      <c r="H91" s="97"/>
      <c r="I91" s="97"/>
      <c r="J91" s="113"/>
      <c r="K91" s="218" t="s">
        <v>21</v>
      </c>
    </row>
    <row r="92" spans="1:38" ht="30" customHeight="1" thickTop="1" thickBot="1" x14ac:dyDescent="0.3">
      <c r="A92" s="221" t="s">
        <v>22</v>
      </c>
      <c r="B92" s="222"/>
      <c r="C92" s="222"/>
      <c r="D92" s="222"/>
      <c r="E92" s="222"/>
      <c r="F92" s="222"/>
      <c r="G92" s="222"/>
      <c r="H92" s="222"/>
      <c r="I92" s="222"/>
      <c r="J92" s="223"/>
      <c r="K92" s="219"/>
    </row>
    <row r="93" spans="1:38" ht="30" customHeight="1" thickTop="1" x14ac:dyDescent="0.25">
      <c r="A93" s="224" t="s">
        <v>23</v>
      </c>
      <c r="B93" s="225"/>
      <c r="C93" s="226"/>
      <c r="D93" s="225"/>
      <c r="E93" s="227" t="s">
        <v>24</v>
      </c>
      <c r="F93" s="228"/>
      <c r="G93" s="229"/>
      <c r="H93" s="227" t="s">
        <v>25</v>
      </c>
      <c r="I93" s="228"/>
      <c r="J93" s="230"/>
      <c r="K93" s="219"/>
    </row>
    <row r="94" spans="1:38" ht="30" customHeight="1" x14ac:dyDescent="0.25">
      <c r="A94" s="231" t="s">
        <v>26</v>
      </c>
      <c r="B94" s="232"/>
      <c r="C94" s="233" t="s">
        <v>27</v>
      </c>
      <c r="D94" s="233"/>
      <c r="E94" s="234"/>
      <c r="F94" s="204" t="s">
        <v>28</v>
      </c>
      <c r="G94" s="204"/>
      <c r="H94" s="204"/>
      <c r="I94" s="204"/>
      <c r="J94" s="205"/>
      <c r="K94" s="219"/>
    </row>
    <row r="95" spans="1:38" ht="30" customHeight="1" x14ac:dyDescent="0.25">
      <c r="A95" s="235" t="s">
        <v>29</v>
      </c>
      <c r="B95" s="236"/>
      <c r="C95" s="101" t="s">
        <v>30</v>
      </c>
      <c r="D95" s="99" t="s">
        <v>31</v>
      </c>
      <c r="E95" s="100"/>
      <c r="F95" s="204" t="s">
        <v>32</v>
      </c>
      <c r="G95" s="204"/>
      <c r="H95" s="204"/>
      <c r="I95" s="204"/>
      <c r="J95" s="205"/>
      <c r="K95" s="219"/>
    </row>
    <row r="96" spans="1:38" ht="30" customHeight="1" thickBot="1" x14ac:dyDescent="0.3">
      <c r="A96" s="206" t="s">
        <v>33</v>
      </c>
      <c r="B96" s="207"/>
      <c r="C96" s="102" t="s">
        <v>34</v>
      </c>
      <c r="D96" s="208" t="s">
        <v>35</v>
      </c>
      <c r="E96" s="209"/>
      <c r="F96" s="210" t="s">
        <v>36</v>
      </c>
      <c r="G96" s="210"/>
      <c r="H96" s="210"/>
      <c r="I96" s="210"/>
      <c r="J96" s="211"/>
      <c r="K96" s="220"/>
    </row>
    <row r="97" spans="1:38" ht="30" customHeight="1" thickTop="1" x14ac:dyDescent="0.25">
      <c r="A97" s="212" t="s">
        <v>91</v>
      </c>
      <c r="B97" s="212"/>
      <c r="C97" s="212"/>
      <c r="D97" s="212"/>
      <c r="E97" s="212"/>
      <c r="F97" s="212"/>
      <c r="G97" s="212"/>
      <c r="H97" s="212"/>
      <c r="I97" s="216" t="s">
        <v>1</v>
      </c>
      <c r="J97" s="217"/>
      <c r="K97" s="70">
        <v>7</v>
      </c>
    </row>
    <row r="98" spans="1:38" ht="30" customHeight="1" x14ac:dyDescent="0.25">
      <c r="A98" s="212"/>
      <c r="B98" s="212"/>
      <c r="C98" s="212"/>
      <c r="D98" s="212"/>
      <c r="E98" s="212"/>
      <c r="F98" s="212"/>
      <c r="G98" s="212"/>
      <c r="H98" s="212"/>
      <c r="I98" s="215">
        <f>H103</f>
        <v>9.6527777777777768E-2</v>
      </c>
      <c r="J98" s="214"/>
    </row>
    <row r="99" spans="1:38" ht="30" customHeight="1" thickBot="1" x14ac:dyDescent="0.3">
      <c r="A99" s="242">
        <f ca="1">INDIRECT("rawdata!A" &amp; $K97)</f>
        <v>0</v>
      </c>
      <c r="B99" s="242"/>
      <c r="C99" s="242"/>
      <c r="D99" s="243" t="s">
        <v>2</v>
      </c>
      <c r="E99" s="244">
        <f ca="1">INDIRECT("rawdata!B" &amp; $K97)</f>
        <v>0</v>
      </c>
      <c r="F99" s="245">
        <f ca="1">INDIRECT("rawdata!B" &amp; $K97)</f>
        <v>0</v>
      </c>
      <c r="G99" s="246" t="s">
        <v>3</v>
      </c>
      <c r="H99" s="246">
        <f ca="1">INDIRECT("rawdata!C" &amp; $K97)</f>
        <v>0</v>
      </c>
      <c r="I99" s="246" t="s">
        <v>4</v>
      </c>
      <c r="J99" s="247">
        <f ca="1">INDIRECT("rawdata!D" &amp; $K97)</f>
        <v>0</v>
      </c>
      <c r="K99" s="1"/>
      <c r="L99" s="1" t="str">
        <f ca="1">IF(E99=F99,"ok","확인")</f>
        <v>ok</v>
      </c>
      <c r="M99" s="1" t="s">
        <v>59</v>
      </c>
      <c r="N99" s="1" t="s">
        <v>60</v>
      </c>
    </row>
    <row r="100" spans="1:38" ht="30" customHeight="1" thickTop="1" thickBot="1" x14ac:dyDescent="0.3">
      <c r="A100" s="103" t="s">
        <v>7</v>
      </c>
      <c r="B100" s="248" t="s">
        <v>8</v>
      </c>
      <c r="C100" s="74" t="s">
        <v>9</v>
      </c>
      <c r="D100" s="74" t="s">
        <v>10</v>
      </c>
      <c r="E100" s="74" t="s">
        <v>11</v>
      </c>
      <c r="F100" s="74" t="s">
        <v>12</v>
      </c>
      <c r="G100" s="74" t="s">
        <v>11</v>
      </c>
      <c r="H100" s="74" t="s">
        <v>10</v>
      </c>
      <c r="I100" s="73" t="s">
        <v>9</v>
      </c>
      <c r="J100" s="104" t="s">
        <v>13</v>
      </c>
      <c r="K100" s="76" t="s">
        <v>14</v>
      </c>
    </row>
    <row r="101" spans="1:38" ht="30" customHeight="1" thickTop="1" x14ac:dyDescent="0.25">
      <c r="A101" s="105" t="s">
        <v>15</v>
      </c>
      <c r="B101" s="135"/>
      <c r="C101" s="135"/>
      <c r="D101" s="135"/>
      <c r="E101" s="135"/>
      <c r="F101" s="136">
        <v>0.24305555555555555</v>
      </c>
      <c r="G101" s="136">
        <v>0.25555555555555559</v>
      </c>
      <c r="H101" s="136">
        <v>0.2722222222222222</v>
      </c>
      <c r="I101" s="136">
        <v>0.2951388888888889</v>
      </c>
      <c r="J101" s="136">
        <v>0.30902777777777779</v>
      </c>
      <c r="K101" s="82" t="s">
        <v>16</v>
      </c>
      <c r="M101" s="13"/>
      <c r="N101" s="13"/>
      <c r="P101" s="13"/>
      <c r="Q101" s="13"/>
      <c r="R101" s="13"/>
      <c r="S101" s="13"/>
      <c r="T101" s="13"/>
      <c r="U101" s="83">
        <f>C101-B101</f>
        <v>0</v>
      </c>
      <c r="V101" s="83">
        <f t="shared" ref="V101:AB105" si="32">D101-C101</f>
        <v>0</v>
      </c>
      <c r="W101" s="83">
        <f t="shared" si="32"/>
        <v>0</v>
      </c>
      <c r="X101" s="83">
        <f t="shared" si="32"/>
        <v>0.24305555555555555</v>
      </c>
      <c r="Y101" s="83">
        <f t="shared" si="32"/>
        <v>1.2500000000000039E-2</v>
      </c>
      <c r="Z101" s="83">
        <f t="shared" si="32"/>
        <v>1.6666666666666607E-2</v>
      </c>
      <c r="AA101" s="83">
        <f t="shared" si="32"/>
        <v>2.2916666666666696E-2</v>
      </c>
      <c r="AB101" s="83">
        <f>J101-I101</f>
        <v>1.3888888888888895E-2</v>
      </c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</row>
    <row r="102" spans="1:38" ht="30" customHeight="1" x14ac:dyDescent="0.25">
      <c r="A102" s="108" t="s">
        <v>17</v>
      </c>
      <c r="B102" s="80">
        <v>0.3263888888888889</v>
      </c>
      <c r="C102" s="80">
        <f>B102+"00:25"</f>
        <v>0.34375</v>
      </c>
      <c r="D102" s="80">
        <v>0.37013888888888885</v>
      </c>
      <c r="E102" s="80">
        <v>0.38819444444444445</v>
      </c>
      <c r="F102" s="80">
        <v>0.40069444444444446</v>
      </c>
      <c r="G102" s="80">
        <v>0.41319444444444442</v>
      </c>
      <c r="H102" s="80">
        <v>0.42986111111111108</v>
      </c>
      <c r="I102" s="80">
        <v>0.4513888888888889</v>
      </c>
      <c r="J102" s="80">
        <v>0.47222222222222227</v>
      </c>
      <c r="K102" s="85" t="s">
        <v>16</v>
      </c>
      <c r="M102" s="13"/>
      <c r="N102" s="13"/>
      <c r="P102" s="13"/>
      <c r="Q102" s="13"/>
      <c r="R102" s="13"/>
      <c r="S102" s="13"/>
      <c r="T102" s="13"/>
      <c r="U102" s="83">
        <f t="shared" ref="U102:U105" si="33">C102-B102</f>
        <v>1.7361111111111105E-2</v>
      </c>
      <c r="V102" s="83">
        <f t="shared" si="32"/>
        <v>2.6388888888888851E-2</v>
      </c>
      <c r="W102" s="83">
        <f t="shared" si="32"/>
        <v>1.8055555555555602E-2</v>
      </c>
      <c r="X102" s="83">
        <f t="shared" si="32"/>
        <v>1.2500000000000011E-2</v>
      </c>
      <c r="Y102" s="83">
        <f t="shared" si="32"/>
        <v>1.2499999999999956E-2</v>
      </c>
      <c r="Z102" s="83">
        <f t="shared" si="32"/>
        <v>1.6666666666666663E-2</v>
      </c>
      <c r="AA102" s="83">
        <f t="shared" si="32"/>
        <v>2.1527777777777812E-2</v>
      </c>
      <c r="AB102" s="83">
        <f t="shared" si="32"/>
        <v>2.083333333333337E-2</v>
      </c>
      <c r="AC102" s="83"/>
      <c r="AD102" s="83">
        <f>B102-B86</f>
        <v>1.6666666666666663E-2</v>
      </c>
      <c r="AE102" s="83">
        <f t="shared" ref="AE102:AL105" si="34">C102-C86</f>
        <v>1.6666666666666663E-2</v>
      </c>
      <c r="AF102" s="83">
        <f t="shared" si="34"/>
        <v>1.6666666666666663E-2</v>
      </c>
      <c r="AG102" s="83">
        <f t="shared" si="34"/>
        <v>1.6666666666666718E-2</v>
      </c>
      <c r="AH102" s="83">
        <f t="shared" si="34"/>
        <v>1.6666666666666663E-2</v>
      </c>
      <c r="AI102" s="83">
        <f t="shared" si="34"/>
        <v>1.6666666666666607E-2</v>
      </c>
      <c r="AJ102" s="83">
        <f t="shared" si="34"/>
        <v>1.6666666666666663E-2</v>
      </c>
      <c r="AK102" s="83">
        <f t="shared" si="34"/>
        <v>1.6666666666666663E-2</v>
      </c>
      <c r="AL102" s="83">
        <f t="shared" si="34"/>
        <v>1.6666666666666718E-2</v>
      </c>
    </row>
    <row r="103" spans="1:38" ht="30" customHeight="1" x14ac:dyDescent="0.25">
      <c r="A103" s="108" t="s">
        <v>18</v>
      </c>
      <c r="B103" s="80">
        <v>0.49305555555555558</v>
      </c>
      <c r="C103" s="80">
        <f t="shared" ref="C103:C105" si="35">B103+"00:25"</f>
        <v>0.51041666666666674</v>
      </c>
      <c r="D103" s="80">
        <v>0.53680555555555554</v>
      </c>
      <c r="E103" s="80">
        <v>5.486111111111111E-2</v>
      </c>
      <c r="F103" s="80">
        <v>6.7361111111111108E-2</v>
      </c>
      <c r="G103" s="80">
        <v>7.9861111111111105E-2</v>
      </c>
      <c r="H103" s="86">
        <v>9.6527777777777768E-2</v>
      </c>
      <c r="I103" s="80">
        <v>0.11805555555555557</v>
      </c>
      <c r="J103" s="80">
        <v>0.1388888888888889</v>
      </c>
      <c r="K103" s="85" t="s">
        <v>16</v>
      </c>
      <c r="M103" s="13"/>
      <c r="N103" s="13"/>
      <c r="P103" s="13"/>
      <c r="Q103" s="13"/>
      <c r="R103" s="13"/>
      <c r="S103" s="13"/>
      <c r="T103" s="13"/>
      <c r="U103" s="83">
        <f t="shared" si="33"/>
        <v>1.736111111111116E-2</v>
      </c>
      <c r="V103" s="83">
        <f t="shared" si="32"/>
        <v>2.6388888888888795E-2</v>
      </c>
      <c r="W103" s="83">
        <f t="shared" si="32"/>
        <v>-0.4819444444444444</v>
      </c>
      <c r="X103" s="83">
        <f t="shared" si="32"/>
        <v>1.2499999999999997E-2</v>
      </c>
      <c r="Y103" s="83">
        <f t="shared" si="32"/>
        <v>1.2499999999999997E-2</v>
      </c>
      <c r="Z103" s="83">
        <f t="shared" si="32"/>
        <v>1.6666666666666663E-2</v>
      </c>
      <c r="AA103" s="83">
        <f t="shared" si="32"/>
        <v>2.1527777777777798E-2</v>
      </c>
      <c r="AB103" s="83">
        <f t="shared" si="32"/>
        <v>2.0833333333333329E-2</v>
      </c>
      <c r="AC103" s="83"/>
      <c r="AD103" s="83">
        <f t="shared" ref="AD103:AD105" si="36">B103-B87</f>
        <v>1.6666666666666663E-2</v>
      </c>
      <c r="AE103" s="83">
        <f t="shared" si="34"/>
        <v>1.6666666666666718E-2</v>
      </c>
      <c r="AF103" s="83">
        <f t="shared" si="34"/>
        <v>1.6666666666666718E-2</v>
      </c>
      <c r="AG103" s="83">
        <f t="shared" si="34"/>
        <v>-0.48333333333333328</v>
      </c>
      <c r="AH103" s="83">
        <f t="shared" si="34"/>
        <v>1.6666666666666656E-2</v>
      </c>
      <c r="AI103" s="83">
        <f t="shared" si="34"/>
        <v>1.6666666666666663E-2</v>
      </c>
      <c r="AJ103" s="83">
        <f t="shared" si="34"/>
        <v>1.6666666666666663E-2</v>
      </c>
      <c r="AK103" s="83">
        <f t="shared" si="34"/>
        <v>1.6666666666666663E-2</v>
      </c>
      <c r="AL103" s="83">
        <f t="shared" si="34"/>
        <v>1.6666666666666663E-2</v>
      </c>
    </row>
    <row r="104" spans="1:38" ht="30" customHeight="1" x14ac:dyDescent="0.25">
      <c r="A104" s="108" t="s">
        <v>19</v>
      </c>
      <c r="B104" s="80">
        <v>0.15972222222222224</v>
      </c>
      <c r="C104" s="80">
        <f t="shared" si="35"/>
        <v>0.17708333333333334</v>
      </c>
      <c r="D104" s="80">
        <v>0.20347222222222219</v>
      </c>
      <c r="E104" s="80">
        <v>0.22152777777777777</v>
      </c>
      <c r="F104" s="80">
        <v>0.23402777777777781</v>
      </c>
      <c r="G104" s="80">
        <v>0.24652777777777779</v>
      </c>
      <c r="H104" s="80">
        <v>0.26319444444444445</v>
      </c>
      <c r="I104" s="80">
        <v>0.28472222222222221</v>
      </c>
      <c r="J104" s="80">
        <v>0.30555555555555552</v>
      </c>
      <c r="K104" s="85" t="s">
        <v>16</v>
      </c>
      <c r="M104" s="13"/>
      <c r="N104" s="13"/>
      <c r="P104" s="13"/>
      <c r="Q104" s="13"/>
      <c r="R104" s="13"/>
      <c r="S104" s="13"/>
      <c r="T104" s="13"/>
      <c r="U104" s="83">
        <f t="shared" si="33"/>
        <v>1.7361111111111105E-2</v>
      </c>
      <c r="V104" s="83">
        <f t="shared" si="32"/>
        <v>2.6388888888888851E-2</v>
      </c>
      <c r="W104" s="83">
        <f t="shared" si="32"/>
        <v>1.8055555555555575E-2</v>
      </c>
      <c r="X104" s="83">
        <f t="shared" si="32"/>
        <v>1.2500000000000039E-2</v>
      </c>
      <c r="Y104" s="83">
        <f t="shared" si="32"/>
        <v>1.2499999999999983E-2</v>
      </c>
      <c r="Z104" s="83">
        <f t="shared" si="32"/>
        <v>1.6666666666666663E-2</v>
      </c>
      <c r="AA104" s="83">
        <f t="shared" si="32"/>
        <v>2.1527777777777757E-2</v>
      </c>
      <c r="AB104" s="83">
        <f t="shared" si="32"/>
        <v>2.0833333333333315E-2</v>
      </c>
      <c r="AC104" s="83"/>
      <c r="AD104" s="83">
        <f t="shared" si="36"/>
        <v>1.6666666666666663E-2</v>
      </c>
      <c r="AE104" s="83">
        <f t="shared" si="34"/>
        <v>1.6666666666666663E-2</v>
      </c>
      <c r="AF104" s="83">
        <f t="shared" si="34"/>
        <v>1.6666666666666635E-2</v>
      </c>
      <c r="AG104" s="83">
        <f t="shared" si="34"/>
        <v>1.6666666666666635E-2</v>
      </c>
      <c r="AH104" s="83">
        <f t="shared" si="34"/>
        <v>1.6666666666666691E-2</v>
      </c>
      <c r="AI104" s="83">
        <f t="shared" si="34"/>
        <v>1.6666666666666691E-2</v>
      </c>
      <c r="AJ104" s="83">
        <f t="shared" si="34"/>
        <v>1.6666666666666663E-2</v>
      </c>
      <c r="AK104" s="83">
        <f t="shared" si="34"/>
        <v>1.6666666666666663E-2</v>
      </c>
      <c r="AL104" s="83">
        <f t="shared" si="34"/>
        <v>1.6666666666666607E-2</v>
      </c>
    </row>
    <row r="105" spans="1:38" ht="30" customHeight="1" x14ac:dyDescent="0.25">
      <c r="A105" s="108" t="s">
        <v>20</v>
      </c>
      <c r="B105" s="137">
        <v>0.32847222222222222</v>
      </c>
      <c r="C105" s="80">
        <f t="shared" si="35"/>
        <v>0.34583333333333333</v>
      </c>
      <c r="D105" s="137">
        <v>0.3666666666666667</v>
      </c>
      <c r="E105" s="137">
        <v>0.38194444444444442</v>
      </c>
      <c r="F105" s="137">
        <v>0.40486111111111112</v>
      </c>
      <c r="G105" s="137">
        <v>0.41666666666666669</v>
      </c>
      <c r="H105" s="137">
        <v>0.43333333333333335</v>
      </c>
      <c r="I105" s="137">
        <v>0.4548611111111111</v>
      </c>
      <c r="J105" s="137">
        <v>0.46875</v>
      </c>
      <c r="K105" s="89" t="s">
        <v>16</v>
      </c>
      <c r="M105" s="13"/>
      <c r="N105" s="13"/>
      <c r="P105" s="13"/>
      <c r="Q105" s="13"/>
      <c r="R105" s="13"/>
      <c r="S105" s="13"/>
      <c r="T105" s="13"/>
      <c r="U105" s="83">
        <f t="shared" si="33"/>
        <v>1.7361111111111105E-2</v>
      </c>
      <c r="V105" s="90">
        <f t="shared" si="32"/>
        <v>2.083333333333337E-2</v>
      </c>
      <c r="W105" s="90">
        <f t="shared" si="32"/>
        <v>1.5277777777777724E-2</v>
      </c>
      <c r="X105" s="83">
        <f t="shared" si="32"/>
        <v>2.2916666666666696E-2</v>
      </c>
      <c r="Y105" s="83">
        <f t="shared" si="32"/>
        <v>1.1805555555555569E-2</v>
      </c>
      <c r="Z105" s="83">
        <f t="shared" si="32"/>
        <v>1.6666666666666663E-2</v>
      </c>
      <c r="AA105" s="83">
        <f t="shared" si="32"/>
        <v>2.1527777777777757E-2</v>
      </c>
      <c r="AB105" s="83">
        <f t="shared" si="32"/>
        <v>1.3888888888888895E-2</v>
      </c>
      <c r="AC105" s="83"/>
      <c r="AD105" s="83">
        <f t="shared" si="36"/>
        <v>1.5972222222222221E-2</v>
      </c>
      <c r="AE105" s="83">
        <f t="shared" si="34"/>
        <v>1.5972222222222221E-2</v>
      </c>
      <c r="AF105" s="90">
        <f t="shared" si="34"/>
        <v>1.0416666666666685E-2</v>
      </c>
      <c r="AG105" s="90">
        <f t="shared" si="34"/>
        <v>7.6388888888889173E-3</v>
      </c>
      <c r="AH105" s="83">
        <f t="shared" si="34"/>
        <v>1.8055555555555547E-2</v>
      </c>
      <c r="AI105" s="83">
        <f t="shared" si="34"/>
        <v>1.7361111111111105E-2</v>
      </c>
      <c r="AJ105" s="83">
        <f t="shared" si="34"/>
        <v>1.736111111111116E-2</v>
      </c>
      <c r="AK105" s="83">
        <f t="shared" si="34"/>
        <v>1.7361111111111105E-2</v>
      </c>
      <c r="AL105" s="83">
        <f t="shared" si="34"/>
        <v>1.7361111111111105E-2</v>
      </c>
    </row>
    <row r="106" spans="1:38" ht="30" customHeight="1" x14ac:dyDescent="0.25">
      <c r="A106" s="108"/>
      <c r="B106" s="132"/>
      <c r="C106" s="132"/>
      <c r="D106" s="132"/>
      <c r="E106" s="132"/>
      <c r="F106" s="133"/>
      <c r="G106" s="133"/>
      <c r="H106" s="133"/>
      <c r="I106" s="133"/>
      <c r="J106" s="134"/>
      <c r="K106" s="94"/>
    </row>
    <row r="107" spans="1:38" ht="30" customHeight="1" thickBot="1" x14ac:dyDescent="0.3">
      <c r="A107" s="112">
        <v>7</v>
      </c>
      <c r="B107" s="96"/>
      <c r="C107" s="96"/>
      <c r="D107" s="96"/>
      <c r="E107" s="96"/>
      <c r="F107" s="97"/>
      <c r="G107" s="97"/>
      <c r="H107" s="97"/>
      <c r="I107" s="97"/>
      <c r="J107" s="113"/>
      <c r="K107" s="218" t="s">
        <v>21</v>
      </c>
    </row>
    <row r="108" spans="1:38" ht="30" customHeight="1" thickTop="1" thickBot="1" x14ac:dyDescent="0.3">
      <c r="A108" s="221" t="s">
        <v>22</v>
      </c>
      <c r="B108" s="222"/>
      <c r="C108" s="222"/>
      <c r="D108" s="222"/>
      <c r="E108" s="222"/>
      <c r="F108" s="222"/>
      <c r="G108" s="222"/>
      <c r="H108" s="222"/>
      <c r="I108" s="222"/>
      <c r="J108" s="223"/>
      <c r="K108" s="219"/>
    </row>
    <row r="109" spans="1:38" ht="30" customHeight="1" thickTop="1" x14ac:dyDescent="0.25">
      <c r="A109" s="224" t="s">
        <v>23</v>
      </c>
      <c r="B109" s="225"/>
      <c r="C109" s="226"/>
      <c r="D109" s="225"/>
      <c r="E109" s="227" t="s">
        <v>24</v>
      </c>
      <c r="F109" s="228"/>
      <c r="G109" s="229"/>
      <c r="H109" s="227" t="s">
        <v>61</v>
      </c>
      <c r="I109" s="228"/>
      <c r="J109" s="230"/>
      <c r="K109" s="219"/>
    </row>
    <row r="110" spans="1:38" ht="30" customHeight="1" x14ac:dyDescent="0.25">
      <c r="A110" s="231" t="s">
        <v>26</v>
      </c>
      <c r="B110" s="232"/>
      <c r="C110" s="233" t="s">
        <v>27</v>
      </c>
      <c r="D110" s="233"/>
      <c r="E110" s="234"/>
      <c r="F110" s="204" t="s">
        <v>28</v>
      </c>
      <c r="G110" s="204"/>
      <c r="H110" s="204"/>
      <c r="I110" s="204"/>
      <c r="J110" s="205"/>
      <c r="K110" s="219"/>
    </row>
    <row r="111" spans="1:38" ht="30" customHeight="1" x14ac:dyDescent="0.25">
      <c r="A111" s="235" t="s">
        <v>29</v>
      </c>
      <c r="B111" s="236"/>
      <c r="C111" s="101" t="s">
        <v>30</v>
      </c>
      <c r="D111" s="99" t="s">
        <v>31</v>
      </c>
      <c r="E111" s="100"/>
      <c r="F111" s="204" t="s">
        <v>32</v>
      </c>
      <c r="G111" s="204"/>
      <c r="H111" s="204"/>
      <c r="I111" s="204"/>
      <c r="J111" s="205"/>
      <c r="K111" s="219"/>
    </row>
    <row r="112" spans="1:38" ht="30" customHeight="1" thickBot="1" x14ac:dyDescent="0.3">
      <c r="A112" s="206" t="s">
        <v>33</v>
      </c>
      <c r="B112" s="207"/>
      <c r="C112" s="102" t="s">
        <v>34</v>
      </c>
      <c r="D112" s="208" t="s">
        <v>35</v>
      </c>
      <c r="E112" s="209"/>
      <c r="F112" s="210" t="s">
        <v>36</v>
      </c>
      <c r="G112" s="210"/>
      <c r="H112" s="210"/>
      <c r="I112" s="210"/>
      <c r="J112" s="211"/>
      <c r="K112" s="220"/>
    </row>
    <row r="113" spans="1:38" ht="30" customHeight="1" thickTop="1" x14ac:dyDescent="0.25">
      <c r="A113" s="212" t="s">
        <v>92</v>
      </c>
      <c r="B113" s="212"/>
      <c r="C113" s="212"/>
      <c r="D113" s="212"/>
      <c r="E113" s="212"/>
      <c r="F113" s="212"/>
      <c r="G113" s="212"/>
      <c r="H113" s="212"/>
      <c r="I113" s="216" t="s">
        <v>1</v>
      </c>
      <c r="J113" s="217"/>
      <c r="K113" s="70">
        <v>8</v>
      </c>
    </row>
    <row r="114" spans="1:38" ht="30" customHeight="1" x14ac:dyDescent="0.25">
      <c r="A114" s="212"/>
      <c r="B114" s="212"/>
      <c r="C114" s="212"/>
      <c r="D114" s="212"/>
      <c r="E114" s="212"/>
      <c r="F114" s="212"/>
      <c r="G114" s="212"/>
      <c r="H114" s="212"/>
      <c r="I114" s="215">
        <f>H119</f>
        <v>0.11319444444444444</v>
      </c>
      <c r="J114" s="214"/>
    </row>
    <row r="115" spans="1:38" ht="30" customHeight="1" thickBot="1" x14ac:dyDescent="0.3">
      <c r="A115" s="242">
        <f ca="1">INDIRECT("rawdata!A" &amp; $K113)</f>
        <v>0</v>
      </c>
      <c r="B115" s="242"/>
      <c r="C115" s="242"/>
      <c r="D115" s="243" t="s">
        <v>2</v>
      </c>
      <c r="E115" s="244">
        <f ca="1">INDIRECT("rawdata!B" &amp; $K113)</f>
        <v>0</v>
      </c>
      <c r="F115" s="245">
        <f ca="1">INDIRECT("rawdata!B" &amp; $K113)</f>
        <v>0</v>
      </c>
      <c r="G115" s="246" t="s">
        <v>3</v>
      </c>
      <c r="H115" s="246">
        <f ca="1">INDIRECT("rawdata!C" &amp; $K113)</f>
        <v>0</v>
      </c>
      <c r="I115" s="246" t="s">
        <v>4</v>
      </c>
      <c r="J115" s="247">
        <f ca="1">INDIRECT("rawdata!D" &amp; $K113)</f>
        <v>0</v>
      </c>
      <c r="K115" s="1"/>
      <c r="L115" s="1" t="str">
        <f ca="1">IF(E115=F115,"ok","확인")</f>
        <v>ok</v>
      </c>
      <c r="M115" s="1" t="s">
        <v>63</v>
      </c>
      <c r="N115" s="1" t="s">
        <v>64</v>
      </c>
    </row>
    <row r="116" spans="1:38" ht="30" customHeight="1" thickTop="1" thickBot="1" x14ac:dyDescent="0.3">
      <c r="A116" s="103" t="s">
        <v>7</v>
      </c>
      <c r="B116" s="73" t="s">
        <v>8</v>
      </c>
      <c r="C116" s="74" t="s">
        <v>9</v>
      </c>
      <c r="D116" s="74" t="s">
        <v>10</v>
      </c>
      <c r="E116" s="74" t="s">
        <v>11</v>
      </c>
      <c r="F116" s="74" t="s">
        <v>12</v>
      </c>
      <c r="G116" s="74" t="s">
        <v>11</v>
      </c>
      <c r="H116" s="74" t="s">
        <v>10</v>
      </c>
      <c r="I116" s="73" t="s">
        <v>9</v>
      </c>
      <c r="J116" s="104" t="s">
        <v>13</v>
      </c>
      <c r="K116" s="76" t="s">
        <v>14</v>
      </c>
    </row>
    <row r="117" spans="1:38" ht="30" customHeight="1" thickTop="1" x14ac:dyDescent="0.25">
      <c r="A117" s="105" t="s">
        <v>15</v>
      </c>
      <c r="B117" s="122"/>
      <c r="C117" s="237" t="s">
        <v>93</v>
      </c>
      <c r="D117" s="238"/>
      <c r="E117" s="106">
        <v>0.24444444444444446</v>
      </c>
      <c r="F117" s="106">
        <v>0.25694444444444448</v>
      </c>
      <c r="G117" s="106">
        <v>0.26944444444444443</v>
      </c>
      <c r="H117" s="106">
        <v>0.28611111111111115</v>
      </c>
      <c r="I117" s="106">
        <v>0.3125</v>
      </c>
      <c r="J117" s="107">
        <v>0.3263888888888889</v>
      </c>
      <c r="K117" s="82" t="s">
        <v>16</v>
      </c>
      <c r="M117" s="13"/>
      <c r="N117" s="13"/>
      <c r="P117" s="13"/>
      <c r="Q117" s="13"/>
      <c r="R117" s="13"/>
      <c r="S117" s="13"/>
      <c r="T117" s="13"/>
      <c r="U117" s="83" t="e">
        <f>C117-B117</f>
        <v>#VALUE!</v>
      </c>
      <c r="V117" s="83" t="e">
        <f t="shared" ref="V117:AB121" si="37">D117-C117</f>
        <v>#VALUE!</v>
      </c>
      <c r="W117" s="83">
        <f t="shared" si="37"/>
        <v>0.24444444444444446</v>
      </c>
      <c r="X117" s="83">
        <f t="shared" si="37"/>
        <v>1.2500000000000011E-2</v>
      </c>
      <c r="Y117" s="83">
        <f t="shared" si="37"/>
        <v>1.2499999999999956E-2</v>
      </c>
      <c r="Z117" s="83">
        <f t="shared" si="37"/>
        <v>1.6666666666666718E-2</v>
      </c>
      <c r="AA117" s="83">
        <f t="shared" si="37"/>
        <v>2.6388888888888851E-2</v>
      </c>
      <c r="AB117" s="83">
        <f>J117-I117</f>
        <v>1.3888888888888895E-2</v>
      </c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</row>
    <row r="118" spans="1:38" ht="30" customHeight="1" x14ac:dyDescent="0.25">
      <c r="A118" s="108" t="s">
        <v>17</v>
      </c>
      <c r="B118" s="80">
        <v>0.3430555555555555</v>
      </c>
      <c r="C118" s="80">
        <f>B118+"00:25"</f>
        <v>0.36041666666666661</v>
      </c>
      <c r="D118" s="80">
        <v>0.38680555555555557</v>
      </c>
      <c r="E118" s="80">
        <v>0.40486111111111112</v>
      </c>
      <c r="F118" s="80">
        <v>0.41736111111111113</v>
      </c>
      <c r="G118" s="80">
        <v>0.42986111111111108</v>
      </c>
      <c r="H118" s="80">
        <v>0.4465277777777778</v>
      </c>
      <c r="I118" s="80">
        <v>0.4680555555555555</v>
      </c>
      <c r="J118" s="81">
        <v>0.48888888888888887</v>
      </c>
      <c r="K118" s="85" t="s">
        <v>16</v>
      </c>
      <c r="M118" s="13"/>
      <c r="N118" s="13"/>
      <c r="P118" s="13"/>
      <c r="Q118" s="13"/>
      <c r="R118" s="13"/>
      <c r="S118" s="13"/>
      <c r="T118" s="13"/>
      <c r="U118" s="83">
        <f t="shared" ref="U118:U121" si="38">C118-B118</f>
        <v>1.7361111111111105E-2</v>
      </c>
      <c r="V118" s="83">
        <f t="shared" si="37"/>
        <v>2.6388888888888962E-2</v>
      </c>
      <c r="W118" s="83">
        <f t="shared" si="37"/>
        <v>1.8055555555555547E-2</v>
      </c>
      <c r="X118" s="83">
        <f t="shared" si="37"/>
        <v>1.2500000000000011E-2</v>
      </c>
      <c r="Y118" s="83">
        <f t="shared" si="37"/>
        <v>1.2499999999999956E-2</v>
      </c>
      <c r="Z118" s="83">
        <f t="shared" si="37"/>
        <v>1.6666666666666718E-2</v>
      </c>
      <c r="AA118" s="83">
        <f t="shared" si="37"/>
        <v>2.1527777777777701E-2</v>
      </c>
      <c r="AB118" s="83">
        <f t="shared" si="37"/>
        <v>2.083333333333337E-2</v>
      </c>
      <c r="AC118" s="83"/>
      <c r="AD118" s="83">
        <f>B118-B102</f>
        <v>1.6666666666666607E-2</v>
      </c>
      <c r="AE118" s="83">
        <f t="shared" ref="AE118:AL121" si="39">C118-C102</f>
        <v>1.6666666666666607E-2</v>
      </c>
      <c r="AF118" s="83">
        <f t="shared" si="39"/>
        <v>1.6666666666666718E-2</v>
      </c>
      <c r="AG118" s="83">
        <f t="shared" si="39"/>
        <v>1.6666666666666663E-2</v>
      </c>
      <c r="AH118" s="83">
        <f t="shared" si="39"/>
        <v>1.6666666666666663E-2</v>
      </c>
      <c r="AI118" s="83">
        <f t="shared" si="39"/>
        <v>1.6666666666666663E-2</v>
      </c>
      <c r="AJ118" s="83">
        <f t="shared" si="39"/>
        <v>1.6666666666666718E-2</v>
      </c>
      <c r="AK118" s="83">
        <f t="shared" si="39"/>
        <v>1.6666666666666607E-2</v>
      </c>
      <c r="AL118" s="83">
        <f t="shared" si="39"/>
        <v>1.6666666666666607E-2</v>
      </c>
    </row>
    <row r="119" spans="1:38" ht="30" customHeight="1" x14ac:dyDescent="0.25">
      <c r="A119" s="108" t="s">
        <v>18</v>
      </c>
      <c r="B119" s="80">
        <v>0.50972222222222219</v>
      </c>
      <c r="C119" s="80">
        <f t="shared" ref="C119:C120" si="40">B119+"00:25"</f>
        <v>0.52708333333333335</v>
      </c>
      <c r="D119" s="80">
        <v>5.347222222222222E-2</v>
      </c>
      <c r="E119" s="80">
        <v>7.1527777777777787E-2</v>
      </c>
      <c r="F119" s="80">
        <v>8.4027777777777771E-2</v>
      </c>
      <c r="G119" s="80">
        <v>9.6527777777777768E-2</v>
      </c>
      <c r="H119" s="86">
        <v>0.11319444444444444</v>
      </c>
      <c r="I119" s="80">
        <v>0.13472222222222222</v>
      </c>
      <c r="J119" s="81">
        <v>0.15555555555555556</v>
      </c>
      <c r="K119" s="85" t="s">
        <v>16</v>
      </c>
      <c r="M119" s="13"/>
      <c r="N119" s="13"/>
      <c r="P119" s="13"/>
      <c r="Q119" s="13"/>
      <c r="R119" s="13"/>
      <c r="S119" s="13"/>
      <c r="T119" s="13"/>
      <c r="U119" s="83">
        <f t="shared" si="38"/>
        <v>1.736111111111116E-2</v>
      </c>
      <c r="V119" s="83">
        <f t="shared" si="37"/>
        <v>-0.47361111111111115</v>
      </c>
      <c r="W119" s="83">
        <f t="shared" si="37"/>
        <v>1.8055555555555568E-2</v>
      </c>
      <c r="X119" s="83">
        <f t="shared" si="37"/>
        <v>1.2499999999999983E-2</v>
      </c>
      <c r="Y119" s="83">
        <f t="shared" si="37"/>
        <v>1.2499999999999997E-2</v>
      </c>
      <c r="Z119" s="83">
        <f t="shared" si="37"/>
        <v>1.6666666666666677E-2</v>
      </c>
      <c r="AA119" s="83">
        <f t="shared" si="37"/>
        <v>2.1527777777777771E-2</v>
      </c>
      <c r="AB119" s="83">
        <f t="shared" si="37"/>
        <v>2.0833333333333343E-2</v>
      </c>
      <c r="AC119" s="83"/>
      <c r="AD119" s="83">
        <f t="shared" ref="AD119:AD121" si="41">B119-B103</f>
        <v>1.6666666666666607E-2</v>
      </c>
      <c r="AE119" s="83">
        <f t="shared" si="39"/>
        <v>1.6666666666666607E-2</v>
      </c>
      <c r="AF119" s="83">
        <f t="shared" si="39"/>
        <v>-0.48333333333333334</v>
      </c>
      <c r="AG119" s="83">
        <f t="shared" si="39"/>
        <v>1.6666666666666677E-2</v>
      </c>
      <c r="AH119" s="83">
        <f t="shared" si="39"/>
        <v>1.6666666666666663E-2</v>
      </c>
      <c r="AI119" s="83">
        <f t="shared" si="39"/>
        <v>1.6666666666666663E-2</v>
      </c>
      <c r="AJ119" s="83">
        <f t="shared" si="39"/>
        <v>1.6666666666666677E-2</v>
      </c>
      <c r="AK119" s="83">
        <f t="shared" si="39"/>
        <v>1.6666666666666649E-2</v>
      </c>
      <c r="AL119" s="83">
        <f t="shared" si="39"/>
        <v>1.6666666666666663E-2</v>
      </c>
    </row>
    <row r="120" spans="1:38" ht="30" customHeight="1" x14ac:dyDescent="0.25">
      <c r="A120" s="108" t="s">
        <v>19</v>
      </c>
      <c r="B120" s="80">
        <v>0.1763888888888889</v>
      </c>
      <c r="C120" s="80">
        <f t="shared" si="40"/>
        <v>0.19375000000000001</v>
      </c>
      <c r="D120" s="80">
        <v>0.22013888888888888</v>
      </c>
      <c r="E120" s="80">
        <v>0.23819444444444446</v>
      </c>
      <c r="F120" s="80">
        <v>0.25069444444444444</v>
      </c>
      <c r="G120" s="80">
        <v>0.26319444444444445</v>
      </c>
      <c r="H120" s="80">
        <v>0.27986111111111112</v>
      </c>
      <c r="I120" s="80">
        <v>0.30138888888888887</v>
      </c>
      <c r="J120" s="81">
        <v>0.32222222222222224</v>
      </c>
      <c r="K120" s="85" t="s">
        <v>16</v>
      </c>
      <c r="M120" s="13"/>
      <c r="N120" s="13"/>
      <c r="P120" s="13"/>
      <c r="Q120" s="13"/>
      <c r="R120" s="13"/>
      <c r="S120" s="13"/>
      <c r="T120" s="13"/>
      <c r="U120" s="83">
        <f t="shared" si="38"/>
        <v>1.7361111111111105E-2</v>
      </c>
      <c r="V120" s="83">
        <f t="shared" si="37"/>
        <v>2.6388888888888878E-2</v>
      </c>
      <c r="W120" s="83">
        <f t="shared" si="37"/>
        <v>1.8055555555555575E-2</v>
      </c>
      <c r="X120" s="83">
        <f t="shared" si="37"/>
        <v>1.2499999999999983E-2</v>
      </c>
      <c r="Y120" s="83">
        <f t="shared" si="37"/>
        <v>1.2500000000000011E-2</v>
      </c>
      <c r="Z120" s="83">
        <f t="shared" si="37"/>
        <v>1.6666666666666663E-2</v>
      </c>
      <c r="AA120" s="83">
        <f t="shared" si="37"/>
        <v>2.1527777777777757E-2</v>
      </c>
      <c r="AB120" s="83">
        <f t="shared" si="37"/>
        <v>2.083333333333337E-2</v>
      </c>
      <c r="AC120" s="83"/>
      <c r="AD120" s="83">
        <f t="shared" si="41"/>
        <v>1.6666666666666663E-2</v>
      </c>
      <c r="AE120" s="83">
        <f t="shared" si="39"/>
        <v>1.6666666666666663E-2</v>
      </c>
      <c r="AF120" s="83">
        <f t="shared" si="39"/>
        <v>1.6666666666666691E-2</v>
      </c>
      <c r="AG120" s="83">
        <f t="shared" si="39"/>
        <v>1.6666666666666691E-2</v>
      </c>
      <c r="AH120" s="83">
        <f t="shared" si="39"/>
        <v>1.6666666666666635E-2</v>
      </c>
      <c r="AI120" s="83">
        <f t="shared" si="39"/>
        <v>1.6666666666666663E-2</v>
      </c>
      <c r="AJ120" s="83">
        <f t="shared" si="39"/>
        <v>1.6666666666666663E-2</v>
      </c>
      <c r="AK120" s="83">
        <f t="shared" si="39"/>
        <v>1.6666666666666663E-2</v>
      </c>
      <c r="AL120" s="83">
        <f t="shared" si="39"/>
        <v>1.6666666666666718E-2</v>
      </c>
    </row>
    <row r="121" spans="1:38" ht="30" customHeight="1" thickBot="1" x14ac:dyDescent="0.3">
      <c r="A121" s="108" t="s">
        <v>20</v>
      </c>
      <c r="B121" s="138">
        <v>0.3444444444444445</v>
      </c>
      <c r="C121" s="129">
        <f>B121+"00:20"</f>
        <v>0.35833333333333339</v>
      </c>
      <c r="D121" s="129">
        <f>C121+"00:25"</f>
        <v>0.3756944444444445</v>
      </c>
      <c r="E121" s="129">
        <f>D121+"00:20"</f>
        <v>0.38958333333333339</v>
      </c>
      <c r="F121" s="129">
        <v>0.4236111111111111</v>
      </c>
      <c r="G121" s="129">
        <v>0.43402777777777773</v>
      </c>
      <c r="H121" s="129">
        <v>0.45069444444444445</v>
      </c>
      <c r="I121" s="129">
        <v>0.47222222222222227</v>
      </c>
      <c r="J121" s="130">
        <v>0.4861111111111111</v>
      </c>
      <c r="K121" s="89" t="s">
        <v>16</v>
      </c>
      <c r="M121" s="13"/>
      <c r="N121" s="13"/>
      <c r="P121" s="13"/>
      <c r="Q121" s="13"/>
      <c r="R121" s="13"/>
      <c r="S121" s="13"/>
      <c r="T121" s="13"/>
      <c r="U121" s="83">
        <f t="shared" si="38"/>
        <v>1.3888888888888895E-2</v>
      </c>
      <c r="V121" s="83">
        <f t="shared" si="37"/>
        <v>1.7361111111111105E-2</v>
      </c>
      <c r="W121" s="83">
        <f t="shared" si="37"/>
        <v>1.3888888888888895E-2</v>
      </c>
      <c r="X121" s="83">
        <f t="shared" si="37"/>
        <v>3.4027777777777712E-2</v>
      </c>
      <c r="Y121" s="83">
        <f t="shared" si="37"/>
        <v>1.041666666666663E-2</v>
      </c>
      <c r="Z121" s="83">
        <f t="shared" si="37"/>
        <v>1.6666666666666718E-2</v>
      </c>
      <c r="AA121" s="83">
        <f t="shared" si="37"/>
        <v>2.1527777777777812E-2</v>
      </c>
      <c r="AB121" s="83">
        <f t="shared" si="37"/>
        <v>1.388888888888884E-2</v>
      </c>
      <c r="AC121" s="83"/>
      <c r="AD121" s="83">
        <f t="shared" si="41"/>
        <v>1.5972222222222276E-2</v>
      </c>
      <c r="AE121" s="90">
        <f t="shared" si="39"/>
        <v>1.2500000000000067E-2</v>
      </c>
      <c r="AF121" s="90">
        <f t="shared" si="39"/>
        <v>9.0277777777778012E-3</v>
      </c>
      <c r="AG121" s="90">
        <f t="shared" si="39"/>
        <v>7.6388888888889728E-3</v>
      </c>
      <c r="AH121" s="83">
        <f t="shared" si="39"/>
        <v>1.8749999999999989E-2</v>
      </c>
      <c r="AI121" s="83">
        <f t="shared" si="39"/>
        <v>1.7361111111111049E-2</v>
      </c>
      <c r="AJ121" s="83">
        <f t="shared" si="39"/>
        <v>1.7361111111111105E-2</v>
      </c>
      <c r="AK121" s="83">
        <f t="shared" si="39"/>
        <v>1.736111111111116E-2</v>
      </c>
      <c r="AL121" s="83">
        <f t="shared" si="39"/>
        <v>1.7361111111111105E-2</v>
      </c>
    </row>
    <row r="122" spans="1:38" ht="30" customHeight="1" x14ac:dyDescent="0.25">
      <c r="A122" s="108"/>
      <c r="B122" s="91"/>
      <c r="C122" s="91"/>
      <c r="D122" s="91"/>
      <c r="E122" s="91"/>
      <c r="F122" s="92"/>
      <c r="G122" s="92"/>
      <c r="H122" s="92"/>
      <c r="I122" s="92"/>
      <c r="J122" s="139"/>
      <c r="K122" s="94"/>
    </row>
    <row r="123" spans="1:38" ht="30" customHeight="1" thickBot="1" x14ac:dyDescent="0.3">
      <c r="A123" s="112">
        <v>8</v>
      </c>
      <c r="B123" s="96"/>
      <c r="C123" s="96"/>
      <c r="D123" s="96"/>
      <c r="E123" s="96"/>
      <c r="F123" s="97"/>
      <c r="G123" s="97"/>
      <c r="H123" s="97"/>
      <c r="I123" s="97"/>
      <c r="J123" s="113"/>
      <c r="K123" s="218" t="s">
        <v>21</v>
      </c>
    </row>
    <row r="124" spans="1:38" ht="30" customHeight="1" thickTop="1" thickBot="1" x14ac:dyDescent="0.3">
      <c r="A124" s="221" t="s">
        <v>22</v>
      </c>
      <c r="B124" s="222"/>
      <c r="C124" s="222"/>
      <c r="D124" s="222"/>
      <c r="E124" s="222"/>
      <c r="F124" s="222"/>
      <c r="G124" s="222"/>
      <c r="H124" s="222"/>
      <c r="I124" s="222"/>
      <c r="J124" s="223"/>
      <c r="K124" s="219"/>
    </row>
    <row r="125" spans="1:38" ht="30" customHeight="1" thickTop="1" x14ac:dyDescent="0.25">
      <c r="A125" s="224" t="s">
        <v>23</v>
      </c>
      <c r="B125" s="225"/>
      <c r="C125" s="226"/>
      <c r="D125" s="225"/>
      <c r="E125" s="227" t="s">
        <v>24</v>
      </c>
      <c r="F125" s="228"/>
      <c r="G125" s="229"/>
      <c r="H125" s="227" t="s">
        <v>46</v>
      </c>
      <c r="I125" s="228"/>
      <c r="J125" s="230"/>
      <c r="K125" s="219"/>
    </row>
    <row r="126" spans="1:38" ht="30" customHeight="1" x14ac:dyDescent="0.25">
      <c r="A126" s="231" t="s">
        <v>26</v>
      </c>
      <c r="B126" s="232"/>
      <c r="C126" s="233" t="s">
        <v>27</v>
      </c>
      <c r="D126" s="233"/>
      <c r="E126" s="234"/>
      <c r="F126" s="204" t="s">
        <v>28</v>
      </c>
      <c r="G126" s="204"/>
      <c r="H126" s="204"/>
      <c r="I126" s="204"/>
      <c r="J126" s="205"/>
      <c r="K126" s="219"/>
    </row>
    <row r="127" spans="1:38" ht="30" customHeight="1" x14ac:dyDescent="0.25">
      <c r="A127" s="235" t="s">
        <v>29</v>
      </c>
      <c r="B127" s="236"/>
      <c r="C127" s="101" t="s">
        <v>30</v>
      </c>
      <c r="D127" s="99" t="s">
        <v>31</v>
      </c>
      <c r="E127" s="100"/>
      <c r="F127" s="204" t="s">
        <v>32</v>
      </c>
      <c r="G127" s="204"/>
      <c r="H127" s="204"/>
      <c r="I127" s="204"/>
      <c r="J127" s="205"/>
      <c r="K127" s="219"/>
    </row>
    <row r="128" spans="1:38" ht="30" customHeight="1" thickBot="1" x14ac:dyDescent="0.3">
      <c r="A128" s="206" t="s">
        <v>33</v>
      </c>
      <c r="B128" s="207"/>
      <c r="C128" s="102" t="s">
        <v>34</v>
      </c>
      <c r="D128" s="208" t="s">
        <v>35</v>
      </c>
      <c r="E128" s="209"/>
      <c r="F128" s="210" t="s">
        <v>36</v>
      </c>
      <c r="G128" s="210"/>
      <c r="H128" s="210"/>
      <c r="I128" s="210"/>
      <c r="J128" s="211"/>
      <c r="K128" s="220"/>
    </row>
    <row r="129" spans="1:38" ht="30" customHeight="1" thickTop="1" x14ac:dyDescent="0.25">
      <c r="A129" s="212" t="s">
        <v>94</v>
      </c>
      <c r="B129" s="212"/>
      <c r="C129" s="212"/>
      <c r="D129" s="212"/>
      <c r="E129" s="212"/>
      <c r="F129" s="212"/>
      <c r="G129" s="212"/>
      <c r="H129" s="212"/>
      <c r="I129" s="216" t="s">
        <v>1</v>
      </c>
      <c r="J129" s="217"/>
      <c r="K129" s="70">
        <v>9</v>
      </c>
    </row>
    <row r="130" spans="1:38" ht="30" customHeight="1" x14ac:dyDescent="0.25">
      <c r="A130" s="212"/>
      <c r="B130" s="212"/>
      <c r="C130" s="212"/>
      <c r="D130" s="212"/>
      <c r="E130" s="212"/>
      <c r="F130" s="212"/>
      <c r="G130" s="212"/>
      <c r="H130" s="212"/>
      <c r="I130" s="215">
        <f>H135</f>
        <v>0.12986111111111112</v>
      </c>
      <c r="J130" s="214"/>
    </row>
    <row r="131" spans="1:38" ht="30" customHeight="1" thickBot="1" x14ac:dyDescent="0.3">
      <c r="A131" s="242">
        <f ca="1">INDIRECT("rawdata!A" &amp; $K129)</f>
        <v>0</v>
      </c>
      <c r="B131" s="242"/>
      <c r="C131" s="242"/>
      <c r="D131" s="243" t="s">
        <v>2</v>
      </c>
      <c r="E131" s="244">
        <f ca="1">INDIRECT("rawdata!B" &amp; $K129)</f>
        <v>0</v>
      </c>
      <c r="F131" s="245">
        <f ca="1">INDIRECT("rawdata!B" &amp; $K129)</f>
        <v>0</v>
      </c>
      <c r="G131" s="246" t="s">
        <v>3</v>
      </c>
      <c r="H131" s="246">
        <f ca="1">INDIRECT("rawdata!C" &amp; $K129)</f>
        <v>0</v>
      </c>
      <c r="I131" s="246" t="s">
        <v>4</v>
      </c>
      <c r="J131" s="247">
        <f ca="1">INDIRECT("rawdata!D" &amp; $K129)</f>
        <v>0</v>
      </c>
      <c r="K131" s="1"/>
      <c r="L131" s="1" t="str">
        <f ca="1">IF(E131=F131,"ok","확인")</f>
        <v>ok</v>
      </c>
      <c r="M131" s="1" t="s">
        <v>67</v>
      </c>
      <c r="N131" s="1" t="s">
        <v>68</v>
      </c>
    </row>
    <row r="132" spans="1:38" ht="30" customHeight="1" thickTop="1" thickBot="1" x14ac:dyDescent="0.3">
      <c r="A132" s="103" t="s">
        <v>7</v>
      </c>
      <c r="B132" s="73" t="s">
        <v>8</v>
      </c>
      <c r="C132" s="74" t="s">
        <v>9</v>
      </c>
      <c r="D132" s="74" t="s">
        <v>10</v>
      </c>
      <c r="E132" s="74" t="s">
        <v>11</v>
      </c>
      <c r="F132" s="74" t="s">
        <v>12</v>
      </c>
      <c r="G132" s="74" t="s">
        <v>11</v>
      </c>
      <c r="H132" s="74" t="s">
        <v>10</v>
      </c>
      <c r="I132" s="73" t="s">
        <v>9</v>
      </c>
      <c r="J132" s="104" t="s">
        <v>13</v>
      </c>
      <c r="K132" s="76" t="s">
        <v>14</v>
      </c>
    </row>
    <row r="133" spans="1:38" ht="30" customHeight="1" thickTop="1" x14ac:dyDescent="0.25">
      <c r="A133" s="105" t="s">
        <v>15</v>
      </c>
      <c r="B133" s="135"/>
      <c r="C133" s="140" t="s">
        <v>95</v>
      </c>
      <c r="D133" s="136">
        <v>0.24305555555555555</v>
      </c>
      <c r="E133" s="136">
        <v>0.26041666666666669</v>
      </c>
      <c r="F133" s="136">
        <v>0.27083333333333331</v>
      </c>
      <c r="G133" s="136">
        <v>0.28333333333333333</v>
      </c>
      <c r="H133" s="136">
        <v>0.3</v>
      </c>
      <c r="I133" s="136">
        <v>0.3215277777777778</v>
      </c>
      <c r="J133" s="136">
        <v>0.34236111111111112</v>
      </c>
      <c r="K133" s="82" t="s">
        <v>16</v>
      </c>
      <c r="M133" s="13"/>
      <c r="N133" s="13"/>
      <c r="P133" s="13"/>
      <c r="Q133" s="13"/>
      <c r="R133" s="13"/>
      <c r="S133" s="13"/>
      <c r="T133" s="13"/>
      <c r="U133" s="83" t="e">
        <f>C133-B133</f>
        <v>#VALUE!</v>
      </c>
      <c r="V133" s="83" t="e">
        <f t="shared" ref="V133:AB137" si="42">D133-C133</f>
        <v>#VALUE!</v>
      </c>
      <c r="W133" s="83">
        <f t="shared" si="42"/>
        <v>1.7361111111111133E-2</v>
      </c>
      <c r="X133" s="83">
        <f t="shared" si="42"/>
        <v>1.041666666666663E-2</v>
      </c>
      <c r="Y133" s="83">
        <f t="shared" si="42"/>
        <v>1.2500000000000011E-2</v>
      </c>
      <c r="Z133" s="83">
        <f t="shared" si="42"/>
        <v>1.6666666666666663E-2</v>
      </c>
      <c r="AA133" s="83">
        <f t="shared" si="42"/>
        <v>2.1527777777777812E-2</v>
      </c>
      <c r="AB133" s="83">
        <f>J133-I133</f>
        <v>2.0833333333333315E-2</v>
      </c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</row>
    <row r="134" spans="1:38" ht="30" customHeight="1" x14ac:dyDescent="0.25">
      <c r="A134" s="108" t="s">
        <v>17</v>
      </c>
      <c r="B134" s="80">
        <v>0.35972222222222222</v>
      </c>
      <c r="C134" s="80">
        <f>B134+"00:25"</f>
        <v>0.37708333333333333</v>
      </c>
      <c r="D134" s="80">
        <v>0.40347222222222223</v>
      </c>
      <c r="E134" s="80">
        <v>0.42152777777777778</v>
      </c>
      <c r="F134" s="80">
        <v>0.43402777777777773</v>
      </c>
      <c r="G134" s="80">
        <v>0.4465277777777778</v>
      </c>
      <c r="H134" s="80">
        <v>0.46319444444444446</v>
      </c>
      <c r="I134" s="80">
        <v>0.48472222222222222</v>
      </c>
      <c r="J134" s="80">
        <v>0.50555555555555554</v>
      </c>
      <c r="K134" s="85" t="s">
        <v>16</v>
      </c>
      <c r="M134" s="13"/>
      <c r="N134" s="13"/>
      <c r="P134" s="13"/>
      <c r="Q134" s="13"/>
      <c r="R134" s="13"/>
      <c r="S134" s="13"/>
      <c r="T134" s="13"/>
      <c r="U134" s="83">
        <f t="shared" ref="U134:U137" si="43">C134-B134</f>
        <v>1.7361111111111105E-2</v>
      </c>
      <c r="V134" s="83">
        <f t="shared" si="42"/>
        <v>2.6388888888888906E-2</v>
      </c>
      <c r="W134" s="83">
        <f t="shared" si="42"/>
        <v>1.8055555555555547E-2</v>
      </c>
      <c r="X134" s="83">
        <f t="shared" si="42"/>
        <v>1.2499999999999956E-2</v>
      </c>
      <c r="Y134" s="83">
        <f t="shared" si="42"/>
        <v>1.2500000000000067E-2</v>
      </c>
      <c r="Z134" s="83">
        <f t="shared" si="42"/>
        <v>1.6666666666666663E-2</v>
      </c>
      <c r="AA134" s="83">
        <f t="shared" si="42"/>
        <v>2.1527777777777757E-2</v>
      </c>
      <c r="AB134" s="83">
        <f t="shared" si="42"/>
        <v>2.0833333333333315E-2</v>
      </c>
      <c r="AC134" s="83"/>
      <c r="AD134" s="83">
        <f>B134-B118</f>
        <v>1.6666666666666718E-2</v>
      </c>
      <c r="AE134" s="83">
        <f t="shared" ref="AE134:AL137" si="44">C134-C118</f>
        <v>1.6666666666666718E-2</v>
      </c>
      <c r="AF134" s="83">
        <f t="shared" si="44"/>
        <v>1.6666666666666663E-2</v>
      </c>
      <c r="AG134" s="83">
        <f t="shared" si="44"/>
        <v>1.6666666666666663E-2</v>
      </c>
      <c r="AH134" s="83">
        <f t="shared" si="44"/>
        <v>1.6666666666666607E-2</v>
      </c>
      <c r="AI134" s="83">
        <f t="shared" si="44"/>
        <v>1.6666666666666718E-2</v>
      </c>
      <c r="AJ134" s="83">
        <f t="shared" si="44"/>
        <v>1.6666666666666663E-2</v>
      </c>
      <c r="AK134" s="83">
        <f t="shared" si="44"/>
        <v>1.6666666666666718E-2</v>
      </c>
      <c r="AL134" s="83">
        <f t="shared" si="44"/>
        <v>1.6666666666666663E-2</v>
      </c>
    </row>
    <row r="135" spans="1:38" ht="30" customHeight="1" x14ac:dyDescent="0.25">
      <c r="A135" s="108" t="s">
        <v>18</v>
      </c>
      <c r="B135" s="80">
        <v>0.52638888888888891</v>
      </c>
      <c r="C135" s="80">
        <f t="shared" ref="C135:C136" si="45">B135+"00:25"</f>
        <v>0.54375000000000007</v>
      </c>
      <c r="D135" s="80">
        <v>7.013888888888889E-2</v>
      </c>
      <c r="E135" s="80">
        <v>8.819444444444445E-2</v>
      </c>
      <c r="F135" s="80">
        <v>0.10069444444444443</v>
      </c>
      <c r="G135" s="80">
        <v>0.11319444444444444</v>
      </c>
      <c r="H135" s="86">
        <v>0.12986111111111112</v>
      </c>
      <c r="I135" s="80">
        <v>0.15138888888888888</v>
      </c>
      <c r="J135" s="80">
        <v>0.17222222222222225</v>
      </c>
      <c r="K135" s="85" t="s">
        <v>16</v>
      </c>
      <c r="M135" s="13"/>
      <c r="N135" s="13"/>
      <c r="P135" s="13"/>
      <c r="Q135" s="13"/>
      <c r="R135" s="13"/>
      <c r="S135" s="13"/>
      <c r="T135" s="13"/>
      <c r="U135" s="83">
        <f t="shared" si="43"/>
        <v>1.736111111111116E-2</v>
      </c>
      <c r="V135" s="83">
        <f t="shared" si="42"/>
        <v>-0.4736111111111112</v>
      </c>
      <c r="W135" s="83">
        <f t="shared" si="42"/>
        <v>1.8055555555555561E-2</v>
      </c>
      <c r="X135" s="83">
        <f t="shared" si="42"/>
        <v>1.2499999999999983E-2</v>
      </c>
      <c r="Y135" s="83">
        <f t="shared" si="42"/>
        <v>1.2500000000000011E-2</v>
      </c>
      <c r="Z135" s="83">
        <f t="shared" si="42"/>
        <v>1.6666666666666677E-2</v>
      </c>
      <c r="AA135" s="83">
        <f t="shared" si="42"/>
        <v>2.1527777777777757E-2</v>
      </c>
      <c r="AB135" s="83">
        <f t="shared" si="42"/>
        <v>2.083333333333337E-2</v>
      </c>
      <c r="AC135" s="83"/>
      <c r="AD135" s="83">
        <f t="shared" ref="AD135:AD137" si="46">B135-B119</f>
        <v>1.6666666666666718E-2</v>
      </c>
      <c r="AE135" s="83">
        <f t="shared" si="44"/>
        <v>1.6666666666666718E-2</v>
      </c>
      <c r="AF135" s="83">
        <f t="shared" si="44"/>
        <v>1.666666666666667E-2</v>
      </c>
      <c r="AG135" s="83">
        <f t="shared" si="44"/>
        <v>1.6666666666666663E-2</v>
      </c>
      <c r="AH135" s="83">
        <f t="shared" si="44"/>
        <v>1.6666666666666663E-2</v>
      </c>
      <c r="AI135" s="83">
        <f t="shared" si="44"/>
        <v>1.6666666666666677E-2</v>
      </c>
      <c r="AJ135" s="83">
        <f t="shared" si="44"/>
        <v>1.6666666666666677E-2</v>
      </c>
      <c r="AK135" s="83">
        <f t="shared" si="44"/>
        <v>1.6666666666666663E-2</v>
      </c>
      <c r="AL135" s="83">
        <f t="shared" si="44"/>
        <v>1.6666666666666691E-2</v>
      </c>
    </row>
    <row r="136" spans="1:38" ht="30" customHeight="1" x14ac:dyDescent="0.25">
      <c r="A136" s="108" t="s">
        <v>19</v>
      </c>
      <c r="B136" s="80">
        <v>0.19305555555555554</v>
      </c>
      <c r="C136" s="80">
        <f t="shared" si="45"/>
        <v>0.21041666666666664</v>
      </c>
      <c r="D136" s="80">
        <v>0.23680555555555557</v>
      </c>
      <c r="E136" s="80">
        <v>0.25486111111111109</v>
      </c>
      <c r="F136" s="80">
        <v>0.2673611111111111</v>
      </c>
      <c r="G136" s="80">
        <v>0.27986111111111112</v>
      </c>
      <c r="H136" s="80">
        <v>0.29652777777777778</v>
      </c>
      <c r="I136" s="80">
        <v>0.31805555555555554</v>
      </c>
      <c r="J136" s="80">
        <v>0.33888888888888885</v>
      </c>
      <c r="K136" s="85" t="s">
        <v>16</v>
      </c>
      <c r="M136" s="13"/>
      <c r="N136" s="13"/>
      <c r="P136" s="13"/>
      <c r="Q136" s="13"/>
      <c r="R136" s="13"/>
      <c r="S136" s="13"/>
      <c r="T136" s="13"/>
      <c r="U136" s="83">
        <f t="shared" si="43"/>
        <v>1.7361111111111105E-2</v>
      </c>
      <c r="V136" s="83">
        <f t="shared" si="42"/>
        <v>2.6388888888888934E-2</v>
      </c>
      <c r="W136" s="83">
        <f t="shared" si="42"/>
        <v>1.8055555555555519E-2</v>
      </c>
      <c r="X136" s="83">
        <f t="shared" si="42"/>
        <v>1.2500000000000011E-2</v>
      </c>
      <c r="Y136" s="83">
        <f t="shared" si="42"/>
        <v>1.2500000000000011E-2</v>
      </c>
      <c r="Z136" s="83">
        <f t="shared" si="42"/>
        <v>1.6666666666666663E-2</v>
      </c>
      <c r="AA136" s="83">
        <f t="shared" si="42"/>
        <v>2.1527777777777757E-2</v>
      </c>
      <c r="AB136" s="83">
        <f t="shared" si="42"/>
        <v>2.0833333333333315E-2</v>
      </c>
      <c r="AC136" s="83"/>
      <c r="AD136" s="83">
        <f t="shared" si="46"/>
        <v>1.6666666666666635E-2</v>
      </c>
      <c r="AE136" s="83">
        <f t="shared" si="44"/>
        <v>1.6666666666666635E-2</v>
      </c>
      <c r="AF136" s="83">
        <f t="shared" si="44"/>
        <v>1.6666666666666691E-2</v>
      </c>
      <c r="AG136" s="83">
        <f t="shared" si="44"/>
        <v>1.6666666666666635E-2</v>
      </c>
      <c r="AH136" s="83">
        <f t="shared" si="44"/>
        <v>1.6666666666666663E-2</v>
      </c>
      <c r="AI136" s="83">
        <f t="shared" si="44"/>
        <v>1.6666666666666663E-2</v>
      </c>
      <c r="AJ136" s="83">
        <f t="shared" si="44"/>
        <v>1.6666666666666663E-2</v>
      </c>
      <c r="AK136" s="83">
        <f t="shared" si="44"/>
        <v>1.6666666666666663E-2</v>
      </c>
      <c r="AL136" s="83">
        <f t="shared" si="44"/>
        <v>1.6666666666666607E-2</v>
      </c>
    </row>
    <row r="137" spans="1:38" ht="30" customHeight="1" x14ac:dyDescent="0.25">
      <c r="A137" s="108" t="s">
        <v>20</v>
      </c>
      <c r="B137" s="137">
        <v>0.3611111111111111</v>
      </c>
      <c r="C137" s="80">
        <f>B137+"00:20"</f>
        <v>0.375</v>
      </c>
      <c r="D137" s="80">
        <f>C137+"00:25"</f>
        <v>0.3923611111111111</v>
      </c>
      <c r="E137" s="80">
        <f>D137+"00:20"</f>
        <v>0.40625</v>
      </c>
      <c r="F137" s="137">
        <v>0.44097222222222227</v>
      </c>
      <c r="G137" s="137"/>
      <c r="H137" s="137">
        <v>0.46527777777777773</v>
      </c>
      <c r="I137" s="137"/>
      <c r="J137" s="137">
        <v>0.49722222222222223</v>
      </c>
      <c r="K137" s="89" t="s">
        <v>16</v>
      </c>
      <c r="M137" s="13"/>
      <c r="N137" s="13"/>
      <c r="P137" s="13"/>
      <c r="Q137" s="13"/>
      <c r="R137" s="13"/>
      <c r="S137" s="13"/>
      <c r="T137" s="13"/>
      <c r="U137" s="83">
        <f t="shared" si="43"/>
        <v>1.3888888888888895E-2</v>
      </c>
      <c r="V137" s="83">
        <f t="shared" si="42"/>
        <v>1.7361111111111105E-2</v>
      </c>
      <c r="W137" s="83">
        <f t="shared" si="42"/>
        <v>1.3888888888888895E-2</v>
      </c>
      <c r="X137" s="83">
        <f t="shared" si="42"/>
        <v>3.4722222222222265E-2</v>
      </c>
      <c r="Y137" s="83">
        <f t="shared" si="42"/>
        <v>-0.44097222222222227</v>
      </c>
      <c r="Z137" s="83">
        <f>H137-F137</f>
        <v>2.4305555555555469E-2</v>
      </c>
      <c r="AA137" s="83">
        <f t="shared" si="42"/>
        <v>-0.46527777777777773</v>
      </c>
      <c r="AB137" s="83">
        <f>J137-H137</f>
        <v>3.1944444444444497E-2</v>
      </c>
      <c r="AC137" s="83"/>
      <c r="AD137" s="83">
        <f t="shared" si="46"/>
        <v>1.6666666666666607E-2</v>
      </c>
      <c r="AE137" s="83">
        <f t="shared" si="44"/>
        <v>1.6666666666666607E-2</v>
      </c>
      <c r="AF137" s="83">
        <f t="shared" si="44"/>
        <v>1.6666666666666607E-2</v>
      </c>
      <c r="AG137" s="83">
        <f t="shared" si="44"/>
        <v>1.6666666666666607E-2</v>
      </c>
      <c r="AH137" s="83">
        <f t="shared" si="44"/>
        <v>1.736111111111116E-2</v>
      </c>
      <c r="AI137" s="83">
        <f t="shared" si="44"/>
        <v>-0.43402777777777773</v>
      </c>
      <c r="AJ137" s="83">
        <f t="shared" si="44"/>
        <v>1.4583333333333282E-2</v>
      </c>
      <c r="AK137" s="83">
        <f t="shared" si="44"/>
        <v>-0.47222222222222227</v>
      </c>
      <c r="AL137" s="83">
        <f t="shared" si="44"/>
        <v>1.1111111111111127E-2</v>
      </c>
    </row>
    <row r="138" spans="1:38" ht="30" customHeight="1" x14ac:dyDescent="0.25">
      <c r="A138" s="108"/>
      <c r="B138" s="132"/>
      <c r="C138" s="132"/>
      <c r="D138" s="132"/>
      <c r="E138" s="132"/>
      <c r="F138" s="133"/>
      <c r="G138" s="133"/>
      <c r="H138" s="133"/>
      <c r="I138" s="133"/>
      <c r="J138" s="141"/>
      <c r="K138" s="94"/>
    </row>
    <row r="139" spans="1:38" ht="30" customHeight="1" thickBot="1" x14ac:dyDescent="0.3">
      <c r="A139" s="112">
        <v>9</v>
      </c>
      <c r="B139" s="96"/>
      <c r="C139" s="96"/>
      <c r="D139" s="96"/>
      <c r="E139" s="96"/>
      <c r="F139" s="97"/>
      <c r="G139" s="97"/>
      <c r="H139" s="97"/>
      <c r="I139" s="97"/>
      <c r="J139" s="113"/>
      <c r="K139" s="218" t="s">
        <v>21</v>
      </c>
    </row>
    <row r="140" spans="1:38" ht="30" customHeight="1" thickTop="1" thickBot="1" x14ac:dyDescent="0.3">
      <c r="A140" s="221" t="s">
        <v>22</v>
      </c>
      <c r="B140" s="222"/>
      <c r="C140" s="222"/>
      <c r="D140" s="222"/>
      <c r="E140" s="222"/>
      <c r="F140" s="222"/>
      <c r="G140" s="222"/>
      <c r="H140" s="222"/>
      <c r="I140" s="222"/>
      <c r="J140" s="223"/>
      <c r="K140" s="219"/>
    </row>
    <row r="141" spans="1:38" ht="30" customHeight="1" thickTop="1" x14ac:dyDescent="0.25">
      <c r="A141" s="224" t="s">
        <v>23</v>
      </c>
      <c r="B141" s="225"/>
      <c r="C141" s="226"/>
      <c r="D141" s="225"/>
      <c r="E141" s="227" t="s">
        <v>24</v>
      </c>
      <c r="F141" s="228"/>
      <c r="G141" s="229"/>
      <c r="H141" s="227" t="s">
        <v>25</v>
      </c>
      <c r="I141" s="228"/>
      <c r="J141" s="230"/>
      <c r="K141" s="219"/>
    </row>
    <row r="142" spans="1:38" ht="30" customHeight="1" x14ac:dyDescent="0.25">
      <c r="A142" s="231" t="s">
        <v>26</v>
      </c>
      <c r="B142" s="232"/>
      <c r="C142" s="233" t="s">
        <v>27</v>
      </c>
      <c r="D142" s="233"/>
      <c r="E142" s="234"/>
      <c r="F142" s="204" t="s">
        <v>28</v>
      </c>
      <c r="G142" s="204"/>
      <c r="H142" s="204"/>
      <c r="I142" s="204"/>
      <c r="J142" s="205"/>
      <c r="K142" s="219"/>
    </row>
    <row r="143" spans="1:38" ht="30" customHeight="1" x14ac:dyDescent="0.25">
      <c r="A143" s="235" t="s">
        <v>29</v>
      </c>
      <c r="B143" s="236"/>
      <c r="C143" s="101" t="s">
        <v>30</v>
      </c>
      <c r="D143" s="99" t="s">
        <v>31</v>
      </c>
      <c r="E143" s="100"/>
      <c r="F143" s="204" t="s">
        <v>32</v>
      </c>
      <c r="G143" s="204"/>
      <c r="H143" s="204"/>
      <c r="I143" s="204"/>
      <c r="J143" s="205"/>
      <c r="K143" s="219"/>
    </row>
    <row r="144" spans="1:38" ht="30" customHeight="1" thickBot="1" x14ac:dyDescent="0.3">
      <c r="A144" s="206" t="s">
        <v>33</v>
      </c>
      <c r="B144" s="207"/>
      <c r="C144" s="102" t="s">
        <v>34</v>
      </c>
      <c r="D144" s="208" t="s">
        <v>35</v>
      </c>
      <c r="E144" s="209"/>
      <c r="F144" s="210" t="s">
        <v>36</v>
      </c>
      <c r="G144" s="210"/>
      <c r="H144" s="210"/>
      <c r="I144" s="210"/>
      <c r="J144" s="211"/>
      <c r="K144" s="220"/>
    </row>
    <row r="145" spans="1:38" ht="30" customHeight="1" thickTop="1" x14ac:dyDescent="0.25">
      <c r="A145" s="212" t="s">
        <v>96</v>
      </c>
      <c r="B145" s="212"/>
      <c r="C145" s="212"/>
      <c r="D145" s="212"/>
      <c r="E145" s="212"/>
      <c r="F145" s="212"/>
      <c r="G145" s="212"/>
      <c r="H145" s="212"/>
      <c r="I145" s="216" t="s">
        <v>1</v>
      </c>
      <c r="J145" s="217"/>
      <c r="K145" s="70">
        <v>10</v>
      </c>
    </row>
    <row r="146" spans="1:38" ht="30" customHeight="1" x14ac:dyDescent="0.25">
      <c r="A146" s="212"/>
      <c r="B146" s="212"/>
      <c r="C146" s="212"/>
      <c r="D146" s="212"/>
      <c r="E146" s="212"/>
      <c r="F146" s="212"/>
      <c r="G146" s="212"/>
      <c r="H146" s="212"/>
      <c r="I146" s="215">
        <f>H151</f>
        <v>0.14652777777777778</v>
      </c>
      <c r="J146" s="214"/>
    </row>
    <row r="147" spans="1:38" ht="30" customHeight="1" thickBot="1" x14ac:dyDescent="0.3">
      <c r="A147" s="242">
        <f ca="1">INDIRECT("rawdata!A" &amp; $K145)</f>
        <v>0</v>
      </c>
      <c r="B147" s="242"/>
      <c r="C147" s="242"/>
      <c r="D147" s="243" t="s">
        <v>2</v>
      </c>
      <c r="E147" s="244">
        <f ca="1">INDIRECT("rawdata!B" &amp; $K145)</f>
        <v>0</v>
      </c>
      <c r="F147" s="245">
        <f ca="1">INDIRECT("rawdata!B" &amp; $K145)</f>
        <v>0</v>
      </c>
      <c r="G147" s="246" t="s">
        <v>3</v>
      </c>
      <c r="H147" s="246">
        <f ca="1">INDIRECT("rawdata!C" &amp; $K145)</f>
        <v>0</v>
      </c>
      <c r="I147" s="246" t="s">
        <v>4</v>
      </c>
      <c r="J147" s="247">
        <f ca="1">INDIRECT("rawdata!D" &amp; $K145)</f>
        <v>0</v>
      </c>
      <c r="K147" s="1"/>
      <c r="L147" s="1" t="str">
        <f ca="1">IF(E147=F147,"ok","확인")</f>
        <v>ok</v>
      </c>
      <c r="M147" s="1" t="s">
        <v>71</v>
      </c>
      <c r="N147" s="1" t="s">
        <v>72</v>
      </c>
    </row>
    <row r="148" spans="1:38" ht="30" customHeight="1" thickTop="1" thickBot="1" x14ac:dyDescent="0.3">
      <c r="A148" s="103" t="s">
        <v>7</v>
      </c>
      <c r="B148" s="73" t="s">
        <v>8</v>
      </c>
      <c r="C148" s="74" t="s">
        <v>9</v>
      </c>
      <c r="D148" s="74" t="s">
        <v>10</v>
      </c>
      <c r="E148" s="74" t="s">
        <v>11</v>
      </c>
      <c r="F148" s="74" t="s">
        <v>12</v>
      </c>
      <c r="G148" s="74" t="s">
        <v>11</v>
      </c>
      <c r="H148" s="74" t="s">
        <v>10</v>
      </c>
      <c r="I148" s="73" t="s">
        <v>9</v>
      </c>
      <c r="J148" s="104" t="s">
        <v>13</v>
      </c>
      <c r="K148" s="76" t="s">
        <v>14</v>
      </c>
    </row>
    <row r="149" spans="1:38" ht="30" customHeight="1" thickTop="1" x14ac:dyDescent="0.25">
      <c r="A149" s="105" t="s">
        <v>15</v>
      </c>
      <c r="B149" s="122"/>
      <c r="C149" s="142">
        <v>0.23263888888888887</v>
      </c>
      <c r="D149" s="106">
        <v>0.25486111111111109</v>
      </c>
      <c r="E149" s="106">
        <v>0.2722222222222222</v>
      </c>
      <c r="F149" s="106">
        <v>0.28472222222222221</v>
      </c>
      <c r="G149" s="106">
        <v>0.29722222222222222</v>
      </c>
      <c r="H149" s="106">
        <v>0.31388888888888888</v>
      </c>
      <c r="I149" s="106">
        <v>0.3354166666666667</v>
      </c>
      <c r="J149" s="107">
        <v>0.35625000000000001</v>
      </c>
      <c r="K149" s="82" t="s">
        <v>16</v>
      </c>
      <c r="M149" s="13"/>
      <c r="N149" s="13"/>
      <c r="P149" s="13"/>
      <c r="Q149" s="13"/>
      <c r="R149" s="13"/>
      <c r="S149" s="13"/>
      <c r="T149" s="13"/>
      <c r="U149" s="83">
        <f>C149-B149</f>
        <v>0.23263888888888887</v>
      </c>
      <c r="V149" s="83">
        <f t="shared" ref="V149:AB153" si="47">D149-C149</f>
        <v>2.2222222222222227E-2</v>
      </c>
      <c r="W149" s="83">
        <f t="shared" si="47"/>
        <v>1.7361111111111105E-2</v>
      </c>
      <c r="X149" s="83">
        <f t="shared" si="47"/>
        <v>1.2500000000000011E-2</v>
      </c>
      <c r="Y149" s="83">
        <f t="shared" si="47"/>
        <v>1.2500000000000011E-2</v>
      </c>
      <c r="Z149" s="83">
        <f t="shared" si="47"/>
        <v>1.6666666666666663E-2</v>
      </c>
      <c r="AA149" s="83">
        <f t="shared" si="47"/>
        <v>2.1527777777777812E-2</v>
      </c>
      <c r="AB149" s="83">
        <f>J149-I149</f>
        <v>2.0833333333333315E-2</v>
      </c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</row>
    <row r="150" spans="1:38" ht="30" customHeight="1" x14ac:dyDescent="0.25">
      <c r="A150" s="108" t="s">
        <v>17</v>
      </c>
      <c r="B150" s="80">
        <v>0.37638888888888888</v>
      </c>
      <c r="C150" s="80">
        <f>B150+"00:25"</f>
        <v>0.39374999999999999</v>
      </c>
      <c r="D150" s="80">
        <v>0.4201388888888889</v>
      </c>
      <c r="E150" s="80">
        <v>0.4381944444444445</v>
      </c>
      <c r="F150" s="80">
        <v>0.45069444444444445</v>
      </c>
      <c r="G150" s="80">
        <v>0.46319444444444446</v>
      </c>
      <c r="H150" s="80">
        <v>0.47986111111111113</v>
      </c>
      <c r="I150" s="80">
        <v>0.50138888888888888</v>
      </c>
      <c r="J150" s="81">
        <v>0.52222222222222225</v>
      </c>
      <c r="K150" s="85" t="s">
        <v>16</v>
      </c>
      <c r="M150" s="13"/>
      <c r="N150" s="13"/>
      <c r="P150" s="13"/>
      <c r="Q150" s="13"/>
      <c r="R150" s="13"/>
      <c r="S150" s="13"/>
      <c r="T150" s="13"/>
      <c r="U150" s="83">
        <f t="shared" ref="U150:U153" si="48">C150-B150</f>
        <v>1.7361111111111105E-2</v>
      </c>
      <c r="V150" s="83">
        <f t="shared" si="47"/>
        <v>2.6388888888888906E-2</v>
      </c>
      <c r="W150" s="83">
        <f t="shared" si="47"/>
        <v>1.8055555555555602E-2</v>
      </c>
      <c r="X150" s="83">
        <f t="shared" si="47"/>
        <v>1.2499999999999956E-2</v>
      </c>
      <c r="Y150" s="83">
        <f t="shared" si="47"/>
        <v>1.2500000000000011E-2</v>
      </c>
      <c r="Z150" s="83">
        <f t="shared" si="47"/>
        <v>1.6666666666666663E-2</v>
      </c>
      <c r="AA150" s="83">
        <f t="shared" si="47"/>
        <v>2.1527777777777757E-2</v>
      </c>
      <c r="AB150" s="83">
        <f t="shared" si="47"/>
        <v>2.083333333333337E-2</v>
      </c>
      <c r="AC150" s="83"/>
      <c r="AD150" s="83">
        <f>B150-B134</f>
        <v>1.6666666666666663E-2</v>
      </c>
      <c r="AE150" s="83">
        <f t="shared" ref="AE150:AL153" si="49">C150-C134</f>
        <v>1.6666666666666663E-2</v>
      </c>
      <c r="AF150" s="83">
        <f t="shared" si="49"/>
        <v>1.6666666666666663E-2</v>
      </c>
      <c r="AG150" s="83">
        <f t="shared" si="49"/>
        <v>1.6666666666666718E-2</v>
      </c>
      <c r="AH150" s="83">
        <f t="shared" si="49"/>
        <v>1.6666666666666718E-2</v>
      </c>
      <c r="AI150" s="83">
        <f t="shared" si="49"/>
        <v>1.6666666666666663E-2</v>
      </c>
      <c r="AJ150" s="83">
        <f t="shared" si="49"/>
        <v>1.6666666666666663E-2</v>
      </c>
      <c r="AK150" s="83">
        <f t="shared" si="49"/>
        <v>1.6666666666666663E-2</v>
      </c>
      <c r="AL150" s="83">
        <f t="shared" si="49"/>
        <v>1.6666666666666718E-2</v>
      </c>
    </row>
    <row r="151" spans="1:38" ht="30" customHeight="1" x14ac:dyDescent="0.25">
      <c r="A151" s="108" t="s">
        <v>18</v>
      </c>
      <c r="B151" s="80">
        <v>4.3055555555555562E-2</v>
      </c>
      <c r="C151" s="80">
        <f t="shared" ref="C151:C152" si="50">B151+"00:25"</f>
        <v>6.0416666666666674E-2</v>
      </c>
      <c r="D151" s="80">
        <v>8.6805555555555566E-2</v>
      </c>
      <c r="E151" s="80">
        <v>0.10486111111111111</v>
      </c>
      <c r="F151" s="80">
        <v>0.1173611111111111</v>
      </c>
      <c r="G151" s="80">
        <v>0.12986111111111112</v>
      </c>
      <c r="H151" s="86">
        <v>0.14652777777777778</v>
      </c>
      <c r="I151" s="80">
        <v>0.16805555555555554</v>
      </c>
      <c r="J151" s="81">
        <v>0.18888888888888888</v>
      </c>
      <c r="K151" s="85" t="s">
        <v>16</v>
      </c>
      <c r="M151" s="13"/>
      <c r="N151" s="13"/>
      <c r="P151" s="13"/>
      <c r="Q151" s="13"/>
      <c r="R151" s="13"/>
      <c r="S151" s="13"/>
      <c r="T151" s="13"/>
      <c r="U151" s="83">
        <f t="shared" si="48"/>
        <v>1.7361111111111112E-2</v>
      </c>
      <c r="V151" s="83">
        <f t="shared" si="47"/>
        <v>2.6388888888888892E-2</v>
      </c>
      <c r="W151" s="83">
        <f t="shared" si="47"/>
        <v>1.8055555555555547E-2</v>
      </c>
      <c r="X151" s="83">
        <f t="shared" si="47"/>
        <v>1.2499999999999983E-2</v>
      </c>
      <c r="Y151" s="83">
        <f t="shared" si="47"/>
        <v>1.2500000000000025E-2</v>
      </c>
      <c r="Z151" s="83">
        <f t="shared" si="47"/>
        <v>1.6666666666666663E-2</v>
      </c>
      <c r="AA151" s="83">
        <f t="shared" si="47"/>
        <v>2.1527777777777757E-2</v>
      </c>
      <c r="AB151" s="83">
        <f t="shared" si="47"/>
        <v>2.0833333333333343E-2</v>
      </c>
      <c r="AC151" s="83"/>
      <c r="AD151" s="83">
        <f t="shared" ref="AD151:AD153" si="51">B151-B135</f>
        <v>-0.48333333333333334</v>
      </c>
      <c r="AE151" s="83">
        <f t="shared" si="49"/>
        <v>-0.48333333333333339</v>
      </c>
      <c r="AF151" s="83">
        <f t="shared" si="49"/>
        <v>1.6666666666666677E-2</v>
      </c>
      <c r="AG151" s="83">
        <f t="shared" si="49"/>
        <v>1.6666666666666663E-2</v>
      </c>
      <c r="AH151" s="83">
        <f t="shared" si="49"/>
        <v>1.6666666666666663E-2</v>
      </c>
      <c r="AI151" s="83">
        <f t="shared" si="49"/>
        <v>1.6666666666666677E-2</v>
      </c>
      <c r="AJ151" s="83">
        <f t="shared" si="49"/>
        <v>1.6666666666666663E-2</v>
      </c>
      <c r="AK151" s="83">
        <f t="shared" si="49"/>
        <v>1.6666666666666663E-2</v>
      </c>
      <c r="AL151" s="83">
        <f t="shared" si="49"/>
        <v>1.6666666666666635E-2</v>
      </c>
    </row>
    <row r="152" spans="1:38" ht="30" customHeight="1" x14ac:dyDescent="0.25">
      <c r="A152" s="108" t="s">
        <v>19</v>
      </c>
      <c r="B152" s="80">
        <v>0.20972222222222223</v>
      </c>
      <c r="C152" s="80">
        <f t="shared" si="50"/>
        <v>0.22708333333333333</v>
      </c>
      <c r="D152" s="80">
        <v>0.25347222222222221</v>
      </c>
      <c r="E152" s="80">
        <v>0.27152777777777776</v>
      </c>
      <c r="F152" s="80">
        <v>0.28402777777777777</v>
      </c>
      <c r="G152" s="80">
        <v>0.29652777777777778</v>
      </c>
      <c r="H152" s="80">
        <v>0.31319444444444444</v>
      </c>
      <c r="I152" s="80">
        <v>0.3347222222222222</v>
      </c>
      <c r="J152" s="81">
        <v>0.35555555555555557</v>
      </c>
      <c r="K152" s="85" t="s">
        <v>16</v>
      </c>
      <c r="M152" s="13"/>
      <c r="N152" s="13"/>
      <c r="P152" s="13"/>
      <c r="Q152" s="13"/>
      <c r="R152" s="13"/>
      <c r="S152" s="13"/>
      <c r="T152" s="13"/>
      <c r="U152" s="83">
        <f t="shared" si="48"/>
        <v>1.7361111111111105E-2</v>
      </c>
      <c r="V152" s="83">
        <f t="shared" si="47"/>
        <v>2.6388888888888878E-2</v>
      </c>
      <c r="W152" s="83">
        <f t="shared" si="47"/>
        <v>1.8055555555555547E-2</v>
      </c>
      <c r="X152" s="83">
        <f t="shared" si="47"/>
        <v>1.2500000000000011E-2</v>
      </c>
      <c r="Y152" s="83">
        <f t="shared" si="47"/>
        <v>1.2500000000000011E-2</v>
      </c>
      <c r="Z152" s="83">
        <f t="shared" si="47"/>
        <v>1.6666666666666663E-2</v>
      </c>
      <c r="AA152" s="83">
        <f t="shared" si="47"/>
        <v>2.1527777777777757E-2</v>
      </c>
      <c r="AB152" s="83">
        <f t="shared" si="47"/>
        <v>2.083333333333337E-2</v>
      </c>
      <c r="AC152" s="83"/>
      <c r="AD152" s="83">
        <f t="shared" si="51"/>
        <v>1.6666666666666691E-2</v>
      </c>
      <c r="AE152" s="83">
        <f t="shared" si="49"/>
        <v>1.6666666666666691E-2</v>
      </c>
      <c r="AF152" s="83">
        <f t="shared" si="49"/>
        <v>1.6666666666666635E-2</v>
      </c>
      <c r="AG152" s="83">
        <f t="shared" si="49"/>
        <v>1.6666666666666663E-2</v>
      </c>
      <c r="AH152" s="83">
        <f t="shared" si="49"/>
        <v>1.6666666666666663E-2</v>
      </c>
      <c r="AI152" s="83">
        <f t="shared" si="49"/>
        <v>1.6666666666666663E-2</v>
      </c>
      <c r="AJ152" s="83">
        <f t="shared" si="49"/>
        <v>1.6666666666666663E-2</v>
      </c>
      <c r="AK152" s="83">
        <f t="shared" si="49"/>
        <v>1.6666666666666663E-2</v>
      </c>
      <c r="AL152" s="83">
        <f t="shared" si="49"/>
        <v>1.6666666666666718E-2</v>
      </c>
    </row>
    <row r="153" spans="1:38" ht="30" customHeight="1" thickBot="1" x14ac:dyDescent="0.3">
      <c r="A153" s="108" t="s">
        <v>20</v>
      </c>
      <c r="B153" s="138">
        <v>0.37777777777777777</v>
      </c>
      <c r="C153" s="129">
        <f>B153+"00:20"</f>
        <v>0.39166666666666666</v>
      </c>
      <c r="D153" s="129">
        <f>C153+"00:25"</f>
        <v>0.40902777777777777</v>
      </c>
      <c r="E153" s="129">
        <f>D153+"00:20"</f>
        <v>0.42291666666666666</v>
      </c>
      <c r="F153" s="124">
        <v>0.45833333333333331</v>
      </c>
      <c r="G153" s="125"/>
      <c r="H153" s="125">
        <v>0.4826388888888889</v>
      </c>
      <c r="I153" s="125"/>
      <c r="J153" s="143">
        <v>0.51388888888888895</v>
      </c>
      <c r="K153" s="89" t="s">
        <v>16</v>
      </c>
      <c r="M153" s="13"/>
      <c r="N153" s="13"/>
      <c r="P153" s="13"/>
      <c r="Q153" s="13"/>
      <c r="R153" s="13"/>
      <c r="S153" s="13"/>
      <c r="T153" s="13"/>
      <c r="U153" s="83">
        <f t="shared" si="48"/>
        <v>1.3888888888888895E-2</v>
      </c>
      <c r="V153" s="83">
        <f t="shared" si="47"/>
        <v>1.7361111111111105E-2</v>
      </c>
      <c r="W153" s="83">
        <f t="shared" si="47"/>
        <v>1.3888888888888895E-2</v>
      </c>
      <c r="X153" s="83">
        <f t="shared" si="47"/>
        <v>3.5416666666666652E-2</v>
      </c>
      <c r="Y153" s="83">
        <f t="shared" si="47"/>
        <v>-0.45833333333333331</v>
      </c>
      <c r="Z153" s="83">
        <f t="shared" si="47"/>
        <v>0.4826388888888889</v>
      </c>
      <c r="AA153" s="83">
        <f t="shared" si="47"/>
        <v>-0.4826388888888889</v>
      </c>
      <c r="AB153" s="83">
        <f t="shared" si="47"/>
        <v>0.51388888888888895</v>
      </c>
      <c r="AC153" s="83"/>
      <c r="AD153" s="83">
        <f t="shared" si="51"/>
        <v>1.6666666666666663E-2</v>
      </c>
      <c r="AE153" s="83">
        <f t="shared" si="49"/>
        <v>1.6666666666666663E-2</v>
      </c>
      <c r="AF153" s="83">
        <f t="shared" si="49"/>
        <v>1.6666666666666663E-2</v>
      </c>
      <c r="AG153" s="83">
        <f t="shared" si="49"/>
        <v>1.6666666666666663E-2</v>
      </c>
      <c r="AH153" s="83">
        <f t="shared" si="49"/>
        <v>1.7361111111111049E-2</v>
      </c>
      <c r="AI153" s="83">
        <f t="shared" si="49"/>
        <v>0</v>
      </c>
      <c r="AJ153" s="83">
        <f t="shared" si="49"/>
        <v>1.736111111111116E-2</v>
      </c>
      <c r="AK153" s="83">
        <f t="shared" si="49"/>
        <v>0</v>
      </c>
      <c r="AL153" s="83">
        <f t="shared" si="49"/>
        <v>1.6666666666666718E-2</v>
      </c>
    </row>
    <row r="154" spans="1:38" ht="30" customHeight="1" x14ac:dyDescent="0.25">
      <c r="A154" s="108"/>
      <c r="B154" s="91"/>
      <c r="C154" s="91"/>
      <c r="D154" s="91"/>
      <c r="E154" s="91"/>
      <c r="F154" s="144" t="s">
        <v>45</v>
      </c>
      <c r="G154" s="92"/>
      <c r="H154" s="92"/>
      <c r="I154" s="92"/>
      <c r="J154" s="139"/>
      <c r="K154" s="94"/>
    </row>
    <row r="155" spans="1:38" ht="30" customHeight="1" thickBot="1" x14ac:dyDescent="0.3">
      <c r="A155" s="112">
        <v>10</v>
      </c>
      <c r="B155" s="96"/>
      <c r="C155" s="96"/>
      <c r="D155" s="96"/>
      <c r="E155" s="96"/>
      <c r="F155" s="97"/>
      <c r="G155" s="97"/>
      <c r="H155" s="97"/>
      <c r="I155" s="97"/>
      <c r="J155" s="113"/>
      <c r="K155" s="218" t="s">
        <v>21</v>
      </c>
    </row>
    <row r="156" spans="1:38" ht="30" customHeight="1" thickTop="1" thickBot="1" x14ac:dyDescent="0.3">
      <c r="A156" s="221" t="s">
        <v>22</v>
      </c>
      <c r="B156" s="222"/>
      <c r="C156" s="222"/>
      <c r="D156" s="222"/>
      <c r="E156" s="222"/>
      <c r="F156" s="222"/>
      <c r="G156" s="222"/>
      <c r="H156" s="222"/>
      <c r="I156" s="222"/>
      <c r="J156" s="223"/>
      <c r="K156" s="219"/>
    </row>
    <row r="157" spans="1:38" ht="30" customHeight="1" thickTop="1" x14ac:dyDescent="0.25">
      <c r="A157" s="224" t="s">
        <v>23</v>
      </c>
      <c r="B157" s="225"/>
      <c r="C157" s="226"/>
      <c r="D157" s="225"/>
      <c r="E157" s="227" t="s">
        <v>24</v>
      </c>
      <c r="F157" s="228"/>
      <c r="G157" s="229"/>
      <c r="H157" s="227" t="s">
        <v>25</v>
      </c>
      <c r="I157" s="228"/>
      <c r="J157" s="230"/>
      <c r="K157" s="219"/>
    </row>
    <row r="158" spans="1:38" ht="30" customHeight="1" x14ac:dyDescent="0.25">
      <c r="A158" s="231" t="s">
        <v>26</v>
      </c>
      <c r="B158" s="232"/>
      <c r="C158" s="233" t="s">
        <v>27</v>
      </c>
      <c r="D158" s="233"/>
      <c r="E158" s="234"/>
      <c r="F158" s="204" t="s">
        <v>28</v>
      </c>
      <c r="G158" s="204"/>
      <c r="H158" s="204"/>
      <c r="I158" s="204"/>
      <c r="J158" s="205"/>
      <c r="K158" s="219"/>
    </row>
    <row r="159" spans="1:38" ht="30" customHeight="1" x14ac:dyDescent="0.25">
      <c r="A159" s="235" t="s">
        <v>29</v>
      </c>
      <c r="B159" s="236"/>
      <c r="C159" s="101" t="s">
        <v>30</v>
      </c>
      <c r="D159" s="99" t="s">
        <v>31</v>
      </c>
      <c r="E159" s="100"/>
      <c r="F159" s="204" t="s">
        <v>32</v>
      </c>
      <c r="G159" s="204"/>
      <c r="H159" s="204"/>
      <c r="I159" s="204"/>
      <c r="J159" s="205"/>
      <c r="K159" s="219"/>
    </row>
    <row r="160" spans="1:38" ht="30" customHeight="1" thickBot="1" x14ac:dyDescent="0.3">
      <c r="A160" s="206" t="s">
        <v>33</v>
      </c>
      <c r="B160" s="207"/>
      <c r="C160" s="102" t="s">
        <v>34</v>
      </c>
      <c r="D160" s="208" t="s">
        <v>35</v>
      </c>
      <c r="E160" s="209"/>
      <c r="F160" s="210" t="s">
        <v>36</v>
      </c>
      <c r="G160" s="210"/>
      <c r="H160" s="210"/>
      <c r="I160" s="210"/>
      <c r="J160" s="211"/>
      <c r="K160" s="220"/>
    </row>
    <row r="161" spans="13:20" ht="30" customHeight="1" thickTop="1" x14ac:dyDescent="0.25"/>
    <row r="162" spans="13:20" ht="20.100000000000001" customHeight="1" x14ac:dyDescent="0.25"/>
    <row r="163" spans="13:20" ht="20.100000000000001" customHeight="1" x14ac:dyDescent="0.25">
      <c r="M163" s="1" t="s">
        <v>75</v>
      </c>
      <c r="N163" s="1" t="s">
        <v>76</v>
      </c>
    </row>
    <row r="164" spans="13:20" ht="20.100000000000001" customHeight="1" x14ac:dyDescent="0.25"/>
    <row r="165" spans="13:20" ht="20.100000000000001" customHeight="1" x14ac:dyDescent="0.25">
      <c r="M165" s="13"/>
      <c r="N165" s="13"/>
      <c r="P165" s="13"/>
      <c r="Q165" s="13"/>
      <c r="R165" s="13"/>
      <c r="S165" s="13"/>
      <c r="T165" s="13"/>
    </row>
    <row r="166" spans="13:20" ht="20.100000000000001" customHeight="1" x14ac:dyDescent="0.25">
      <c r="M166" s="13"/>
      <c r="N166" s="13"/>
      <c r="P166" s="13"/>
      <c r="Q166" s="13"/>
      <c r="R166" s="13"/>
      <c r="S166" s="13"/>
      <c r="T166" s="13"/>
    </row>
    <row r="167" spans="13:20" x14ac:dyDescent="0.25">
      <c r="M167" s="13"/>
      <c r="N167" s="13"/>
      <c r="P167" s="13"/>
      <c r="Q167" s="13"/>
      <c r="R167" s="13"/>
      <c r="S167" s="13"/>
      <c r="T167" s="13"/>
    </row>
    <row r="168" spans="13:20" x14ac:dyDescent="0.25">
      <c r="M168" s="13"/>
      <c r="N168" s="13"/>
      <c r="P168" s="13"/>
      <c r="Q168" s="13"/>
      <c r="R168" s="13"/>
      <c r="S168" s="13"/>
      <c r="T168" s="13"/>
    </row>
    <row r="169" spans="13:20" x14ac:dyDescent="0.25">
      <c r="M169" s="13"/>
      <c r="N169" s="13"/>
      <c r="P169" s="13"/>
      <c r="Q169" s="13"/>
      <c r="R169" s="13"/>
      <c r="S169" s="13"/>
      <c r="T169" s="13"/>
    </row>
    <row r="179" spans="13:20" x14ac:dyDescent="0.25">
      <c r="M179" s="1" t="s">
        <v>79</v>
      </c>
      <c r="N179" s="1" t="s">
        <v>80</v>
      </c>
    </row>
    <row r="181" spans="13:20" x14ac:dyDescent="0.25">
      <c r="M181" s="13"/>
      <c r="N181" s="13"/>
      <c r="P181" s="13"/>
      <c r="Q181" s="13"/>
      <c r="R181" s="13"/>
      <c r="S181" s="13"/>
      <c r="T181" s="13"/>
    </row>
    <row r="182" spans="13:20" x14ac:dyDescent="0.25">
      <c r="M182" s="13"/>
      <c r="N182" s="13"/>
      <c r="P182" s="13"/>
      <c r="Q182" s="13"/>
      <c r="R182" s="13"/>
      <c r="S182" s="13"/>
      <c r="T182" s="13"/>
    </row>
    <row r="183" spans="13:20" x14ac:dyDescent="0.25">
      <c r="M183" s="13"/>
      <c r="N183" s="13"/>
      <c r="P183" s="13"/>
      <c r="Q183" s="13"/>
      <c r="R183" s="13"/>
      <c r="S183" s="13"/>
      <c r="T183" s="13"/>
    </row>
    <row r="184" spans="13:20" x14ac:dyDescent="0.25">
      <c r="M184" s="13"/>
      <c r="N184" s="13"/>
      <c r="P184" s="13"/>
      <c r="Q184" s="13"/>
      <c r="R184" s="13"/>
      <c r="S184" s="13"/>
      <c r="T184" s="13"/>
    </row>
    <row r="185" spans="13:20" x14ac:dyDescent="0.25">
      <c r="M185" s="13"/>
      <c r="N185" s="13"/>
      <c r="P185" s="13"/>
      <c r="Q185" s="13"/>
      <c r="R185" s="13"/>
      <c r="S185" s="13"/>
      <c r="T185" s="13"/>
    </row>
    <row r="186" spans="13:20" x14ac:dyDescent="0.25">
      <c r="M186" s="13"/>
      <c r="N186" s="13"/>
      <c r="R186" s="13"/>
      <c r="S186" s="13"/>
      <c r="T186" s="13"/>
    </row>
  </sheetData>
  <mergeCells count="181">
    <mergeCell ref="A159:B159"/>
    <mergeCell ref="F159:J159"/>
    <mergeCell ref="A160:B160"/>
    <mergeCell ref="D160:E160"/>
    <mergeCell ref="F160:J160"/>
    <mergeCell ref="A147:C147"/>
    <mergeCell ref="K155:K160"/>
    <mergeCell ref="A156:J156"/>
    <mergeCell ref="A157:B157"/>
    <mergeCell ref="C157:D157"/>
    <mergeCell ref="E157:G157"/>
    <mergeCell ref="H157:J157"/>
    <mergeCell ref="A158:B158"/>
    <mergeCell ref="C158:E158"/>
    <mergeCell ref="F158:J158"/>
    <mergeCell ref="A143:B143"/>
    <mergeCell ref="F143:J143"/>
    <mergeCell ref="A144:B144"/>
    <mergeCell ref="D144:E144"/>
    <mergeCell ref="F144:J144"/>
    <mergeCell ref="A145:H146"/>
    <mergeCell ref="I145:J145"/>
    <mergeCell ref="I146:J146"/>
    <mergeCell ref="A131:C131"/>
    <mergeCell ref="K139:K144"/>
    <mergeCell ref="A140:J140"/>
    <mergeCell ref="A141:B141"/>
    <mergeCell ref="C141:D141"/>
    <mergeCell ref="E141:G141"/>
    <mergeCell ref="H141:J141"/>
    <mergeCell ref="A142:B142"/>
    <mergeCell ref="C142:E142"/>
    <mergeCell ref="F142:J142"/>
    <mergeCell ref="A128:B128"/>
    <mergeCell ref="D128:E128"/>
    <mergeCell ref="F128:J128"/>
    <mergeCell ref="A129:H130"/>
    <mergeCell ref="I129:J129"/>
    <mergeCell ref="I130:J130"/>
    <mergeCell ref="H125:J125"/>
    <mergeCell ref="A126:B126"/>
    <mergeCell ref="C126:E126"/>
    <mergeCell ref="F126:J126"/>
    <mergeCell ref="A127:B127"/>
    <mergeCell ref="F127:J127"/>
    <mergeCell ref="A113:H114"/>
    <mergeCell ref="I113:J113"/>
    <mergeCell ref="I114:J114"/>
    <mergeCell ref="A115:C115"/>
    <mergeCell ref="C117:D117"/>
    <mergeCell ref="K123:K128"/>
    <mergeCell ref="A124:J124"/>
    <mergeCell ref="A125:B125"/>
    <mergeCell ref="C125:D125"/>
    <mergeCell ref="E125:G125"/>
    <mergeCell ref="A110:B110"/>
    <mergeCell ref="C110:E110"/>
    <mergeCell ref="F110:J110"/>
    <mergeCell ref="A111:B111"/>
    <mergeCell ref="F111:J111"/>
    <mergeCell ref="A112:B112"/>
    <mergeCell ref="D112:E112"/>
    <mergeCell ref="F112:J112"/>
    <mergeCell ref="A97:H98"/>
    <mergeCell ref="I97:J97"/>
    <mergeCell ref="I98:J98"/>
    <mergeCell ref="A99:C99"/>
    <mergeCell ref="K107:K112"/>
    <mergeCell ref="A108:J108"/>
    <mergeCell ref="A109:B109"/>
    <mergeCell ref="C109:D109"/>
    <mergeCell ref="E109:G109"/>
    <mergeCell ref="H109:J109"/>
    <mergeCell ref="A94:B94"/>
    <mergeCell ref="C94:E94"/>
    <mergeCell ref="F94:J94"/>
    <mergeCell ref="A95:B95"/>
    <mergeCell ref="F95:J95"/>
    <mergeCell ref="A96:B96"/>
    <mergeCell ref="D96:E96"/>
    <mergeCell ref="F96:J96"/>
    <mergeCell ref="A81:H82"/>
    <mergeCell ref="I81:J81"/>
    <mergeCell ref="I82:J82"/>
    <mergeCell ref="A83:C83"/>
    <mergeCell ref="K91:K96"/>
    <mergeCell ref="A92:J92"/>
    <mergeCell ref="A93:B93"/>
    <mergeCell ref="C93:D93"/>
    <mergeCell ref="E93:G93"/>
    <mergeCell ref="H93:J93"/>
    <mergeCell ref="A78:B78"/>
    <mergeCell ref="C78:E78"/>
    <mergeCell ref="F78:J78"/>
    <mergeCell ref="A79:B79"/>
    <mergeCell ref="F79:J79"/>
    <mergeCell ref="A80:B80"/>
    <mergeCell ref="D80:E80"/>
    <mergeCell ref="F80:J80"/>
    <mergeCell ref="A65:H66"/>
    <mergeCell ref="I65:J65"/>
    <mergeCell ref="I66:J66"/>
    <mergeCell ref="A67:C67"/>
    <mergeCell ref="K75:K80"/>
    <mergeCell ref="A76:J76"/>
    <mergeCell ref="A77:B77"/>
    <mergeCell ref="C77:D77"/>
    <mergeCell ref="E77:G77"/>
    <mergeCell ref="H77:J77"/>
    <mergeCell ref="A62:B62"/>
    <mergeCell ref="C62:E62"/>
    <mergeCell ref="F62:J62"/>
    <mergeCell ref="A63:B63"/>
    <mergeCell ref="F63:J63"/>
    <mergeCell ref="A64:B64"/>
    <mergeCell ref="D64:E64"/>
    <mergeCell ref="F64:J64"/>
    <mergeCell ref="A49:H50"/>
    <mergeCell ref="I49:J49"/>
    <mergeCell ref="I50:J50"/>
    <mergeCell ref="A51:C51"/>
    <mergeCell ref="K59:K64"/>
    <mergeCell ref="A60:J60"/>
    <mergeCell ref="A61:B61"/>
    <mergeCell ref="C61:D61"/>
    <mergeCell ref="E61:G61"/>
    <mergeCell ref="H61:J61"/>
    <mergeCell ref="A46:B46"/>
    <mergeCell ref="C46:E46"/>
    <mergeCell ref="F46:J46"/>
    <mergeCell ref="A47:B47"/>
    <mergeCell ref="F47:J47"/>
    <mergeCell ref="A48:B48"/>
    <mergeCell ref="D48:E48"/>
    <mergeCell ref="F48:J48"/>
    <mergeCell ref="A33:H34"/>
    <mergeCell ref="I33:J33"/>
    <mergeCell ref="I34:J34"/>
    <mergeCell ref="A35:C35"/>
    <mergeCell ref="K43:K48"/>
    <mergeCell ref="A44:J44"/>
    <mergeCell ref="A45:B45"/>
    <mergeCell ref="C45:D45"/>
    <mergeCell ref="E45:G45"/>
    <mergeCell ref="H45:J45"/>
    <mergeCell ref="A30:B30"/>
    <mergeCell ref="C30:E30"/>
    <mergeCell ref="F30:J30"/>
    <mergeCell ref="A31:B31"/>
    <mergeCell ref="F31:J31"/>
    <mergeCell ref="A32:B32"/>
    <mergeCell ref="D32:E32"/>
    <mergeCell ref="F32:J32"/>
    <mergeCell ref="A17:H18"/>
    <mergeCell ref="I17:J17"/>
    <mergeCell ref="I18:J18"/>
    <mergeCell ref="A19:C19"/>
    <mergeCell ref="K27:K32"/>
    <mergeCell ref="A28:J28"/>
    <mergeCell ref="A29:B29"/>
    <mergeCell ref="C29:D29"/>
    <mergeCell ref="E29:G29"/>
    <mergeCell ref="H29:J29"/>
    <mergeCell ref="A14:B14"/>
    <mergeCell ref="C14:E14"/>
    <mergeCell ref="F14:J14"/>
    <mergeCell ref="A15:B15"/>
    <mergeCell ref="F15:J15"/>
    <mergeCell ref="A16:B16"/>
    <mergeCell ref="D16:E16"/>
    <mergeCell ref="F16:J16"/>
    <mergeCell ref="A1:H2"/>
    <mergeCell ref="I1:J1"/>
    <mergeCell ref="I2:J2"/>
    <mergeCell ref="A3:C3"/>
    <mergeCell ref="K11:K16"/>
    <mergeCell ref="A12:J12"/>
    <mergeCell ref="A13:B13"/>
    <mergeCell ref="C13:D13"/>
    <mergeCell ref="E13:G13"/>
    <mergeCell ref="H13:J13"/>
  </mergeCells>
  <phoneticPr fontId="4" type="noConversion"/>
  <conditionalFormatting sqref="L3">
    <cfRule type="containsText" dxfId="10" priority="10" operator="containsText" text="확인">
      <formula>NOT(ISERROR(SEARCH("확인",L3)))</formula>
    </cfRule>
  </conditionalFormatting>
  <conditionalFormatting sqref="L19">
    <cfRule type="containsText" dxfId="9" priority="9" operator="containsText" text="확인">
      <formula>NOT(ISERROR(SEARCH("확인",L19)))</formula>
    </cfRule>
  </conditionalFormatting>
  <conditionalFormatting sqref="L35">
    <cfRule type="containsText" dxfId="8" priority="8" operator="containsText" text="확인">
      <formula>NOT(ISERROR(SEARCH("확인",L35)))</formula>
    </cfRule>
  </conditionalFormatting>
  <conditionalFormatting sqref="L51">
    <cfRule type="containsText" dxfId="7" priority="7" operator="containsText" text="확인">
      <formula>NOT(ISERROR(SEARCH("확인",L51)))</formula>
    </cfRule>
  </conditionalFormatting>
  <conditionalFormatting sqref="L67">
    <cfRule type="containsText" dxfId="6" priority="6" operator="containsText" text="확인">
      <formula>NOT(ISERROR(SEARCH("확인",L67)))</formula>
    </cfRule>
  </conditionalFormatting>
  <conditionalFormatting sqref="L83">
    <cfRule type="containsText" dxfId="5" priority="5" operator="containsText" text="확인">
      <formula>NOT(ISERROR(SEARCH("확인",L83)))</formula>
    </cfRule>
  </conditionalFormatting>
  <conditionalFormatting sqref="L99">
    <cfRule type="containsText" dxfId="4" priority="4" operator="containsText" text="확인">
      <formula>NOT(ISERROR(SEARCH("확인",L99)))</formula>
    </cfRule>
  </conditionalFormatting>
  <conditionalFormatting sqref="L115">
    <cfRule type="containsText" dxfId="3" priority="3" operator="containsText" text="확인">
      <formula>NOT(ISERROR(SEARCH("확인",L115)))</formula>
    </cfRule>
  </conditionalFormatting>
  <conditionalFormatting sqref="L131">
    <cfRule type="containsText" dxfId="2" priority="2" operator="containsText" text="확인">
      <formula>NOT(ISERROR(SEARCH("확인",L131)))</formula>
    </cfRule>
  </conditionalFormatting>
  <conditionalFormatting sqref="L147">
    <cfRule type="containsText" dxfId="1" priority="1" operator="containsText" text="확인">
      <formula>NOT(ISERROR(SEARCH("확인",L147)))</formula>
    </cfRule>
  </conditionalFormatting>
  <conditionalFormatting sqref="AD1:AM1048576">
    <cfRule type="cellIs" dxfId="0" priority="11" operator="greaterThan">
      <formula>0.01875</formula>
    </cfRule>
  </conditionalFormatting>
  <printOptions horizontalCentered="1"/>
  <pageMargins left="0.51181102362204722" right="0.51181102362204722" top="0.74803149606299213" bottom="0.74803149606299213" header="0.51181102362204722" footer="0.31496062992125984"/>
  <pageSetup paperSize="9" scale="94" orientation="landscape" r:id="rId1"/>
  <headerFooter>
    <oddHeader>&amp;C&amp;"HY궁서,보통"&amp;20기점, 종점 도착시간을 필히 기재바랍니다.</oddHeader>
    <oddFooter>&amp;L&amp;21연료충전시 충전량 필히 기재바람 :                 (루베)</oddFooter>
  </headerFooter>
  <rowBreaks count="9" manualBreakCount="9">
    <brk id="16" max="16383" man="1"/>
    <brk id="32" max="16383" man="1"/>
    <brk id="48" max="10" man="1"/>
    <brk id="64" max="10" man="1"/>
    <brk id="80" max="10" man="1"/>
    <brk id="96" max="10" man="1"/>
    <brk id="112" max="10" man="1"/>
    <brk id="128" max="10" man="1"/>
    <brk id="144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5E56-BEF4-4BF7-B406-E7A01BE9EA6B}">
  <dimension ref="A1:D17"/>
  <sheetViews>
    <sheetView workbookViewId="0"/>
  </sheetViews>
  <sheetFormatPr defaultRowHeight="14.4" x14ac:dyDescent="0.25"/>
  <cols>
    <col min="1" max="1" width="21.08984375" customWidth="1"/>
    <col min="2" max="2" width="13.90625" customWidth="1"/>
    <col min="3" max="3" width="14.7265625" customWidth="1"/>
    <col min="4" max="4" width="18.90625" customWidth="1"/>
  </cols>
  <sheetData>
    <row r="1" spans="1:4" x14ac:dyDescent="0.25">
      <c r="A1" s="239"/>
      <c r="C1" s="240"/>
      <c r="D1" s="240"/>
    </row>
    <row r="2" spans="1:4" x14ac:dyDescent="0.25">
      <c r="A2" s="239"/>
      <c r="C2" s="240"/>
      <c r="D2" s="240"/>
    </row>
    <row r="3" spans="1:4" x14ac:dyDescent="0.25">
      <c r="A3" s="239"/>
      <c r="C3" s="240"/>
      <c r="D3" s="240"/>
    </row>
    <row r="4" spans="1:4" x14ac:dyDescent="0.25">
      <c r="A4" s="239"/>
      <c r="C4" s="240"/>
      <c r="D4" s="240"/>
    </row>
    <row r="5" spans="1:4" x14ac:dyDescent="0.25">
      <c r="A5" s="239"/>
      <c r="C5" s="240"/>
      <c r="D5" s="240"/>
    </row>
    <row r="6" spans="1:4" x14ac:dyDescent="0.25">
      <c r="A6" s="239"/>
      <c r="C6" s="240"/>
      <c r="D6" s="240"/>
    </row>
    <row r="7" spans="1:4" x14ac:dyDescent="0.25">
      <c r="A7" s="239"/>
      <c r="C7" s="240"/>
      <c r="D7" s="240"/>
    </row>
    <row r="8" spans="1:4" x14ac:dyDescent="0.25">
      <c r="A8" s="239"/>
      <c r="C8" s="240"/>
      <c r="D8" s="240"/>
    </row>
    <row r="9" spans="1:4" x14ac:dyDescent="0.25">
      <c r="A9" s="239"/>
      <c r="C9" s="240"/>
      <c r="D9" s="240"/>
    </row>
    <row r="10" spans="1:4" x14ac:dyDescent="0.25">
      <c r="A10" s="239"/>
      <c r="C10" s="240"/>
      <c r="D10" s="240"/>
    </row>
    <row r="11" spans="1:4" x14ac:dyDescent="0.25">
      <c r="A11" s="239"/>
      <c r="C11" s="240"/>
      <c r="D11" s="240"/>
    </row>
    <row r="12" spans="1:4" x14ac:dyDescent="0.25">
      <c r="A12" s="239"/>
      <c r="C12" s="240"/>
      <c r="D12" s="240"/>
    </row>
    <row r="13" spans="1:4" x14ac:dyDescent="0.25">
      <c r="A13" s="239"/>
      <c r="C13" s="241"/>
      <c r="D13" s="241"/>
    </row>
    <row r="14" spans="1:4" x14ac:dyDescent="0.25">
      <c r="A14" s="239"/>
    </row>
    <row r="15" spans="1:4" x14ac:dyDescent="0.25">
      <c r="A15" s="239"/>
    </row>
    <row r="16" spans="1:4" x14ac:dyDescent="0.25">
      <c r="A16" s="239"/>
    </row>
    <row r="17" spans="1:1" x14ac:dyDescent="0.25">
      <c r="A17" s="239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Arirang</dc:creator>
  <cp:keywords/>
  <dc:description/>
  <cp:lastModifiedBy>admin</cp:lastModifiedBy>
  <cp:revision/>
  <dcterms:created xsi:type="dcterms:W3CDTF">2023-02-08T01:12:23Z</dcterms:created>
  <dcterms:modified xsi:type="dcterms:W3CDTF">2023-06-19T12:56:37Z</dcterms:modified>
  <cp:category/>
  <cp:contentStatus/>
</cp:coreProperties>
</file>