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0mg1uf\Documents\Projects\MHE_Evaluation\Data\"/>
    </mc:Choice>
  </mc:AlternateContent>
  <bookViews>
    <workbookView xWindow="-105" yWindow="-105" windowWidth="23250" windowHeight="12570" activeTab="1"/>
  </bookViews>
  <sheets>
    <sheet name="inputs" sheetId="7" r:id="rId1"/>
    <sheet name="Parameter to Consider" sheetId="2" r:id="rId2"/>
    <sheet name="MCDA steps" sheetId="10" r:id="rId3"/>
    <sheet name="Types of MHE" sheetId="1" r:id="rId4"/>
    <sheet name="Slection Models" sheetId="3" r:id="rId5"/>
    <sheet name="Prior Art" sheetId="4" r:id="rId6"/>
    <sheet name="Paper Links" sheetId="5" r:id="rId7"/>
    <sheet name="Useful Link" sheetId="6" r:id="rId8"/>
    <sheet name="Sheet2" sheetId="8" r:id="rId9"/>
  </sheets>
  <calcPr calcId="152511"/>
  <customWorkbookViews>
    <customWorkbookView name="Bhosale Rahul - Personal View" guid="{A25C3D4C-F3AA-45EA-8534-C6B9CF1C52E9}" mergeInterval="0" personalView="1" windowWidth="1920" windowHeight="1042"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 i="10" l="1"/>
  <c r="D22" i="10"/>
  <c r="D21" i="10"/>
  <c r="B17" i="10" l="1"/>
</calcChain>
</file>

<file path=xl/comments1.xml><?xml version="1.0" encoding="utf-8"?>
<comments xmlns="http://schemas.openxmlformats.org/spreadsheetml/2006/main">
  <authors>
    <author>Nayak Subhashree</author>
  </authors>
  <commentList>
    <comment ref="E20" authorId="0" shapeId="0">
      <text>
        <r>
          <rPr>
            <b/>
            <sz val="9"/>
            <color indexed="81"/>
            <rFont val="Tahoma"/>
            <family val="2"/>
          </rPr>
          <t>Nayak Subhashree:</t>
        </r>
        <r>
          <rPr>
            <sz val="9"/>
            <color indexed="81"/>
            <rFont val="Tahoma"/>
            <family val="2"/>
          </rPr>
          <t xml:space="preserve">
15000 lbs for automated tugger (amr)</t>
        </r>
      </text>
    </comment>
    <comment ref="G21" authorId="0" shapeId="0">
      <text>
        <r>
          <rPr>
            <b/>
            <sz val="9"/>
            <color indexed="81"/>
            <rFont val="Tahoma"/>
            <family val="2"/>
          </rPr>
          <t>Nayak Subhashree:</t>
        </r>
        <r>
          <rPr>
            <sz val="9"/>
            <color indexed="81"/>
            <rFont val="Tahoma"/>
            <family val="2"/>
          </rPr>
          <t xml:space="preserve">
20000 hrs/year
avg. 8hr/day, 2000/year</t>
        </r>
      </text>
    </comment>
    <comment ref="J21" authorId="0" shapeId="0">
      <text>
        <r>
          <rPr>
            <b/>
            <sz val="9"/>
            <color indexed="81"/>
            <rFont val="Tahoma"/>
            <family val="2"/>
          </rPr>
          <t>Nayak Subhashree:</t>
        </r>
        <r>
          <rPr>
            <sz val="9"/>
            <color indexed="81"/>
            <rFont val="Tahoma"/>
            <family val="2"/>
          </rPr>
          <t xml:space="preserve">
for high stacker it can go upto 55'</t>
        </r>
      </text>
    </comment>
    <comment ref="M21" authorId="0" shapeId="0">
      <text>
        <r>
          <rPr>
            <b/>
            <sz val="9"/>
            <color indexed="81"/>
            <rFont val="Tahoma"/>
            <family val="2"/>
          </rPr>
          <t>Nayak Subhashree:</t>
        </r>
        <r>
          <rPr>
            <sz val="9"/>
            <color indexed="81"/>
            <rFont val="Tahoma"/>
            <family val="2"/>
          </rPr>
          <t xml:space="preserve">
if we will go for yearly maintenance it can be reduced to 10,020$</t>
        </r>
      </text>
    </comment>
    <comment ref="N21" authorId="0" shapeId="0">
      <text>
        <r>
          <rPr>
            <b/>
            <sz val="9"/>
            <color indexed="81"/>
            <rFont val="Tahoma"/>
            <family val="2"/>
          </rPr>
          <t>Nayak Subhashree:</t>
        </r>
        <r>
          <rPr>
            <sz val="9"/>
            <color indexed="81"/>
            <rFont val="Tahoma"/>
            <family val="2"/>
          </rPr>
          <t xml:space="preserve">
for electric it is around 500-900 $/year</t>
        </r>
      </text>
    </comment>
  </commentList>
</comments>
</file>

<file path=xl/sharedStrings.xml><?xml version="1.0" encoding="utf-8"?>
<sst xmlns="http://schemas.openxmlformats.org/spreadsheetml/2006/main" count="276" uniqueCount="195">
  <si>
    <t>Manual Hand Cart/Trolley</t>
  </si>
  <si>
    <t>Powered Cart/ Stock Chaser</t>
  </si>
  <si>
    <t>Tugger Cart</t>
  </si>
  <si>
    <t>Forklift</t>
  </si>
  <si>
    <t>When to Use each of MHE?</t>
  </si>
  <si>
    <t>http://www.mhi.org/downloads/learning/cicmhe/guidelines/equpguid.pdf</t>
  </si>
  <si>
    <t xml:space="preserve">An Introduction to Material Handling Equipment Selection
</t>
  </si>
  <si>
    <t>Design of a material handling equipment selection model
using analytic hierarchy process</t>
  </si>
  <si>
    <t>\\gnpunnas1b\Manufacturing_Services_Project2\Team-4\Group-4\Admin\idea\mhe tool</t>
  </si>
  <si>
    <t>https://pdfs.semanticscholar.org/38f3/ff40939cf0f4be99c184ff2bcf1be0424aaf.pdf</t>
  </si>
  <si>
    <t>SELECTION OF MATERIAL HANDLING
EQUIPMENT FOR FLEXIBLE MANUFACTURING SYSTEM USING FAHP</t>
  </si>
  <si>
    <t>Pallet Jack</t>
  </si>
  <si>
    <t>Reach Trucks- Narrow- 14m Height reach</t>
  </si>
  <si>
    <t>AGV</t>
  </si>
  <si>
    <t>Pallet Stacker</t>
  </si>
  <si>
    <t>rahul</t>
  </si>
  <si>
    <t>Subhashree</t>
  </si>
  <si>
    <t>bhayashree</t>
  </si>
  <si>
    <t>Weight</t>
  </si>
  <si>
    <t>Distance</t>
  </si>
  <si>
    <t>Ailse Width</t>
  </si>
  <si>
    <t>Material</t>
  </si>
  <si>
    <t>Cost</t>
  </si>
  <si>
    <t>Pallet</t>
  </si>
  <si>
    <t>Racks</t>
  </si>
  <si>
    <t>Facility and Space</t>
  </si>
  <si>
    <t>Celling Height</t>
  </si>
  <si>
    <t>Rack Type</t>
  </si>
  <si>
    <t>Loose Material</t>
  </si>
  <si>
    <t>Storage Location</t>
  </si>
  <si>
    <t>Initial Investment</t>
  </si>
  <si>
    <t>Maintainance Cost</t>
  </si>
  <si>
    <t>Operation Cost</t>
  </si>
  <si>
    <t>Equipment Reliablity</t>
  </si>
  <si>
    <t>RIO</t>
  </si>
  <si>
    <t>Trajectory Path Dimensions</t>
  </si>
  <si>
    <t>Manual Carts/Trolley</t>
  </si>
  <si>
    <t>Aisle Width- Min. 600 mm to operator to move</t>
  </si>
  <si>
    <t>Push- Pull force limitation</t>
  </si>
  <si>
    <t>Distance up to 100 m</t>
  </si>
  <si>
    <t>floor condition and nature</t>
  </si>
  <si>
    <t>Operator Ergonomics</t>
  </si>
  <si>
    <t xml:space="preserve">AGV- </t>
  </si>
  <si>
    <t>Payload- Light/Heavy</t>
  </si>
  <si>
    <t>Navigation System- Laser Guidance, Magnetic Strips, GPS</t>
  </si>
  <si>
    <t>Layout</t>
  </si>
  <si>
    <t>Fuzzy- MADM- Multiple Attrubute Decision Making</t>
  </si>
  <si>
    <t>AHP-Analytic Hierarchy Process</t>
  </si>
  <si>
    <t>Fuzzy Analytic Hierarchy Process (FAHP) - Using Geometric Mean</t>
  </si>
  <si>
    <t>Multi Criteria Decision Making -MCDM</t>
  </si>
  <si>
    <t>The Selection of the Best Control Rule for a Multiple-Load AGV System Using Simulation and Fuzzy MADM in a Flexible Manufacturing System</t>
  </si>
  <si>
    <t>https://www.hindawi.com/journals/mse/2010/821701/</t>
  </si>
  <si>
    <t>A Decision-Making Methodology for Automated Guided Vehicle Selection Problem Using a Preference Selection Index Method</t>
  </si>
  <si>
    <t>https://www.researchgate.net/publication/226473843_A_Decision-Making_Methodology_for_Automated_Guided_Vehicle_Selection_Problem_Using_a_Preference_Selection_Index_Method</t>
  </si>
  <si>
    <t>Pushing and Pulling Handcarts</t>
  </si>
  <si>
    <t>https://www.ccohs.ca/oshanswers/ergonomics/push2.html</t>
  </si>
  <si>
    <t>https://www.youtube.com/watch?v=J4T70o8gjlk</t>
  </si>
  <si>
    <t>https://www.youtube.com/watch?v=5k3Wz1AfVWs</t>
  </si>
  <si>
    <t xml:space="preserve">Multi Criteria Decision Making </t>
  </si>
  <si>
    <t>https://www.youtube.com/playlist?list=PLFsDe5VTL0GONrBajWDmh6J2MdzrW0UwM</t>
  </si>
  <si>
    <t>AGV-Choosing the Right AGV</t>
  </si>
  <si>
    <t>http://guide.directindustry.com/choosing-the-right-agv/</t>
  </si>
  <si>
    <t>Rahul</t>
  </si>
  <si>
    <t>Bhagyashree</t>
  </si>
  <si>
    <t>Factors affecting selecting Material Handling</t>
  </si>
  <si>
    <t>Type of Material handling equipment</t>
  </si>
  <si>
    <t>Load capacity 
(max.) in lbs</t>
  </si>
  <si>
    <t>type of power</t>
  </si>
  <si>
    <t>Direction of Material movement</t>
  </si>
  <si>
    <t>Travel speed in km/hr</t>
  </si>
  <si>
    <t xml:space="preserve">turning radius in mm </t>
  </si>
  <si>
    <t>Size &amp; Shape of load</t>
  </si>
  <si>
    <t>aisle width in ft</t>
  </si>
  <si>
    <t>Height of storing rack</t>
  </si>
  <si>
    <t>Floor Condition</t>
  </si>
  <si>
    <t>Lift Height</t>
  </si>
  <si>
    <t>Loaded</t>
  </si>
  <si>
    <t>Empty</t>
  </si>
  <si>
    <t>8000-10000</t>
  </si>
  <si>
    <t>Power driven/ Manual / Automated</t>
  </si>
  <si>
    <t>pull</t>
  </si>
  <si>
    <t>standard rack size/Totes</t>
  </si>
  <si>
    <t>Fork lift</t>
  </si>
  <si>
    <t xml:space="preserve">3000- 70000 </t>
  </si>
  <si>
    <t>Power driven/Electric / Automated</t>
  </si>
  <si>
    <t>push</t>
  </si>
  <si>
    <t>1690-1830</t>
  </si>
  <si>
    <t>Pallet stacker</t>
  </si>
  <si>
    <t>~4500</t>
  </si>
  <si>
    <t>Power driven/ Manual</t>
  </si>
  <si>
    <t>5-5.5</t>
  </si>
  <si>
    <t>5.5-6</t>
  </si>
  <si>
    <t>** aisle width formula = Basic Right Angle Stacking Width + Load Length + 12 Inches</t>
  </si>
  <si>
    <t>Powder Coated Body</t>
  </si>
  <si>
    <t>Easy to Operate</t>
  </si>
  <si>
    <t>Silent in Operations</t>
  </si>
  <si>
    <t>Easy Pallet Entry and Exit</t>
  </si>
  <si>
    <t>Steering wheels – Dia 200 x 50mm- 2 Nos.</t>
  </si>
  <si>
    <t>Forks wheels – Dia 82 x 70 mm – 4 Nos. (Tandem Rollers)</t>
  </si>
  <si>
    <t>Truck weight – 90 kg.</t>
  </si>
  <si>
    <t>Load Capacity – 2500 kg. (Uniformly distributed on forks over 1 x 1 mtr. Pallet)</t>
  </si>
  <si>
    <t xml:space="preserve">Robust </t>
  </si>
  <si>
    <t>Reach Truck</t>
  </si>
  <si>
    <t>2,500 - 4,500 lb. Load Capacity.</t>
  </si>
  <si>
    <t>6.5 - 7.5 MPH Travel Speed Full Load.</t>
  </si>
  <si>
    <t>Up to 30.5 feet Maximum fork height</t>
  </si>
  <si>
    <r>
      <t xml:space="preserve">a new reach forklift might cost approximately </t>
    </r>
    <r>
      <rPr>
        <b/>
        <sz val="14"/>
        <color rgb="FF222222"/>
        <rFont val="Arial"/>
        <family val="2"/>
      </rPr>
      <t>$15,000</t>
    </r>
    <r>
      <rPr>
        <sz val="14"/>
        <color rgb="FF222222"/>
        <rFont val="Arial"/>
        <family val="2"/>
      </rPr>
      <t xml:space="preserve"> to $35,000 and up</t>
    </r>
  </si>
  <si>
    <t>Voltage 24V</t>
  </si>
  <si>
    <t>MHE</t>
  </si>
  <si>
    <t>Max. Frequency/ Shift</t>
  </si>
  <si>
    <t>Max. Transportation Distance in ft</t>
  </si>
  <si>
    <t>Minimum Aisle Width, Ft</t>
  </si>
  <si>
    <t>Turning Radius, ft</t>
  </si>
  <si>
    <t>Max. Vertical Reach, ft</t>
  </si>
  <si>
    <t>Application</t>
  </si>
  <si>
    <t>Operation cost</t>
  </si>
  <si>
    <t>Cost of MHE</t>
  </si>
  <si>
    <t>Stock Chaser</t>
  </si>
  <si>
    <t>Powered Cart</t>
  </si>
  <si>
    <t>Sr No</t>
  </si>
  <si>
    <t>Max. Payload
in lbs</t>
  </si>
  <si>
    <t>10000-13000</t>
  </si>
  <si>
    <t>bhagyashree</t>
  </si>
  <si>
    <t xml:space="preserve">Hand </t>
  </si>
  <si>
    <t>Electric</t>
  </si>
  <si>
    <t>Mechanical &amp; Unit load</t>
  </si>
  <si>
    <t>i.Keep floors in good repair.
ii. Ensure floors are clean, free of debris, dirt, dust, miscellaneous liquids, or spills.
iii. If floors are very uneven, consider fixing the floors or using powered carts.</t>
  </si>
  <si>
    <t>Manual Hand Cart/Trolley (4wheel)</t>
  </si>
  <si>
    <t>Kitting/Totes</t>
  </si>
  <si>
    <t>Concrete</t>
  </si>
  <si>
    <t>Low</t>
  </si>
  <si>
    <t>High</t>
  </si>
  <si>
    <t>500-1000</t>
  </si>
  <si>
    <t>block stacking, drive-in racking, and long load handling</t>
  </si>
  <si>
    <t>Concrete floors</t>
  </si>
  <si>
    <t>4~8</t>
  </si>
  <si>
    <t>Replenishment area, Delivery aisle, Lineside staging</t>
  </si>
  <si>
    <t>Smooth</t>
  </si>
  <si>
    <t>5.5~6</t>
  </si>
  <si>
    <t>Distribution Center,Warehouse,
Outdoor travel</t>
  </si>
  <si>
    <t>Rough/Smooth</t>
  </si>
  <si>
    <t>retail stock rooms, production lines, part stores</t>
  </si>
  <si>
    <t>Forklift frequency</t>
  </si>
  <si>
    <t>https://www.tmhnc.com/blog/how-long-will-a-forklift-last-and-forklift-average-use</t>
  </si>
  <si>
    <t>https://www.certifyme.net/osha-blog/how-many-miles-does-an-average-forklift-travel-in-a-year/</t>
  </si>
  <si>
    <t>50-1000</t>
  </si>
  <si>
    <t>Unit Load, Pallets, Bulk Containers</t>
  </si>
  <si>
    <t>Very High</t>
  </si>
  <si>
    <t>how many MHE required?</t>
  </si>
  <si>
    <t xml:space="preserve">MHE- Efficiency- </t>
  </si>
  <si>
    <t>Speed, km/Hr</t>
  </si>
  <si>
    <t>Source</t>
  </si>
  <si>
    <t>Destination</t>
  </si>
  <si>
    <t>Material Type</t>
  </si>
  <si>
    <t>Tote</t>
  </si>
  <si>
    <t>Rack</t>
  </si>
  <si>
    <t>No. of trips per shift</t>
  </si>
  <si>
    <t>Distance between Source and Destination, ft</t>
  </si>
  <si>
    <t>Aisle width, ft</t>
  </si>
  <si>
    <t>Maximum weight, lbs</t>
  </si>
  <si>
    <t>Vertical height if any, ft</t>
  </si>
  <si>
    <t>Inputs required</t>
  </si>
  <si>
    <t>kitting</t>
  </si>
  <si>
    <t>Container</t>
  </si>
  <si>
    <t>MCDA Method</t>
  </si>
  <si>
    <t>Objective</t>
  </si>
  <si>
    <t>To evaluate the best MHE required for specific application</t>
  </si>
  <si>
    <t>Criteria</t>
  </si>
  <si>
    <t>Maintainance Cost, $</t>
  </si>
  <si>
    <t>Operation Cost, $</t>
  </si>
  <si>
    <t>Manual Pallet Jack</t>
  </si>
  <si>
    <t>Electric Pallet Jack</t>
  </si>
  <si>
    <t>Medium</t>
  </si>
  <si>
    <t>High= 2</t>
  </si>
  <si>
    <t>Very High=1</t>
  </si>
  <si>
    <t>Medium=3</t>
  </si>
  <si>
    <t>Low=4</t>
  </si>
  <si>
    <t>vertical reach</t>
  </si>
  <si>
    <t>rating</t>
  </si>
  <si>
    <t>0~22</t>
  </si>
  <si>
    <t>Vertical reach if any, ft</t>
  </si>
  <si>
    <t>Weightage</t>
  </si>
  <si>
    <t>Rough/Smooth- 3</t>
  </si>
  <si>
    <t>Smooth-2</t>
  </si>
  <si>
    <t>Concrete- 1</t>
  </si>
  <si>
    <t xml:space="preserve">0-250 = </t>
  </si>
  <si>
    <t>251-500=</t>
  </si>
  <si>
    <t>501-800=</t>
  </si>
  <si>
    <t>801-1000=</t>
  </si>
  <si>
    <t>1000-2000=</t>
  </si>
  <si>
    <t>2000-5000=</t>
  </si>
  <si>
    <t>5000-12000=</t>
  </si>
  <si>
    <t>&gt;12000=</t>
  </si>
  <si>
    <t>23~28</t>
  </si>
  <si>
    <t>29~36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</si>
</sst>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3">
    <font>
      <sz val="11"/>
      <color theme="1"/>
      <name val="Verdana"/>
      <family val="2"/>
      <scheme val="minor"/>
    </font>
    <font>
      <b/>
      <sz val="11"/>
      <color theme="1"/>
      <name val="Verdana"/>
      <family val="2"/>
      <scheme val="minor"/>
    </font>
    <font>
      <u/>
      <sz val="11"/>
      <color theme="10"/>
      <name val="Verdana"/>
      <family val="2"/>
      <scheme val="minor"/>
    </font>
    <font>
      <b/>
      <sz val="12"/>
      <color theme="1"/>
      <name val="Verdana"/>
      <family val="2"/>
      <scheme val="minor"/>
    </font>
    <font>
      <sz val="12"/>
      <color theme="1"/>
      <name val="Verdana"/>
      <family val="2"/>
      <scheme val="minor"/>
    </font>
    <font>
      <b/>
      <sz val="8"/>
      <color rgb="FF444444"/>
      <name val="Ubuntu"/>
    </font>
    <font>
      <b/>
      <sz val="18"/>
      <color theme="1"/>
      <name val="Verdana"/>
      <family val="2"/>
      <scheme val="minor"/>
    </font>
    <font>
      <sz val="14"/>
      <color rgb="FF222222"/>
      <name val="Arial"/>
      <family val="2"/>
    </font>
    <font>
      <b/>
      <sz val="14"/>
      <color rgb="FF222222"/>
      <name val="Arial"/>
      <family val="2"/>
    </font>
    <font>
      <sz val="9"/>
      <color indexed="81"/>
      <name val="Tahoma"/>
      <family val="2"/>
    </font>
    <font>
      <b/>
      <sz val="9"/>
      <color indexed="81"/>
      <name val="Tahoma"/>
      <family val="2"/>
    </font>
    <font>
      <sz val="8"/>
      <name val="Verdana"/>
      <family val="2"/>
      <scheme val="minor"/>
    </font>
    <font>
      <b/>
      <sz val="11"/>
      <color theme="1"/>
      <name val="Calibri"/>
      <family val="2"/>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1" xfId="0" applyBorder="1" applyAlignment="1">
      <alignment wrapText="1"/>
    </xf>
    <xf numFmtId="0" fontId="0" fillId="0" borderId="1" xfId="0" applyBorder="1"/>
    <xf numFmtId="0" fontId="0" fillId="0" borderId="1" xfId="0" applyBorder="1" applyAlignment="1">
      <alignment horizontal="center"/>
    </xf>
    <xf numFmtId="0" fontId="1" fillId="0" borderId="1" xfId="0" applyFont="1" applyBorder="1"/>
    <xf numFmtId="0" fontId="1" fillId="0" borderId="1" xfId="0" applyFont="1" applyFill="1" applyBorder="1"/>
    <xf numFmtId="0" fontId="1" fillId="0" borderId="0" xfId="0" applyFont="1"/>
    <xf numFmtId="0" fontId="2" fillId="0" borderId="1" xfId="1" applyBorder="1"/>
    <xf numFmtId="0" fontId="2" fillId="0" borderId="0" xfId="1"/>
    <xf numFmtId="0" fontId="3" fillId="0" borderId="0" xfId="0" applyFont="1" applyAlignment="1">
      <alignment horizontal="left"/>
    </xf>
    <xf numFmtId="0" fontId="0" fillId="0" borderId="0" xfId="0" applyAlignment="1">
      <alignment horizontal="center" vertical="center"/>
    </xf>
    <xf numFmtId="0" fontId="0" fillId="0" borderId="5" xfId="0" applyBorder="1" applyAlignment="1">
      <alignment horizontal="center" vertical="center"/>
    </xf>
    <xf numFmtId="0" fontId="0" fillId="0" borderId="5" xfId="0" applyBorder="1" applyAlignment="1">
      <alignment wrapText="1"/>
    </xf>
    <xf numFmtId="0" fontId="0" fillId="0" borderId="5" xfId="0" applyBorder="1"/>
    <xf numFmtId="0" fontId="0" fillId="0" borderId="1" xfId="0" applyBorder="1" applyAlignment="1">
      <alignment horizontal="center" vertical="center"/>
    </xf>
    <xf numFmtId="0" fontId="3" fillId="0" borderId="0" xfId="0" applyFont="1"/>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4" xfId="0" applyBorder="1" applyAlignment="1">
      <alignment horizontal="center" vertical="center"/>
    </xf>
    <xf numFmtId="0" fontId="4" fillId="0" borderId="7" xfId="0" applyFont="1" applyBorder="1"/>
    <xf numFmtId="0" fontId="5" fillId="0" borderId="0" xfId="0" applyFont="1" applyAlignment="1">
      <alignment vertical="center"/>
    </xf>
    <xf numFmtId="0" fontId="7" fillId="0" borderId="0" xfId="0" applyFont="1" applyAlignment="1">
      <alignment vertical="center"/>
    </xf>
    <xf numFmtId="0" fontId="0" fillId="0" borderId="0" xfId="0" applyAlignment="1"/>
    <xf numFmtId="0" fontId="7" fillId="0" borderId="0" xfId="0" applyFont="1"/>
    <xf numFmtId="0" fontId="1" fillId="0" borderId="1" xfId="0" applyFont="1" applyBorder="1" applyAlignment="1">
      <alignment horizontal="left"/>
    </xf>
    <xf numFmtId="0" fontId="1" fillId="0" borderId="1" xfId="0" applyFont="1" applyBorder="1" applyAlignment="1">
      <alignment horizontal="center" vertical="center"/>
    </xf>
    <xf numFmtId="164" fontId="0" fillId="0" borderId="1" xfId="0" applyNumberFormat="1" applyBorder="1" applyAlignment="1">
      <alignment horizontal="center"/>
    </xf>
    <xf numFmtId="0" fontId="0" fillId="2" borderId="1" xfId="0" applyFill="1" applyBorder="1" applyAlignment="1">
      <alignment wrapText="1"/>
    </xf>
    <xf numFmtId="0" fontId="0" fillId="0" borderId="1" xfId="0" applyFill="1" applyBorder="1" applyAlignment="1">
      <alignment horizontal="center" vertical="center"/>
    </xf>
    <xf numFmtId="0" fontId="0" fillId="2" borderId="1" xfId="0" applyFill="1" applyBorder="1" applyAlignment="1">
      <alignment horizontal="center"/>
    </xf>
    <xf numFmtId="164" fontId="0" fillId="2" borderId="1" xfId="0" applyNumberFormat="1" applyFill="1" applyBorder="1" applyAlignment="1">
      <alignment horizontal="center"/>
    </xf>
    <xf numFmtId="0" fontId="0" fillId="0" borderId="1" xfId="0" applyFill="1" applyBorder="1" applyAlignment="1">
      <alignment horizontal="center"/>
    </xf>
    <xf numFmtId="0" fontId="0" fillId="0" borderId="5" xfId="0" applyBorder="1" applyAlignment="1">
      <alignment horizontal="center"/>
    </xf>
    <xf numFmtId="0" fontId="0" fillId="0" borderId="1" xfId="0" applyBorder="1" applyAlignment="1">
      <alignment horizontal="center" wrapText="1"/>
    </xf>
    <xf numFmtId="0" fontId="1" fillId="0" borderId="1" xfId="0" applyFont="1" applyFill="1" applyBorder="1" applyAlignment="1">
      <alignment horizontal="left"/>
    </xf>
    <xf numFmtId="0" fontId="0" fillId="0" borderId="1" xfId="0" applyFill="1" applyBorder="1" applyAlignment="1">
      <alignment wrapText="1"/>
    </xf>
    <xf numFmtId="0" fontId="1" fillId="0" borderId="1" xfId="0" applyFont="1" applyBorder="1" applyAlignment="1">
      <alignment horizontal="left" vertical="center"/>
    </xf>
    <xf numFmtId="0" fontId="0" fillId="0" borderId="0" xfId="0" applyAlignment="1">
      <alignment wrapText="1"/>
    </xf>
    <xf numFmtId="0" fontId="1" fillId="0" borderId="1" xfId="0" applyFont="1" applyBorder="1" applyAlignment="1">
      <alignment horizontal="left" wrapText="1"/>
    </xf>
    <xf numFmtId="0" fontId="1" fillId="0" borderId="0" xfId="0" applyFont="1" applyBorder="1" applyAlignment="1">
      <alignment horizontal="left"/>
    </xf>
    <xf numFmtId="0" fontId="1" fillId="0" borderId="1" xfId="0" applyFont="1" applyBorder="1" applyAlignment="1">
      <alignment vertical="center" wrapText="1"/>
    </xf>
    <xf numFmtId="0" fontId="0" fillId="0" borderId="0" xfId="0" applyFill="1" applyBorder="1" applyAlignment="1">
      <alignment horizontal="center"/>
    </xf>
    <xf numFmtId="16" fontId="0" fillId="0" borderId="0" xfId="0" applyNumberFormat="1"/>
    <xf numFmtId="0" fontId="1" fillId="0" borderId="1" xfId="0" applyFont="1" applyBorder="1" applyAlignment="1">
      <alignment wrapText="1"/>
    </xf>
    <xf numFmtId="0" fontId="1" fillId="0" borderId="12" xfId="0" applyFont="1" applyBorder="1" applyAlignment="1">
      <alignment horizontal="left" vertical="center"/>
    </xf>
    <xf numFmtId="0" fontId="1" fillId="0" borderId="5" xfId="0" applyFont="1" applyBorder="1" applyAlignment="1">
      <alignment horizontal="left" vertical="center"/>
    </xf>
    <xf numFmtId="0" fontId="0" fillId="0" borderId="12" xfId="0" applyBorder="1" applyAlignment="1">
      <alignment horizontal="center" wrapText="1"/>
    </xf>
    <xf numFmtId="0" fontId="0" fillId="0" borderId="5" xfId="0" applyBorder="1" applyAlignment="1">
      <alignment horizontal="center" wrapText="1"/>
    </xf>
    <xf numFmtId="0" fontId="6" fillId="2" borderId="0" xfId="0" applyFont="1" applyFill="1" applyAlignment="1">
      <alignment horizontal="center" vertical="center"/>
    </xf>
    <xf numFmtId="0" fontId="4" fillId="0" borderId="9" xfId="0" applyFont="1" applyBorder="1" applyAlignment="1">
      <alignment horizontal="center"/>
    </xf>
    <xf numFmtId="0" fontId="4" fillId="0" borderId="10" xfId="0" applyFont="1" applyBorder="1" applyAlignment="1">
      <alignment horizontal="center"/>
    </xf>
    <xf numFmtId="0" fontId="3" fillId="0" borderId="9" xfId="0" applyFont="1" applyBorder="1" applyAlignment="1">
      <alignment horizontal="center" wrapText="1"/>
    </xf>
    <xf numFmtId="0" fontId="3" fillId="0" borderId="10" xfId="0" applyFont="1" applyBorder="1" applyAlignment="1">
      <alignment horizont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9" xfId="0" applyFont="1" applyBorder="1" applyAlignment="1">
      <alignment horizontal="center" wrapText="1"/>
    </xf>
    <xf numFmtId="0" fontId="4" fillId="0" borderId="10" xfId="0" applyFont="1" applyBorder="1" applyAlignment="1">
      <alignment horizontal="center" wrapText="1"/>
    </xf>
    <xf numFmtId="0" fontId="4" fillId="0" borderId="6" xfId="0" applyFont="1" applyBorder="1" applyAlignment="1">
      <alignment horizontal="center" vertical="center"/>
    </xf>
    <xf numFmtId="0" fontId="4" fillId="0" borderId="11" xfId="0" applyFont="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0" borderId="2" xfId="1"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3" borderId="0" xfId="0" applyFill="1"/>
    <xf numFmtId="0" fontId="0" fillId="3" borderId="0" xfId="0" applyFill="1" applyAlignment="1">
      <alignment wrapText="1"/>
    </xf>
    <xf numFmtId="0" fontId="12"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783772</xdr:colOff>
      <xdr:row>37</xdr:row>
      <xdr:rowOff>97972</xdr:rowOff>
    </xdr:from>
    <xdr:to>
      <xdr:col>6</xdr:col>
      <xdr:colOff>1283382</xdr:colOff>
      <xdr:row>72</xdr:row>
      <xdr:rowOff>97210</xdr:rowOff>
    </xdr:to>
    <xdr:pic>
      <xdr:nvPicPr>
        <xdr:cNvPr id="3" name="Picture 2">
          <a:extLst>
            <a:ext uri="{FF2B5EF4-FFF2-40B4-BE49-F238E27FC236}">
              <a16:creationId xmlns:a16="http://schemas.microsoft.com/office/drawing/2014/main" xmlns="" id="{BB6470E2-86A5-44FF-9811-CFCC79FE31AD}"/>
            </a:ext>
          </a:extLst>
        </xdr:cNvPr>
        <xdr:cNvPicPr>
          <a:picLocks noChangeAspect="1"/>
        </xdr:cNvPicPr>
      </xdr:nvPicPr>
      <xdr:blipFill>
        <a:blip xmlns:r="http://schemas.openxmlformats.org/officeDocument/2006/relationships" r:embed="rId1"/>
        <a:stretch>
          <a:fillRect/>
        </a:stretch>
      </xdr:blipFill>
      <xdr:spPr>
        <a:xfrm>
          <a:off x="783772" y="8665029"/>
          <a:ext cx="9066667" cy="60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723900</xdr:colOff>
      <xdr:row>2</xdr:row>
      <xdr:rowOff>20619</xdr:rowOff>
    </xdr:from>
    <xdr:to>
      <xdr:col>2</xdr:col>
      <xdr:colOff>1510145</xdr:colOff>
      <xdr:row>35</xdr:row>
      <xdr:rowOff>8088</xdr:rowOff>
    </xdr:to>
    <xdr:pic>
      <xdr:nvPicPr>
        <xdr:cNvPr id="2" name="Picture 1">
          <a:extLst>
            <a:ext uri="{FF2B5EF4-FFF2-40B4-BE49-F238E27FC236}">
              <a16:creationId xmlns:a16="http://schemas.microsoft.com/office/drawing/2014/main" xmlns="" id="{B037B984-2B37-4E4B-9D00-9E010D531D8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3900" y="380837"/>
          <a:ext cx="9168245" cy="5931069"/>
        </a:xfrm>
        <a:prstGeom prst="rect">
          <a:avLst/>
        </a:prstGeom>
        <a:noFill/>
        <a:ln w="9525">
          <a:noFill/>
          <a:miter lim="800000"/>
          <a:headEnd/>
          <a:tailEnd/>
        </a:ln>
      </xdr:spPr>
    </xdr:pic>
    <xdr:clientData/>
  </xdr:twoCellAnchor>
  <xdr:twoCellAnchor editAs="oneCell">
    <xdr:from>
      <xdr:col>1</xdr:col>
      <xdr:colOff>0</xdr:colOff>
      <xdr:row>43</xdr:row>
      <xdr:rowOff>0</xdr:rowOff>
    </xdr:from>
    <xdr:to>
      <xdr:col>3</xdr:col>
      <xdr:colOff>1619836</xdr:colOff>
      <xdr:row>79</xdr:row>
      <xdr:rowOff>126364</xdr:rowOff>
    </xdr:to>
    <xdr:pic>
      <xdr:nvPicPr>
        <xdr:cNvPr id="3" name="Picture 2">
          <a:extLst>
            <a:ext uri="{FF2B5EF4-FFF2-40B4-BE49-F238E27FC236}">
              <a16:creationId xmlns:a16="http://schemas.microsoft.com/office/drawing/2014/main" xmlns="" id="{341EED14-8D14-4756-AE53-2640102A9C20}"/>
            </a:ext>
          </a:extLst>
        </xdr:cNvPr>
        <xdr:cNvPicPr>
          <a:picLocks noChangeAspect="1"/>
        </xdr:cNvPicPr>
      </xdr:nvPicPr>
      <xdr:blipFill>
        <a:blip xmlns:r="http://schemas.openxmlformats.org/officeDocument/2006/relationships" r:embed="rId2"/>
        <a:stretch>
          <a:fillRect/>
        </a:stretch>
      </xdr:blipFill>
      <xdr:spPr>
        <a:xfrm>
          <a:off x="735106" y="7709647"/>
          <a:ext cx="13238095" cy="6580952"/>
        </a:xfrm>
        <a:prstGeom prst="rect">
          <a:avLst/>
        </a:prstGeom>
      </xdr:spPr>
    </xdr:pic>
    <xdr:clientData/>
  </xdr:twoCellAnchor>
  <xdr:oneCellAnchor>
    <xdr:from>
      <xdr:col>1</xdr:col>
      <xdr:colOff>0</xdr:colOff>
      <xdr:row>100</xdr:row>
      <xdr:rowOff>0</xdr:rowOff>
    </xdr:from>
    <xdr:ext cx="5618040" cy="3211437"/>
    <xdr:pic>
      <xdr:nvPicPr>
        <xdr:cNvPr id="4" name="Picture 3">
          <a:extLst>
            <a:ext uri="{FF2B5EF4-FFF2-40B4-BE49-F238E27FC236}">
              <a16:creationId xmlns:a16="http://schemas.microsoft.com/office/drawing/2014/main" xmlns="" id="{8DF53D8C-DEFE-4126-9940-BB59ECD33343}"/>
            </a:ext>
          </a:extLst>
        </xdr:cNvPr>
        <xdr:cNvPicPr>
          <a:picLocks noChangeAspect="1"/>
        </xdr:cNvPicPr>
      </xdr:nvPicPr>
      <xdr:blipFill>
        <a:blip xmlns:r="http://schemas.openxmlformats.org/officeDocument/2006/relationships" r:embed="rId3"/>
        <a:stretch>
          <a:fillRect/>
        </a:stretch>
      </xdr:blipFill>
      <xdr:spPr>
        <a:xfrm>
          <a:off x="0" y="4716780"/>
          <a:ext cx="5618040" cy="3211437"/>
        </a:xfrm>
        <a:prstGeom prst="rect">
          <a:avLst/>
        </a:prstGeom>
      </xdr:spPr>
    </xdr:pic>
    <xdr:clientData/>
  </xdr:oneCellAnchor>
  <xdr:oneCellAnchor>
    <xdr:from>
      <xdr:col>1</xdr:col>
      <xdr:colOff>0</xdr:colOff>
      <xdr:row>118</xdr:row>
      <xdr:rowOff>137160</xdr:rowOff>
    </xdr:from>
    <xdr:ext cx="5418040" cy="3011437"/>
    <xdr:pic>
      <xdr:nvPicPr>
        <xdr:cNvPr id="5" name="Picture 4">
          <a:extLst>
            <a:ext uri="{FF2B5EF4-FFF2-40B4-BE49-F238E27FC236}">
              <a16:creationId xmlns:a16="http://schemas.microsoft.com/office/drawing/2014/main" xmlns="" id="{F9FF222F-13E5-4892-9560-C53416973F79}"/>
            </a:ext>
          </a:extLst>
        </xdr:cNvPr>
        <xdr:cNvPicPr>
          <a:picLocks noChangeAspect="1"/>
        </xdr:cNvPicPr>
      </xdr:nvPicPr>
      <xdr:blipFill>
        <a:blip xmlns:r="http://schemas.openxmlformats.org/officeDocument/2006/relationships" r:embed="rId4"/>
        <a:stretch>
          <a:fillRect/>
        </a:stretch>
      </xdr:blipFill>
      <xdr:spPr>
        <a:xfrm>
          <a:off x="0" y="8008620"/>
          <a:ext cx="5418040" cy="3011437"/>
        </a:xfrm>
        <a:prstGeom prst="rect">
          <a:avLst/>
        </a:prstGeom>
      </xdr:spPr>
    </xdr:pic>
    <xdr:clientData/>
  </xdr:oneCellAnchor>
  <xdr:oneCellAnchor>
    <xdr:from>
      <xdr:col>5</xdr:col>
      <xdr:colOff>21945</xdr:colOff>
      <xdr:row>143</xdr:row>
      <xdr:rowOff>117044</xdr:rowOff>
    </xdr:from>
    <xdr:ext cx="5418368" cy="3668791"/>
    <xdr:pic>
      <xdr:nvPicPr>
        <xdr:cNvPr id="6" name="Picture 5">
          <a:extLst>
            <a:ext uri="{FF2B5EF4-FFF2-40B4-BE49-F238E27FC236}">
              <a16:creationId xmlns:a16="http://schemas.microsoft.com/office/drawing/2014/main" xmlns="" id="{F2E9E5BC-91A5-4E87-9419-84ED58E55FA0}"/>
            </a:ext>
          </a:extLst>
        </xdr:cNvPr>
        <xdr:cNvPicPr>
          <a:picLocks noChangeAspect="1"/>
        </xdr:cNvPicPr>
      </xdr:nvPicPr>
      <xdr:blipFill>
        <a:blip xmlns:r="http://schemas.openxmlformats.org/officeDocument/2006/relationships" r:embed="rId5"/>
        <a:stretch>
          <a:fillRect/>
        </a:stretch>
      </xdr:blipFill>
      <xdr:spPr>
        <a:xfrm>
          <a:off x="4693005" y="12370004"/>
          <a:ext cx="5418368" cy="3668791"/>
        </a:xfrm>
        <a:prstGeom prst="rect">
          <a:avLst/>
        </a:prstGeom>
      </xdr:spPr>
    </xdr:pic>
    <xdr:clientData/>
  </xdr:oneCellAnchor>
  <xdr:oneCellAnchor>
    <xdr:from>
      <xdr:col>1</xdr:col>
      <xdr:colOff>0</xdr:colOff>
      <xdr:row>153</xdr:row>
      <xdr:rowOff>0</xdr:rowOff>
    </xdr:from>
    <xdr:ext cx="3218442" cy="3333794"/>
    <xdr:pic>
      <xdr:nvPicPr>
        <xdr:cNvPr id="7" name="Picture 6">
          <a:extLst>
            <a:ext uri="{FF2B5EF4-FFF2-40B4-BE49-F238E27FC236}">
              <a16:creationId xmlns:a16="http://schemas.microsoft.com/office/drawing/2014/main" xmlns="" id="{1ED9AB3B-84FB-43A9-BD36-82872F686451}"/>
            </a:ext>
          </a:extLst>
        </xdr:cNvPr>
        <xdr:cNvPicPr>
          <a:picLocks noChangeAspect="1"/>
        </xdr:cNvPicPr>
      </xdr:nvPicPr>
      <xdr:blipFill>
        <a:blip xmlns:r="http://schemas.openxmlformats.org/officeDocument/2006/relationships" r:embed="rId6"/>
        <a:stretch>
          <a:fillRect/>
        </a:stretch>
      </xdr:blipFill>
      <xdr:spPr>
        <a:xfrm>
          <a:off x="0" y="14005560"/>
          <a:ext cx="3218442" cy="3333794"/>
        </a:xfrm>
        <a:prstGeom prst="rect">
          <a:avLst/>
        </a:prstGeom>
      </xdr:spPr>
    </xdr:pic>
    <xdr:clientData/>
  </xdr:oneCellAnchor>
  <xdr:twoCellAnchor editAs="oneCell">
    <xdr:from>
      <xdr:col>1</xdr:col>
      <xdr:colOff>0</xdr:colOff>
      <xdr:row>189</xdr:row>
      <xdr:rowOff>0</xdr:rowOff>
    </xdr:from>
    <xdr:to>
      <xdr:col>2</xdr:col>
      <xdr:colOff>847529</xdr:colOff>
      <xdr:row>203</xdr:row>
      <xdr:rowOff>97521</xdr:rowOff>
    </xdr:to>
    <xdr:pic>
      <xdr:nvPicPr>
        <xdr:cNvPr id="8" name="Picture 7">
          <a:extLst>
            <a:ext uri="{FF2B5EF4-FFF2-40B4-BE49-F238E27FC236}">
              <a16:creationId xmlns:a16="http://schemas.microsoft.com/office/drawing/2014/main" xmlns="" id="{D3F30560-BD63-4298-ADE2-56E9DCABEB11}"/>
            </a:ext>
          </a:extLst>
        </xdr:cNvPr>
        <xdr:cNvPicPr>
          <a:picLocks noChangeAspect="1"/>
        </xdr:cNvPicPr>
      </xdr:nvPicPr>
      <xdr:blipFill>
        <a:blip xmlns:r="http://schemas.openxmlformats.org/officeDocument/2006/relationships" r:embed="rId7"/>
        <a:stretch>
          <a:fillRect/>
        </a:stretch>
      </xdr:blipFill>
      <xdr:spPr>
        <a:xfrm>
          <a:off x="734291" y="34899600"/>
          <a:ext cx="8495238" cy="2619048"/>
        </a:xfrm>
        <a:prstGeom prst="rect">
          <a:avLst/>
        </a:prstGeom>
      </xdr:spPr>
    </xdr:pic>
    <xdr:clientData/>
  </xdr:twoCellAnchor>
  <xdr:twoCellAnchor editAs="oneCell">
    <xdr:from>
      <xdr:col>1</xdr:col>
      <xdr:colOff>0</xdr:colOff>
      <xdr:row>207</xdr:row>
      <xdr:rowOff>0</xdr:rowOff>
    </xdr:from>
    <xdr:to>
      <xdr:col>3</xdr:col>
      <xdr:colOff>1623655</xdr:colOff>
      <xdr:row>248</xdr:row>
      <xdr:rowOff>101242</xdr:rowOff>
    </xdr:to>
    <xdr:pic>
      <xdr:nvPicPr>
        <xdr:cNvPr id="9" name="Picture 8">
          <a:extLst>
            <a:ext uri="{FF2B5EF4-FFF2-40B4-BE49-F238E27FC236}">
              <a16:creationId xmlns:a16="http://schemas.microsoft.com/office/drawing/2014/main" xmlns="" id="{615808F2-0DDA-4595-A20E-78254DE51348}"/>
            </a:ext>
          </a:extLst>
        </xdr:cNvPr>
        <xdr:cNvPicPr>
          <a:picLocks noChangeAspect="1"/>
        </xdr:cNvPicPr>
      </xdr:nvPicPr>
      <xdr:blipFill>
        <a:blip xmlns:r="http://schemas.openxmlformats.org/officeDocument/2006/relationships" r:embed="rId8"/>
        <a:stretch>
          <a:fillRect/>
        </a:stretch>
      </xdr:blipFill>
      <xdr:spPr>
        <a:xfrm>
          <a:off x="734291" y="38141564"/>
          <a:ext cx="13247619" cy="7485714"/>
        </a:xfrm>
        <a:prstGeom prst="rect">
          <a:avLst/>
        </a:prstGeom>
      </xdr:spPr>
    </xdr:pic>
    <xdr:clientData/>
  </xdr:twoCellAnchor>
  <xdr:twoCellAnchor editAs="oneCell">
    <xdr:from>
      <xdr:col>1</xdr:col>
      <xdr:colOff>0</xdr:colOff>
      <xdr:row>251</xdr:row>
      <xdr:rowOff>0</xdr:rowOff>
    </xdr:from>
    <xdr:to>
      <xdr:col>2</xdr:col>
      <xdr:colOff>933243</xdr:colOff>
      <xdr:row>271</xdr:row>
      <xdr:rowOff>16867</xdr:rowOff>
    </xdr:to>
    <xdr:pic>
      <xdr:nvPicPr>
        <xdr:cNvPr id="10" name="Picture 9">
          <a:extLst>
            <a:ext uri="{FF2B5EF4-FFF2-40B4-BE49-F238E27FC236}">
              <a16:creationId xmlns:a16="http://schemas.microsoft.com/office/drawing/2014/main" xmlns="" id="{3BDA5096-62E8-4727-98C7-00C16F6E02B9}"/>
            </a:ext>
          </a:extLst>
        </xdr:cNvPr>
        <xdr:cNvPicPr>
          <a:picLocks noChangeAspect="1"/>
        </xdr:cNvPicPr>
      </xdr:nvPicPr>
      <xdr:blipFill>
        <a:blip xmlns:r="http://schemas.openxmlformats.org/officeDocument/2006/relationships" r:embed="rId9"/>
        <a:stretch>
          <a:fillRect/>
        </a:stretch>
      </xdr:blipFill>
      <xdr:spPr>
        <a:xfrm>
          <a:off x="734291" y="46066364"/>
          <a:ext cx="8580952" cy="3619048"/>
        </a:xfrm>
        <a:prstGeom prst="rect">
          <a:avLst/>
        </a:prstGeom>
      </xdr:spPr>
    </xdr:pic>
    <xdr:clientData/>
  </xdr:twoCellAnchor>
  <xdr:twoCellAnchor editAs="oneCell">
    <xdr:from>
      <xdr:col>2</xdr:col>
      <xdr:colOff>969818</xdr:colOff>
      <xdr:row>252</xdr:row>
      <xdr:rowOff>96982</xdr:rowOff>
    </xdr:from>
    <xdr:to>
      <xdr:col>7</xdr:col>
      <xdr:colOff>571434</xdr:colOff>
      <xdr:row>277</xdr:row>
      <xdr:rowOff>3779</xdr:rowOff>
    </xdr:to>
    <xdr:pic>
      <xdr:nvPicPr>
        <xdr:cNvPr id="11" name="Picture 10">
          <a:extLst>
            <a:ext uri="{FF2B5EF4-FFF2-40B4-BE49-F238E27FC236}">
              <a16:creationId xmlns:a16="http://schemas.microsoft.com/office/drawing/2014/main" xmlns="" id="{EF09AF2D-D7D8-45F0-BDCE-7016CC103183}"/>
            </a:ext>
          </a:extLst>
        </xdr:cNvPr>
        <xdr:cNvPicPr>
          <a:picLocks noChangeAspect="1"/>
        </xdr:cNvPicPr>
      </xdr:nvPicPr>
      <xdr:blipFill>
        <a:blip xmlns:r="http://schemas.openxmlformats.org/officeDocument/2006/relationships" r:embed="rId10"/>
        <a:stretch>
          <a:fillRect/>
        </a:stretch>
      </xdr:blipFill>
      <xdr:spPr>
        <a:xfrm>
          <a:off x="9351818" y="46343455"/>
          <a:ext cx="7457143" cy="4409524"/>
        </a:xfrm>
        <a:prstGeom prst="rect">
          <a:avLst/>
        </a:prstGeom>
      </xdr:spPr>
    </xdr:pic>
    <xdr:clientData/>
  </xdr:twoCellAnchor>
</xdr:wsDr>
</file>

<file path=xl/theme/theme1.xml><?xml version="1.0" encoding="utf-8"?>
<a:theme xmlns:a="http://schemas.openxmlformats.org/drawingml/2006/main" name="Office Theme">
  <a:themeElements>
    <a:clrScheme name="John Deere">
      <a:dk1>
        <a:sysClr val="windowText" lastClr="000000"/>
      </a:dk1>
      <a:lt1>
        <a:sysClr val="window" lastClr="FFFFFF"/>
      </a:lt1>
      <a:dk2>
        <a:srgbClr val="367C2B"/>
      </a:dk2>
      <a:lt2>
        <a:srgbClr val="FFDE00"/>
      </a:lt2>
      <a:accent1>
        <a:srgbClr val="367C2B"/>
      </a:accent1>
      <a:accent2>
        <a:srgbClr val="FFDE00"/>
      </a:accent2>
      <a:accent3>
        <a:srgbClr val="333333"/>
      </a:accent3>
      <a:accent4>
        <a:srgbClr val="86B080"/>
      </a:accent4>
      <a:accent5>
        <a:srgbClr val="FFF173"/>
      </a:accent5>
      <a:accent6>
        <a:srgbClr val="CCCCCC"/>
      </a:accent6>
      <a:hlink>
        <a:srgbClr val="367C2B"/>
      </a:hlink>
      <a:folHlink>
        <a:srgbClr val="666666"/>
      </a:folHlink>
    </a:clrScheme>
    <a:fontScheme name="Verdana">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hyperlink" Target="https://www.hindawi.com/journals/mse/2010/821701/" TargetMode="External"/><Relationship Id="rId1" Type="http://schemas.openxmlformats.org/officeDocument/2006/relationships/hyperlink" Target="file:///\\gnpunnas1b\Manufacturing_Services_Project2\Team-4\Group-4\Admin\idea\mhe%20too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certifyme.net/osha-blog/how-many-miles-does-an-average-forklift-travel-in-a-year/" TargetMode="External"/><Relationship Id="rId2" Type="http://schemas.openxmlformats.org/officeDocument/2006/relationships/hyperlink" Target="https://www.tmhnc.com/blog/how-long-will-a-forklift-last-and-forklift-average-use" TargetMode="External"/><Relationship Id="rId1" Type="http://schemas.openxmlformats.org/officeDocument/2006/relationships/hyperlink" Target="https://www.youtube.com/playlist?list=PLFsDe5VTL0GONrBajWDmh6J2MdzrW0Uw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workbookViewId="0">
      <selection activeCell="A7" sqref="A7"/>
    </sheetView>
  </sheetViews>
  <sheetFormatPr defaultRowHeight="14.25"/>
  <cols>
    <col min="1" max="1" width="24.5" customWidth="1"/>
    <col min="2" max="2" width="20.3984375" customWidth="1"/>
  </cols>
  <sheetData>
    <row r="1" spans="1:14">
      <c r="A1" s="6" t="s">
        <v>161</v>
      </c>
    </row>
    <row r="2" spans="1:14">
      <c r="A2" t="s">
        <v>151</v>
      </c>
    </row>
    <row r="3" spans="1:14">
      <c r="A3" t="s">
        <v>152</v>
      </c>
    </row>
    <row r="4" spans="1:14" ht="60">
      <c r="A4" s="66" t="s">
        <v>157</v>
      </c>
      <c r="B4" s="67" t="s">
        <v>110</v>
      </c>
    </row>
    <row r="5" spans="1:14">
      <c r="A5" s="65" t="s">
        <v>158</v>
      </c>
    </row>
    <row r="6" spans="1:14">
      <c r="A6" s="65" t="s">
        <v>112</v>
      </c>
    </row>
    <row r="7" spans="1:14">
      <c r="A7" s="65" t="s">
        <v>74</v>
      </c>
      <c r="B7" s="43" t="s">
        <v>74</v>
      </c>
    </row>
    <row r="8" spans="1:14">
      <c r="A8" t="s">
        <v>153</v>
      </c>
      <c r="N8" t="s">
        <v>154</v>
      </c>
    </row>
    <row r="9" spans="1:14" ht="28.5">
      <c r="A9" s="65" t="s">
        <v>159</v>
      </c>
      <c r="B9" s="43" t="s">
        <v>120</v>
      </c>
      <c r="N9" t="s">
        <v>155</v>
      </c>
    </row>
    <row r="10" spans="1:14">
      <c r="A10" s="65" t="s">
        <v>156</v>
      </c>
      <c r="B10" s="43" t="s">
        <v>109</v>
      </c>
      <c r="N10" t="s">
        <v>23</v>
      </c>
    </row>
    <row r="11" spans="1:14">
      <c r="A11" s="65" t="s">
        <v>180</v>
      </c>
      <c r="B11">
        <v>30</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promptTitle="Material Type">
          <x14:formula1>
            <xm:f>Sheet2!$A$2:$A$6</xm:f>
          </x14:formula1>
          <xm:sqref>B8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Q34"/>
  <sheetViews>
    <sheetView tabSelected="1" topLeftCell="B16" zoomScale="70" zoomScaleNormal="70" workbookViewId="0">
      <selection activeCell="G23" sqref="G23"/>
    </sheetView>
  </sheetViews>
  <sheetFormatPr defaultRowHeight="14.25"/>
  <cols>
    <col min="1" max="1" width="11.09765625" bestFit="1" customWidth="1"/>
    <col min="2" max="2" width="5.59765625" bestFit="1" customWidth="1"/>
    <col min="3" max="3" width="40.8984375" bestFit="1" customWidth="1"/>
    <col min="4" max="4" width="13.5" customWidth="1"/>
    <col min="5" max="5" width="12.5" bestFit="1" customWidth="1"/>
    <col min="6" max="6" width="18.69921875" customWidth="1"/>
    <col min="7" max="7" width="15.296875" bestFit="1" customWidth="1"/>
    <col min="8" max="8" width="25.5" bestFit="1" customWidth="1"/>
    <col min="9" max="9" width="17.19921875" bestFit="1" customWidth="1"/>
    <col min="10" max="10" width="21.5" customWidth="1"/>
    <col min="11" max="11" width="30.8984375" bestFit="1" customWidth="1"/>
    <col min="12" max="12" width="27.09765625" customWidth="1"/>
    <col min="13" max="13" width="17.19921875" bestFit="1" customWidth="1"/>
    <col min="14" max="14" width="14.5" customWidth="1"/>
    <col min="15" max="15" width="14.3984375" bestFit="1" customWidth="1"/>
  </cols>
  <sheetData>
    <row r="4" spans="1:16">
      <c r="G4" s="4" t="s">
        <v>21</v>
      </c>
      <c r="H4" s="4" t="s">
        <v>25</v>
      </c>
      <c r="I4" s="4" t="s">
        <v>22</v>
      </c>
      <c r="J4" s="5" t="s">
        <v>33</v>
      </c>
    </row>
    <row r="5" spans="1:16">
      <c r="G5" s="2" t="s">
        <v>23</v>
      </c>
      <c r="H5" s="2" t="s">
        <v>20</v>
      </c>
      <c r="I5" s="2" t="s">
        <v>30</v>
      </c>
      <c r="J5" s="3" t="s">
        <v>34</v>
      </c>
    </row>
    <row r="6" spans="1:16">
      <c r="G6" s="2" t="s">
        <v>24</v>
      </c>
      <c r="H6" s="2" t="s">
        <v>26</v>
      </c>
      <c r="I6" s="2" t="s">
        <v>31</v>
      </c>
      <c r="J6" s="2"/>
    </row>
    <row r="7" spans="1:16">
      <c r="G7" s="2" t="s">
        <v>28</v>
      </c>
      <c r="H7" s="2" t="s">
        <v>27</v>
      </c>
      <c r="I7" s="2" t="s">
        <v>32</v>
      </c>
      <c r="J7" s="2"/>
    </row>
    <row r="8" spans="1:16">
      <c r="G8" s="2" t="s">
        <v>18</v>
      </c>
      <c r="H8" s="2" t="s">
        <v>29</v>
      </c>
      <c r="I8" s="2"/>
      <c r="J8" s="2"/>
    </row>
    <row r="9" spans="1:16">
      <c r="G9" s="2"/>
      <c r="H9" s="2" t="s">
        <v>35</v>
      </c>
      <c r="I9" s="2"/>
      <c r="J9" s="2"/>
    </row>
    <row r="10" spans="1:16">
      <c r="G10" s="2"/>
      <c r="H10" s="2" t="s">
        <v>19</v>
      </c>
      <c r="I10" s="2"/>
      <c r="J10" s="2"/>
    </row>
    <row r="16" spans="1:16" ht="30" customHeight="1">
      <c r="A16" s="2"/>
      <c r="B16" s="14" t="s">
        <v>119</v>
      </c>
      <c r="C16" s="25" t="s">
        <v>108</v>
      </c>
      <c r="D16" s="25"/>
      <c r="E16" s="43" t="s">
        <v>120</v>
      </c>
      <c r="F16" s="43" t="s">
        <v>110</v>
      </c>
      <c r="G16" s="43" t="s">
        <v>109</v>
      </c>
      <c r="H16" s="43" t="s">
        <v>111</v>
      </c>
      <c r="I16" s="43" t="s">
        <v>112</v>
      </c>
      <c r="J16" s="43" t="s">
        <v>113</v>
      </c>
      <c r="K16" s="43" t="s">
        <v>114</v>
      </c>
      <c r="L16" s="43" t="s">
        <v>74</v>
      </c>
      <c r="M16" s="27" t="s">
        <v>31</v>
      </c>
      <c r="N16" s="27" t="s">
        <v>115</v>
      </c>
      <c r="O16" s="1" t="s">
        <v>116</v>
      </c>
      <c r="P16" s="35" t="s">
        <v>150</v>
      </c>
    </row>
    <row r="17" spans="1:17" ht="27.6" customHeight="1">
      <c r="A17" s="2" t="s">
        <v>15</v>
      </c>
      <c r="B17" s="3">
        <v>1</v>
      </c>
      <c r="C17" s="24" t="s">
        <v>127</v>
      </c>
      <c r="D17" s="24"/>
      <c r="E17" s="3">
        <v>500</v>
      </c>
      <c r="F17" s="3">
        <v>100</v>
      </c>
      <c r="G17" s="3">
        <v>200</v>
      </c>
      <c r="H17" s="3">
        <v>4</v>
      </c>
      <c r="I17" s="29"/>
      <c r="J17" s="3">
        <v>0</v>
      </c>
      <c r="K17" s="3" t="s">
        <v>128</v>
      </c>
      <c r="L17" s="3" t="s">
        <v>129</v>
      </c>
      <c r="M17" s="30" t="s">
        <v>130</v>
      </c>
      <c r="N17" s="30" t="s">
        <v>131</v>
      </c>
      <c r="O17" s="26">
        <v>400</v>
      </c>
      <c r="P17" s="3">
        <v>4</v>
      </c>
      <c r="Q17">
        <v>0</v>
      </c>
    </row>
    <row r="18" spans="1:17" ht="27.6" customHeight="1">
      <c r="A18" s="2" t="s">
        <v>15</v>
      </c>
      <c r="B18" s="3">
        <v>2</v>
      </c>
      <c r="C18" s="24" t="s">
        <v>118</v>
      </c>
      <c r="D18" s="24"/>
      <c r="E18" s="3" t="s">
        <v>132</v>
      </c>
      <c r="F18" s="3">
        <v>100</v>
      </c>
      <c r="G18" s="3">
        <v>200</v>
      </c>
      <c r="H18" s="3">
        <v>4</v>
      </c>
      <c r="I18" s="29"/>
      <c r="J18" s="3">
        <v>0</v>
      </c>
      <c r="K18" s="3" t="s">
        <v>128</v>
      </c>
      <c r="L18" s="3" t="s">
        <v>129</v>
      </c>
      <c r="M18" s="30" t="s">
        <v>131</v>
      </c>
      <c r="N18" s="30" t="s">
        <v>131</v>
      </c>
      <c r="O18" s="26">
        <v>2000</v>
      </c>
      <c r="P18" s="3">
        <v>4.5</v>
      </c>
      <c r="Q18">
        <v>0</v>
      </c>
    </row>
    <row r="19" spans="1:17" ht="29.45" customHeight="1">
      <c r="A19" s="2" t="s">
        <v>15</v>
      </c>
      <c r="B19" s="3">
        <v>3</v>
      </c>
      <c r="C19" s="34" t="s">
        <v>117</v>
      </c>
      <c r="D19" s="24"/>
      <c r="E19" s="3">
        <v>10000</v>
      </c>
      <c r="F19" s="3">
        <v>1000</v>
      </c>
      <c r="G19" s="3">
        <v>400</v>
      </c>
      <c r="H19" s="3">
        <v>3</v>
      </c>
      <c r="I19" s="29"/>
      <c r="J19" s="3">
        <v>0</v>
      </c>
      <c r="K19" s="3" t="s">
        <v>128</v>
      </c>
      <c r="L19" s="3" t="s">
        <v>129</v>
      </c>
      <c r="M19" s="30" t="s">
        <v>130</v>
      </c>
      <c r="N19" s="30" t="s">
        <v>130</v>
      </c>
      <c r="O19" s="26">
        <v>7000</v>
      </c>
      <c r="P19" s="3">
        <v>10</v>
      </c>
      <c r="Q19">
        <v>0</v>
      </c>
    </row>
    <row r="20" spans="1:17" ht="28.5">
      <c r="A20" s="2" t="s">
        <v>16</v>
      </c>
      <c r="B20" s="3">
        <v>4</v>
      </c>
      <c r="C20" s="24" t="s">
        <v>2</v>
      </c>
      <c r="D20" s="24"/>
      <c r="E20" s="3" t="s">
        <v>121</v>
      </c>
      <c r="F20" s="14">
        <v>1000</v>
      </c>
      <c r="G20" s="3">
        <v>400</v>
      </c>
      <c r="H20" s="32">
        <v>11</v>
      </c>
      <c r="I20" s="11" t="s">
        <v>135</v>
      </c>
      <c r="J20" s="28">
        <v>0</v>
      </c>
      <c r="K20" s="33" t="s">
        <v>136</v>
      </c>
      <c r="L20" s="3" t="s">
        <v>137</v>
      </c>
      <c r="M20" s="29" t="s">
        <v>131</v>
      </c>
      <c r="N20" s="29" t="s">
        <v>172</v>
      </c>
      <c r="O20" s="30">
        <v>70000</v>
      </c>
      <c r="P20" s="3">
        <v>7</v>
      </c>
      <c r="Q20">
        <v>0</v>
      </c>
    </row>
    <row r="21" spans="1:17" ht="28.5">
      <c r="A21" s="2" t="s">
        <v>16</v>
      </c>
      <c r="B21" s="3">
        <v>5</v>
      </c>
      <c r="C21" s="24" t="s">
        <v>3</v>
      </c>
      <c r="D21" s="24"/>
      <c r="E21" s="3" t="s">
        <v>83</v>
      </c>
      <c r="F21" s="14">
        <v>820</v>
      </c>
      <c r="G21" s="31">
        <v>74</v>
      </c>
      <c r="H21" s="3">
        <v>10</v>
      </c>
      <c r="I21" s="14" t="s">
        <v>138</v>
      </c>
      <c r="J21" s="14">
        <v>28</v>
      </c>
      <c r="K21" s="33" t="s">
        <v>139</v>
      </c>
      <c r="L21" s="3" t="s">
        <v>140</v>
      </c>
      <c r="M21" s="29" t="s">
        <v>131</v>
      </c>
      <c r="N21" s="29" t="s">
        <v>147</v>
      </c>
      <c r="O21" s="26">
        <v>30000</v>
      </c>
      <c r="P21" s="3">
        <v>7</v>
      </c>
      <c r="Q21">
        <v>2</v>
      </c>
    </row>
    <row r="22" spans="1:17" ht="40.9" customHeight="1">
      <c r="A22" s="2" t="s">
        <v>122</v>
      </c>
      <c r="B22" s="3">
        <v>6</v>
      </c>
      <c r="C22" s="44" t="s">
        <v>11</v>
      </c>
      <c r="D22" s="36" t="s">
        <v>123</v>
      </c>
      <c r="E22" s="3">
        <v>1500</v>
      </c>
      <c r="F22" s="3">
        <v>100</v>
      </c>
      <c r="G22" s="3">
        <v>200</v>
      </c>
      <c r="H22" s="3">
        <v>4</v>
      </c>
      <c r="I22" s="29"/>
      <c r="J22" s="3">
        <v>0</v>
      </c>
      <c r="K22" s="3" t="s">
        <v>125</v>
      </c>
      <c r="L22" s="46" t="s">
        <v>126</v>
      </c>
      <c r="M22" s="30" t="s">
        <v>130</v>
      </c>
      <c r="N22" s="30" t="s">
        <v>131</v>
      </c>
      <c r="O22" s="26">
        <v>450</v>
      </c>
      <c r="P22" s="3"/>
      <c r="Q22">
        <v>0</v>
      </c>
    </row>
    <row r="23" spans="1:17" ht="20.45" customHeight="1">
      <c r="A23" s="2"/>
      <c r="B23" s="3"/>
      <c r="C23" s="45"/>
      <c r="D23" s="36" t="s">
        <v>124</v>
      </c>
      <c r="E23" s="3">
        <v>5000</v>
      </c>
      <c r="F23" s="3">
        <v>250</v>
      </c>
      <c r="G23" s="3">
        <v>400</v>
      </c>
      <c r="H23" s="3">
        <v>4</v>
      </c>
      <c r="I23" s="29"/>
      <c r="J23" s="3">
        <v>0</v>
      </c>
      <c r="K23" s="3" t="s">
        <v>125</v>
      </c>
      <c r="L23" s="47"/>
      <c r="M23" s="30" t="s">
        <v>131</v>
      </c>
      <c r="N23" s="30" t="s">
        <v>131</v>
      </c>
      <c r="O23" s="26">
        <v>2500</v>
      </c>
      <c r="P23" s="3">
        <v>6.6</v>
      </c>
      <c r="Q23">
        <v>0</v>
      </c>
    </row>
    <row r="24" spans="1:17" ht="28.15" customHeight="1">
      <c r="A24" s="2" t="s">
        <v>122</v>
      </c>
      <c r="B24" s="3">
        <v>7</v>
      </c>
      <c r="C24" s="24" t="s">
        <v>12</v>
      </c>
      <c r="D24" s="24"/>
      <c r="E24" s="3">
        <v>4500</v>
      </c>
      <c r="F24" s="3">
        <v>328</v>
      </c>
      <c r="G24" s="3">
        <v>25</v>
      </c>
      <c r="H24" s="3">
        <v>10</v>
      </c>
      <c r="I24" s="3">
        <v>5</v>
      </c>
      <c r="J24" s="3">
        <v>36</v>
      </c>
      <c r="K24" s="33" t="s">
        <v>133</v>
      </c>
      <c r="L24" s="3" t="s">
        <v>134</v>
      </c>
      <c r="M24" s="30" t="s">
        <v>131</v>
      </c>
      <c r="N24" s="30" t="s">
        <v>131</v>
      </c>
      <c r="O24" s="26">
        <v>2500</v>
      </c>
      <c r="P24" s="3">
        <v>14</v>
      </c>
      <c r="Q24">
        <v>1</v>
      </c>
    </row>
    <row r="25" spans="1:17" ht="31.9" customHeight="1">
      <c r="A25" s="2" t="s">
        <v>15</v>
      </c>
      <c r="B25" s="3">
        <v>8</v>
      </c>
      <c r="C25" s="34" t="s">
        <v>13</v>
      </c>
      <c r="D25" s="24"/>
      <c r="E25" s="3" t="s">
        <v>145</v>
      </c>
      <c r="F25" s="3">
        <v>50000</v>
      </c>
      <c r="G25" s="3">
        <v>6250</v>
      </c>
      <c r="H25" s="3">
        <v>6</v>
      </c>
      <c r="I25" s="31">
        <v>3.5</v>
      </c>
      <c r="J25" s="31">
        <v>0</v>
      </c>
      <c r="K25" s="3" t="s">
        <v>146</v>
      </c>
      <c r="L25" s="3" t="s">
        <v>129</v>
      </c>
      <c r="M25" s="30" t="s">
        <v>147</v>
      </c>
      <c r="N25" s="30" t="s">
        <v>147</v>
      </c>
      <c r="O25" s="26">
        <v>125000</v>
      </c>
      <c r="P25" s="3">
        <v>5</v>
      </c>
      <c r="Q25">
        <v>0</v>
      </c>
    </row>
    <row r="26" spans="1:17" ht="28.5">
      <c r="A26" s="2" t="s">
        <v>16</v>
      </c>
      <c r="B26" s="3">
        <v>9</v>
      </c>
      <c r="C26" s="24" t="s">
        <v>14</v>
      </c>
      <c r="D26" s="24"/>
      <c r="E26" s="18" t="s">
        <v>88</v>
      </c>
      <c r="F26" s="14">
        <v>330</v>
      </c>
      <c r="G26" s="29"/>
      <c r="H26" s="3">
        <v>7.7</v>
      </c>
      <c r="I26" s="14">
        <v>4.5</v>
      </c>
      <c r="J26" s="14">
        <v>22</v>
      </c>
      <c r="K26" s="33" t="s">
        <v>141</v>
      </c>
      <c r="L26" s="3" t="s">
        <v>140</v>
      </c>
      <c r="M26" s="29" t="s">
        <v>131</v>
      </c>
      <c r="N26" s="29" t="s">
        <v>131</v>
      </c>
      <c r="O26" s="26">
        <v>5000</v>
      </c>
      <c r="P26" s="3">
        <v>8</v>
      </c>
      <c r="Q26">
        <v>2</v>
      </c>
    </row>
    <row r="27" spans="1:17" ht="28.5" customHeight="1">
      <c r="E27" t="s">
        <v>185</v>
      </c>
      <c r="F27" t="s">
        <v>149</v>
      </c>
    </row>
    <row r="28" spans="1:17" ht="28.5" customHeight="1">
      <c r="E28" s="41" t="s">
        <v>186</v>
      </c>
      <c r="F28" t="s">
        <v>148</v>
      </c>
      <c r="K28" s="3" t="s">
        <v>182</v>
      </c>
      <c r="L28" s="41" t="s">
        <v>174</v>
      </c>
    </row>
    <row r="29" spans="1:17">
      <c r="E29" s="41" t="s">
        <v>187</v>
      </c>
      <c r="K29" t="s">
        <v>183</v>
      </c>
      <c r="L29" s="41" t="s">
        <v>173</v>
      </c>
    </row>
    <row r="30" spans="1:17">
      <c r="E30" s="41" t="s">
        <v>188</v>
      </c>
      <c r="I30" t="s">
        <v>177</v>
      </c>
      <c r="J30" t="s">
        <v>178</v>
      </c>
      <c r="K30" t="s">
        <v>184</v>
      </c>
      <c r="L30" s="41" t="s">
        <v>175</v>
      </c>
    </row>
    <row r="31" spans="1:17">
      <c r="E31" s="41" t="s">
        <v>189</v>
      </c>
      <c r="I31" s="42" t="s">
        <v>179</v>
      </c>
      <c r="L31" s="41" t="s">
        <v>176</v>
      </c>
    </row>
    <row r="32" spans="1:17">
      <c r="E32" s="41" t="s">
        <v>190</v>
      </c>
      <c r="I32" s="42" t="s">
        <v>193</v>
      </c>
    </row>
    <row r="33" spans="5:9">
      <c r="E33" s="41" t="s">
        <v>191</v>
      </c>
      <c r="I33" t="s">
        <v>194</v>
      </c>
    </row>
    <row r="34" spans="5:9">
      <c r="E34" s="41" t="s">
        <v>192</v>
      </c>
    </row>
  </sheetData>
  <customSheetViews>
    <customSheetView guid="{A25C3D4C-F3AA-45EA-8534-C6B9CF1C52E9}">
      <selection activeCell="H21" sqref="H21"/>
      <pageMargins left="0.7" right="0.7" top="0.75" bottom="0.75" header="0.3" footer="0.3"/>
      <pageSetup orientation="portrait" horizontalDpi="300" verticalDpi="0" copies="0" r:id="rId1"/>
    </customSheetView>
  </customSheetViews>
  <mergeCells count="2">
    <mergeCell ref="C22:C23"/>
    <mergeCell ref="L22:L23"/>
  </mergeCells>
  <phoneticPr fontId="11" type="noConversion"/>
  <pageMargins left="0.7" right="0.7" top="0.75" bottom="0.75" header="0.3" footer="0.3"/>
  <pageSetup orientation="portrait" horizontalDpi="300" r:id="rId2"/>
  <drawing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topLeftCell="A4" zoomScaleNormal="100" workbookViewId="0">
      <selection activeCell="E21" sqref="E21"/>
    </sheetView>
  </sheetViews>
  <sheetFormatPr defaultRowHeight="14.25"/>
  <cols>
    <col min="1" max="1" width="22.19921875" customWidth="1"/>
    <col min="2" max="2" width="10" customWidth="1"/>
    <col min="3" max="3" width="14.3984375" customWidth="1"/>
    <col min="4" max="4" width="15.5" bestFit="1" customWidth="1"/>
    <col min="5" max="5" width="13.296875" bestFit="1" customWidth="1"/>
    <col min="6" max="6" width="15.5" bestFit="1" customWidth="1"/>
    <col min="7" max="8" width="10.8984375" customWidth="1"/>
    <col min="9" max="9" width="13.19921875" customWidth="1"/>
    <col min="10" max="10" width="20.296875" bestFit="1" customWidth="1"/>
    <col min="11" max="11" width="8.19921875" customWidth="1"/>
    <col min="12" max="12" width="13.796875" bestFit="1" customWidth="1"/>
    <col min="13" max="13" width="20.296875" bestFit="1" customWidth="1"/>
  </cols>
  <sheetData>
    <row r="1" spans="1:13">
      <c r="A1" t="s">
        <v>164</v>
      </c>
    </row>
    <row r="3" spans="1:13">
      <c r="A3" t="s">
        <v>165</v>
      </c>
      <c r="B3" t="s">
        <v>166</v>
      </c>
    </row>
    <row r="4" spans="1:13" ht="42.75">
      <c r="C4" s="38" t="s">
        <v>127</v>
      </c>
      <c r="D4" s="24" t="s">
        <v>118</v>
      </c>
      <c r="E4" s="34" t="s">
        <v>117</v>
      </c>
      <c r="F4" s="24" t="s">
        <v>2</v>
      </c>
      <c r="G4" s="24" t="s">
        <v>3</v>
      </c>
      <c r="H4" s="40" t="s">
        <v>170</v>
      </c>
      <c r="I4" s="40" t="s">
        <v>171</v>
      </c>
      <c r="J4" s="38" t="s">
        <v>12</v>
      </c>
      <c r="K4" s="34" t="s">
        <v>13</v>
      </c>
      <c r="L4" s="24" t="s">
        <v>14</v>
      </c>
      <c r="M4" s="39"/>
    </row>
    <row r="5" spans="1:13">
      <c r="A5" t="s">
        <v>167</v>
      </c>
      <c r="B5" t="s">
        <v>181</v>
      </c>
    </row>
    <row r="6" spans="1:13" ht="28.5">
      <c r="A6" s="37" t="s">
        <v>157</v>
      </c>
      <c r="B6">
        <v>10</v>
      </c>
    </row>
    <row r="7" spans="1:13">
      <c r="A7" t="s">
        <v>158</v>
      </c>
      <c r="B7">
        <v>15</v>
      </c>
    </row>
    <row r="8" spans="1:13">
      <c r="A8" t="s">
        <v>112</v>
      </c>
      <c r="B8">
        <v>10</v>
      </c>
    </row>
    <row r="9" spans="1:13">
      <c r="A9" t="s">
        <v>74</v>
      </c>
      <c r="B9">
        <v>2</v>
      </c>
    </row>
    <row r="10" spans="1:13">
      <c r="A10" t="s">
        <v>153</v>
      </c>
      <c r="B10">
        <v>15</v>
      </c>
    </row>
    <row r="11" spans="1:13">
      <c r="A11" t="s">
        <v>159</v>
      </c>
      <c r="B11">
        <v>15</v>
      </c>
    </row>
    <row r="12" spans="1:13">
      <c r="A12" t="s">
        <v>156</v>
      </c>
      <c r="B12">
        <v>5</v>
      </c>
    </row>
    <row r="13" spans="1:13">
      <c r="A13" t="s">
        <v>160</v>
      </c>
      <c r="B13">
        <v>8</v>
      </c>
    </row>
    <row r="14" spans="1:13">
      <c r="A14" t="s">
        <v>169</v>
      </c>
      <c r="B14">
        <v>5</v>
      </c>
      <c r="C14">
        <v>2</v>
      </c>
      <c r="D14">
        <v>2</v>
      </c>
      <c r="E14">
        <v>4</v>
      </c>
      <c r="F14">
        <v>3</v>
      </c>
      <c r="G14">
        <v>1</v>
      </c>
      <c r="H14">
        <v>2</v>
      </c>
      <c r="I14">
        <v>2</v>
      </c>
      <c r="J14">
        <v>2</v>
      </c>
      <c r="K14">
        <v>1</v>
      </c>
      <c r="L14">
        <v>2</v>
      </c>
    </row>
    <row r="15" spans="1:13">
      <c r="A15" t="s">
        <v>168</v>
      </c>
      <c r="B15">
        <v>5</v>
      </c>
      <c r="C15">
        <v>4</v>
      </c>
      <c r="D15">
        <v>2</v>
      </c>
      <c r="E15">
        <v>4</v>
      </c>
      <c r="F15">
        <v>2</v>
      </c>
      <c r="G15">
        <v>2</v>
      </c>
      <c r="H15">
        <v>4</v>
      </c>
      <c r="I15">
        <v>2</v>
      </c>
      <c r="J15">
        <v>2</v>
      </c>
      <c r="K15">
        <v>1</v>
      </c>
      <c r="L15">
        <v>2</v>
      </c>
    </row>
    <row r="16" spans="1:13">
      <c r="A16" t="s">
        <v>22</v>
      </c>
      <c r="B16">
        <v>10</v>
      </c>
      <c r="C16">
        <v>9</v>
      </c>
      <c r="D16">
        <v>7</v>
      </c>
      <c r="E16">
        <v>4</v>
      </c>
      <c r="F16">
        <v>3</v>
      </c>
      <c r="G16">
        <v>2</v>
      </c>
      <c r="H16">
        <v>8</v>
      </c>
      <c r="I16">
        <v>6</v>
      </c>
      <c r="J16">
        <v>6</v>
      </c>
      <c r="K16">
        <v>1</v>
      </c>
      <c r="L16">
        <v>5</v>
      </c>
    </row>
    <row r="17" spans="2:4">
      <c r="B17">
        <f>SUM(B6:B16)</f>
        <v>100</v>
      </c>
    </row>
    <row r="20" spans="2:4">
      <c r="D20" t="str">
        <f>IF(inputs!B11&lt;=36,"3",IF(inputs!B11&lt;=28,"2",IF(inputs!B12&lt;=22,"1","2")))</f>
        <v>3</v>
      </c>
    </row>
    <row r="21" spans="2:4">
      <c r="D21" t="str">
        <f>IF(inputs!B11&lt;=28,"2","1")</f>
        <v>1</v>
      </c>
    </row>
    <row r="22" spans="2:4">
      <c r="D22" t="str">
        <f>IF(inputs!B12&lt;=22,"3","2")</f>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0"/>
  <sheetViews>
    <sheetView workbookViewId="0">
      <selection activeCell="B17" sqref="B17"/>
    </sheetView>
  </sheetViews>
  <sheetFormatPr defaultRowHeight="14.25"/>
  <cols>
    <col min="2" max="2" width="35.5" bestFit="1" customWidth="1"/>
    <col min="3" max="3" width="10.5" bestFit="1" customWidth="1"/>
  </cols>
  <sheetData>
    <row r="3" spans="2:3">
      <c r="B3" t="s">
        <v>0</v>
      </c>
      <c r="C3" t="s">
        <v>15</v>
      </c>
    </row>
    <row r="4" spans="2:3">
      <c r="B4" t="s">
        <v>1</v>
      </c>
      <c r="C4" t="s">
        <v>15</v>
      </c>
    </row>
    <row r="5" spans="2:3">
      <c r="B5" t="s">
        <v>2</v>
      </c>
      <c r="C5" t="s">
        <v>16</v>
      </c>
    </row>
    <row r="6" spans="2:3">
      <c r="B6" t="s">
        <v>3</v>
      </c>
      <c r="C6" t="s">
        <v>16</v>
      </c>
    </row>
    <row r="7" spans="2:3">
      <c r="B7" t="s">
        <v>11</v>
      </c>
      <c r="C7" t="s">
        <v>17</v>
      </c>
    </row>
    <row r="8" spans="2:3">
      <c r="B8" t="s">
        <v>12</v>
      </c>
      <c r="C8" t="s">
        <v>17</v>
      </c>
    </row>
    <row r="9" spans="2:3">
      <c r="B9" t="s">
        <v>13</v>
      </c>
      <c r="C9" t="s">
        <v>15</v>
      </c>
    </row>
    <row r="10" spans="2:3">
      <c r="B10" t="s">
        <v>14</v>
      </c>
      <c r="C10" t="s">
        <v>16</v>
      </c>
    </row>
  </sheetData>
  <customSheetViews>
    <customSheetView guid="{A25C3D4C-F3AA-45EA-8534-C6B9CF1C52E9}">
      <selection activeCell="F12" sqref="F12"/>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N186"/>
  <sheetViews>
    <sheetView zoomScale="55" zoomScaleNormal="55" workbookViewId="0">
      <selection activeCell="J263" sqref="J263"/>
    </sheetView>
  </sheetViews>
  <sheetFormatPr defaultRowHeight="14.25"/>
  <cols>
    <col min="2" max="2" width="91.19921875" bestFit="1" customWidth="1"/>
    <col min="3" max="3" width="47.3984375" bestFit="1" customWidth="1"/>
    <col min="4" max="4" width="20" bestFit="1" customWidth="1"/>
    <col min="8" max="8" width="20.796875" bestFit="1" customWidth="1"/>
    <col min="9" max="9" width="20.296875" bestFit="1" customWidth="1"/>
    <col min="11" max="11" width="21.19921875" bestFit="1" customWidth="1"/>
    <col min="12" max="12" width="15.09765625" bestFit="1" customWidth="1"/>
    <col min="14" max="14" width="25.09765625" bestFit="1" customWidth="1"/>
  </cols>
  <sheetData>
    <row r="5" spans="14:14">
      <c r="N5" t="s">
        <v>4</v>
      </c>
    </row>
    <row r="37" spans="3:3">
      <c r="C37" s="6" t="s">
        <v>36</v>
      </c>
    </row>
    <row r="38" spans="3:3">
      <c r="C38" t="s">
        <v>37</v>
      </c>
    </row>
    <row r="39" spans="3:3">
      <c r="C39" t="s">
        <v>38</v>
      </c>
    </row>
    <row r="40" spans="3:3">
      <c r="C40" t="s">
        <v>39</v>
      </c>
    </row>
    <row r="41" spans="3:3">
      <c r="C41" t="s">
        <v>40</v>
      </c>
    </row>
    <row r="42" spans="3:3">
      <c r="C42" t="s">
        <v>41</v>
      </c>
    </row>
    <row r="83" spans="2:14">
      <c r="B83" t="s">
        <v>42</v>
      </c>
    </row>
    <row r="84" spans="2:14">
      <c r="B84" t="s">
        <v>43</v>
      </c>
    </row>
    <row r="85" spans="2:14">
      <c r="B85" t="s">
        <v>44</v>
      </c>
    </row>
    <row r="86" spans="2:14">
      <c r="B86" t="s">
        <v>45</v>
      </c>
    </row>
    <row r="91" spans="2:14" ht="15.75" thickBot="1">
      <c r="C91" s="9" t="s">
        <v>64</v>
      </c>
      <c r="F91" s="10"/>
      <c r="G91" s="10"/>
      <c r="H91" s="10"/>
    </row>
    <row r="92" spans="2:14" ht="15.75" thickBot="1">
      <c r="B92" s="51" t="s">
        <v>65</v>
      </c>
      <c r="C92" s="53" t="s">
        <v>66</v>
      </c>
      <c r="D92" s="55" t="s">
        <v>67</v>
      </c>
      <c r="E92" s="55" t="s">
        <v>68</v>
      </c>
      <c r="F92" s="57" t="s">
        <v>69</v>
      </c>
      <c r="G92" s="58"/>
      <c r="H92" s="53" t="s">
        <v>70</v>
      </c>
      <c r="I92" s="55" t="s">
        <v>71</v>
      </c>
      <c r="J92" s="55" t="s">
        <v>72</v>
      </c>
      <c r="K92" s="55" t="s">
        <v>73</v>
      </c>
      <c r="L92" s="49" t="s">
        <v>74</v>
      </c>
      <c r="M92" s="55" t="s">
        <v>75</v>
      </c>
      <c r="N92" s="49" t="s">
        <v>22</v>
      </c>
    </row>
    <row r="93" spans="2:14" ht="15.75" thickBot="1">
      <c r="B93" s="52"/>
      <c r="C93" s="54"/>
      <c r="D93" s="56"/>
      <c r="E93" s="56"/>
      <c r="F93" s="16" t="s">
        <v>76</v>
      </c>
      <c r="G93" s="16" t="s">
        <v>77</v>
      </c>
      <c r="H93" s="54"/>
      <c r="I93" s="56"/>
      <c r="J93" s="56"/>
      <c r="K93" s="56"/>
      <c r="L93" s="50"/>
      <c r="M93" s="56"/>
      <c r="N93" s="50"/>
    </row>
    <row r="94" spans="2:14" ht="29.25" thickBot="1">
      <c r="B94" s="19" t="s">
        <v>2</v>
      </c>
      <c r="C94" s="17" t="s">
        <v>78</v>
      </c>
      <c r="D94" s="12" t="s">
        <v>79</v>
      </c>
      <c r="E94" s="13" t="s">
        <v>80</v>
      </c>
      <c r="F94" s="11">
        <v>9.6</v>
      </c>
      <c r="G94" s="11">
        <v>14.4</v>
      </c>
      <c r="H94" s="11">
        <v>1230</v>
      </c>
      <c r="I94" s="12" t="s">
        <v>81</v>
      </c>
      <c r="J94" s="13">
        <v>11</v>
      </c>
      <c r="K94" s="13"/>
      <c r="L94" s="13"/>
      <c r="M94" s="13"/>
      <c r="N94" s="13"/>
    </row>
    <row r="95" spans="2:14" ht="29.25" thickBot="1">
      <c r="B95" s="19" t="s">
        <v>82</v>
      </c>
      <c r="C95" s="18" t="s">
        <v>83</v>
      </c>
      <c r="D95" s="1" t="s">
        <v>84</v>
      </c>
      <c r="E95" s="2" t="s">
        <v>85</v>
      </c>
      <c r="F95" s="14">
        <v>17.7</v>
      </c>
      <c r="G95" s="14">
        <v>19.7</v>
      </c>
      <c r="H95" s="14" t="s">
        <v>86</v>
      </c>
      <c r="I95" s="12" t="s">
        <v>81</v>
      </c>
      <c r="J95" s="2">
        <v>10</v>
      </c>
      <c r="K95" s="2"/>
      <c r="L95" s="2"/>
      <c r="M95" s="2"/>
      <c r="N95" s="2"/>
    </row>
    <row r="96" spans="2:14" ht="15.75" thickBot="1">
      <c r="B96" s="19" t="s">
        <v>87</v>
      </c>
      <c r="C96" s="18" t="s">
        <v>88</v>
      </c>
      <c r="D96" s="2" t="s">
        <v>89</v>
      </c>
      <c r="E96" s="2"/>
      <c r="F96" s="14" t="s">
        <v>90</v>
      </c>
      <c r="G96" s="14" t="s">
        <v>91</v>
      </c>
      <c r="H96" s="14">
        <v>1401</v>
      </c>
      <c r="I96" s="12" t="s">
        <v>81</v>
      </c>
      <c r="J96" s="2"/>
      <c r="K96" s="2"/>
      <c r="L96" s="2"/>
      <c r="M96" s="2"/>
      <c r="N96" s="2"/>
    </row>
    <row r="97" spans="2:8">
      <c r="C97" s="10"/>
      <c r="F97" s="10"/>
      <c r="G97" s="10"/>
      <c r="H97" s="10"/>
    </row>
    <row r="98" spans="2:8" ht="15">
      <c r="B98" s="15" t="s">
        <v>92</v>
      </c>
      <c r="C98" s="10"/>
      <c r="F98" s="10"/>
      <c r="G98" s="10"/>
      <c r="H98" s="10"/>
    </row>
    <row r="141" spans="2:2">
      <c r="B141" s="48" t="s">
        <v>11</v>
      </c>
    </row>
    <row r="142" spans="2:2">
      <c r="B142" s="48"/>
    </row>
    <row r="144" spans="2:2">
      <c r="B144" s="20" t="s">
        <v>101</v>
      </c>
    </row>
    <row r="145" spans="2:2">
      <c r="B145" s="20" t="s">
        <v>93</v>
      </c>
    </row>
    <row r="146" spans="2:2">
      <c r="B146" s="20" t="s">
        <v>94</v>
      </c>
    </row>
    <row r="147" spans="2:2">
      <c r="B147" s="20" t="s">
        <v>95</v>
      </c>
    </row>
    <row r="148" spans="2:2">
      <c r="B148" s="20" t="s">
        <v>96</v>
      </c>
    </row>
    <row r="149" spans="2:2">
      <c r="B149" s="20" t="s">
        <v>97</v>
      </c>
    </row>
    <row r="150" spans="2:2">
      <c r="B150" s="20" t="s">
        <v>98</v>
      </c>
    </row>
    <row r="151" spans="2:2">
      <c r="B151" s="20" t="s">
        <v>99</v>
      </c>
    </row>
    <row r="152" spans="2:2">
      <c r="B152" s="20" t="s">
        <v>100</v>
      </c>
    </row>
    <row r="178" spans="2:4">
      <c r="B178" s="48" t="s">
        <v>102</v>
      </c>
    </row>
    <row r="179" spans="2:4">
      <c r="B179" s="48"/>
    </row>
    <row r="182" spans="2:4" ht="18">
      <c r="B182" s="21" t="s">
        <v>103</v>
      </c>
      <c r="C182" s="22"/>
      <c r="D182" s="22"/>
    </row>
    <row r="183" spans="2:4" ht="18">
      <c r="B183" s="21" t="s">
        <v>104</v>
      </c>
      <c r="C183" s="22"/>
      <c r="D183" s="22"/>
    </row>
    <row r="184" spans="2:4" ht="18">
      <c r="B184" s="21" t="s">
        <v>105</v>
      </c>
      <c r="C184" s="22"/>
      <c r="D184" s="22"/>
    </row>
    <row r="185" spans="2:4" ht="18">
      <c r="B185" s="23" t="s">
        <v>106</v>
      </c>
    </row>
    <row r="186" spans="2:4" ht="18">
      <c r="B186" s="21" t="s">
        <v>107</v>
      </c>
    </row>
  </sheetData>
  <customSheetViews>
    <customSheetView guid="{A25C3D4C-F3AA-45EA-8534-C6B9CF1C52E9}" scale="85" topLeftCell="A22">
      <selection activeCell="N16" sqref="N16"/>
      <pageMargins left="0.7" right="0.7" top="0.75" bottom="0.75" header="0.3" footer="0.3"/>
    </customSheetView>
  </customSheetViews>
  <mergeCells count="14">
    <mergeCell ref="B178:B179"/>
    <mergeCell ref="N92:N93"/>
    <mergeCell ref="B92:B93"/>
    <mergeCell ref="C92:C93"/>
    <mergeCell ref="D92:D93"/>
    <mergeCell ref="E92:E93"/>
    <mergeCell ref="F92:G92"/>
    <mergeCell ref="H92:H93"/>
    <mergeCell ref="I92:I93"/>
    <mergeCell ref="J92:J93"/>
    <mergeCell ref="K92:K93"/>
    <mergeCell ref="L92:L93"/>
    <mergeCell ref="M92:M93"/>
    <mergeCell ref="B141:B14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5"/>
  <sheetViews>
    <sheetView zoomScale="115" zoomScaleNormal="115" workbookViewId="0">
      <selection activeCell="B5" sqref="B5"/>
    </sheetView>
  </sheetViews>
  <sheetFormatPr defaultRowHeight="14.25"/>
  <cols>
    <col min="2" max="2" width="62.8984375" bestFit="1" customWidth="1"/>
    <col min="3" max="3" width="11.5" bestFit="1" customWidth="1"/>
  </cols>
  <sheetData>
    <row r="2" spans="2:3">
      <c r="B2" s="2" t="s">
        <v>46</v>
      </c>
      <c r="C2" s="2" t="s">
        <v>16</v>
      </c>
    </row>
    <row r="3" spans="2:3">
      <c r="B3" s="2" t="s">
        <v>47</v>
      </c>
      <c r="C3" s="2" t="s">
        <v>62</v>
      </c>
    </row>
    <row r="4" spans="2:3">
      <c r="B4" s="2" t="s">
        <v>48</v>
      </c>
      <c r="C4" s="2" t="s">
        <v>62</v>
      </c>
    </row>
    <row r="5" spans="2:3">
      <c r="B5" s="2" t="s">
        <v>49</v>
      </c>
      <c r="C5" s="2" t="s">
        <v>63</v>
      </c>
    </row>
  </sheetData>
  <customSheetViews>
    <customSheetView guid="{A25C3D4C-F3AA-45EA-8534-C6B9CF1C52E9}">
      <selection activeCell="I15" sqref="I15"/>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2"/>
  <sheetViews>
    <sheetView workbookViewId="0">
      <selection activeCell="B6" sqref="B6"/>
    </sheetView>
  </sheetViews>
  <sheetFormatPr defaultRowHeight="14.25"/>
  <cols>
    <col min="2" max="2" width="70.19921875" customWidth="1"/>
  </cols>
  <sheetData>
    <row r="2" spans="2:9" ht="28.5">
      <c r="B2" s="1" t="s">
        <v>6</v>
      </c>
      <c r="C2" s="59" t="s">
        <v>5</v>
      </c>
      <c r="D2" s="60"/>
      <c r="E2" s="60"/>
      <c r="F2" s="60"/>
      <c r="G2" s="60"/>
      <c r="H2" s="60"/>
      <c r="I2" s="61"/>
    </row>
    <row r="3" spans="2:9" ht="28.5">
      <c r="B3" s="1" t="s">
        <v>7</v>
      </c>
      <c r="C3" s="62" t="s">
        <v>8</v>
      </c>
      <c r="D3" s="63"/>
      <c r="E3" s="63"/>
      <c r="F3" s="63"/>
      <c r="G3" s="63"/>
      <c r="H3" s="63"/>
      <c r="I3" s="64"/>
    </row>
    <row r="4" spans="2:9" ht="28.5">
      <c r="B4" s="1" t="s">
        <v>10</v>
      </c>
      <c r="C4" s="2" t="s">
        <v>9</v>
      </c>
      <c r="D4" s="2"/>
      <c r="E4" s="2"/>
      <c r="F4" s="2"/>
      <c r="G4" s="2"/>
      <c r="H4" s="2"/>
      <c r="I4" s="2"/>
    </row>
    <row r="5" spans="2:9" ht="28.5">
      <c r="B5" s="1" t="s">
        <v>50</v>
      </c>
      <c r="C5" s="7" t="s">
        <v>51</v>
      </c>
      <c r="D5" s="2"/>
      <c r="E5" s="2"/>
      <c r="F5" s="2"/>
      <c r="G5" s="2"/>
      <c r="H5" s="2"/>
      <c r="I5" s="2"/>
    </row>
    <row r="6" spans="2:9" ht="28.5">
      <c r="B6" s="1" t="s">
        <v>52</v>
      </c>
      <c r="C6" s="2" t="s">
        <v>53</v>
      </c>
      <c r="D6" s="2"/>
      <c r="E6" s="2"/>
      <c r="F6" s="2"/>
      <c r="G6" s="2"/>
      <c r="H6" s="2"/>
      <c r="I6" s="2"/>
    </row>
    <row r="7" spans="2:9">
      <c r="B7" s="2"/>
      <c r="C7" s="2"/>
      <c r="D7" s="2"/>
      <c r="E7" s="2"/>
      <c r="F7" s="2"/>
      <c r="G7" s="2"/>
      <c r="H7" s="2"/>
      <c r="I7" s="2"/>
    </row>
    <row r="8" spans="2:9">
      <c r="B8" s="2"/>
      <c r="C8" s="2"/>
      <c r="D8" s="2"/>
      <c r="E8" s="2"/>
      <c r="F8" s="2"/>
      <c r="G8" s="2"/>
      <c r="H8" s="2"/>
      <c r="I8" s="2"/>
    </row>
    <row r="9" spans="2:9">
      <c r="B9" s="2"/>
      <c r="C9" s="2"/>
      <c r="D9" s="2"/>
      <c r="E9" s="2"/>
      <c r="F9" s="2"/>
      <c r="G9" s="2"/>
      <c r="H9" s="2"/>
      <c r="I9" s="2"/>
    </row>
    <row r="10" spans="2:9">
      <c r="B10" s="2"/>
      <c r="C10" s="2"/>
      <c r="D10" s="2"/>
      <c r="E10" s="2"/>
      <c r="F10" s="2"/>
      <c r="G10" s="2"/>
      <c r="H10" s="2"/>
      <c r="I10" s="2"/>
    </row>
    <row r="11" spans="2:9">
      <c r="B11" s="2"/>
      <c r="C11" s="2"/>
      <c r="D11" s="2"/>
      <c r="E11" s="2"/>
      <c r="F11" s="2"/>
      <c r="G11" s="2"/>
      <c r="H11" s="2"/>
      <c r="I11" s="2"/>
    </row>
    <row r="12" spans="2:9">
      <c r="B12" s="2"/>
      <c r="C12" s="2"/>
      <c r="D12" s="2"/>
      <c r="E12" s="2"/>
      <c r="F12" s="2"/>
      <c r="G12" s="2"/>
      <c r="H12" s="2"/>
      <c r="I12" s="2"/>
    </row>
    <row r="13" spans="2:9">
      <c r="B13" s="2"/>
      <c r="C13" s="2"/>
      <c r="D13" s="2"/>
      <c r="E13" s="2"/>
      <c r="F13" s="2"/>
      <c r="G13" s="2"/>
      <c r="H13" s="2"/>
      <c r="I13" s="2"/>
    </row>
    <row r="14" spans="2:9">
      <c r="B14" s="2"/>
      <c r="C14" s="2"/>
      <c r="D14" s="2"/>
      <c r="E14" s="2"/>
      <c r="F14" s="2"/>
      <c r="G14" s="2"/>
      <c r="H14" s="2"/>
      <c r="I14" s="2"/>
    </row>
    <row r="15" spans="2:9">
      <c r="B15" s="2"/>
      <c r="C15" s="2"/>
      <c r="D15" s="2"/>
      <c r="E15" s="2"/>
      <c r="F15" s="2"/>
      <c r="G15" s="2"/>
      <c r="H15" s="2"/>
      <c r="I15" s="2"/>
    </row>
    <row r="16" spans="2:9">
      <c r="B16" s="2"/>
      <c r="C16" s="2"/>
      <c r="D16" s="2"/>
      <c r="E16" s="2"/>
      <c r="F16" s="2"/>
      <c r="G16" s="2"/>
      <c r="H16" s="2"/>
      <c r="I16" s="2"/>
    </row>
    <row r="17" spans="2:9">
      <c r="B17" s="2"/>
      <c r="C17" s="2"/>
      <c r="D17" s="2"/>
      <c r="E17" s="2"/>
      <c r="F17" s="2"/>
      <c r="G17" s="2"/>
      <c r="H17" s="2"/>
      <c r="I17" s="2"/>
    </row>
    <row r="18" spans="2:9">
      <c r="B18" s="2"/>
      <c r="C18" s="2"/>
      <c r="D18" s="2"/>
      <c r="E18" s="2"/>
      <c r="F18" s="2"/>
      <c r="G18" s="2"/>
      <c r="H18" s="2"/>
      <c r="I18" s="2"/>
    </row>
    <row r="19" spans="2:9">
      <c r="B19" s="2"/>
      <c r="C19" s="2"/>
      <c r="D19" s="2"/>
      <c r="E19" s="2"/>
      <c r="F19" s="2"/>
      <c r="G19" s="2"/>
      <c r="H19" s="2"/>
      <c r="I19" s="2"/>
    </row>
    <row r="20" spans="2:9">
      <c r="B20" s="2"/>
      <c r="C20" s="2"/>
      <c r="D20" s="2"/>
      <c r="E20" s="2"/>
      <c r="F20" s="2"/>
      <c r="G20" s="2"/>
      <c r="H20" s="2"/>
      <c r="I20" s="2"/>
    </row>
    <row r="21" spans="2:9">
      <c r="B21" s="2"/>
      <c r="C21" s="2"/>
      <c r="D21" s="2"/>
      <c r="E21" s="2"/>
      <c r="F21" s="2"/>
      <c r="G21" s="2"/>
      <c r="H21" s="2"/>
      <c r="I21" s="2"/>
    </row>
    <row r="22" spans="2:9">
      <c r="B22" s="2"/>
      <c r="C22" s="2"/>
      <c r="D22" s="2"/>
      <c r="E22" s="2"/>
      <c r="F22" s="2"/>
      <c r="G22" s="2"/>
      <c r="H22" s="2"/>
      <c r="I22" s="2"/>
    </row>
  </sheetData>
  <customSheetViews>
    <customSheetView guid="{A25C3D4C-F3AA-45EA-8534-C6B9CF1C52E9}">
      <selection activeCell="B6" sqref="B6"/>
      <pageMargins left="0.7" right="0.7" top="0.75" bottom="0.75" header="0.3" footer="0.3"/>
    </customSheetView>
  </customSheetViews>
  <mergeCells count="2">
    <mergeCell ref="C2:I2"/>
    <mergeCell ref="C3:I3"/>
  </mergeCells>
  <hyperlinks>
    <hyperlink ref="C3" r:id="rId1"/>
    <hyperlink ref="C5"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23"/>
  <sheetViews>
    <sheetView workbookViewId="0">
      <selection activeCell="N17" sqref="N17"/>
    </sheetView>
  </sheetViews>
  <sheetFormatPr defaultRowHeight="14.25"/>
  <sheetData>
    <row r="2" spans="2:2">
      <c r="B2" t="s">
        <v>54</v>
      </c>
    </row>
    <row r="3" spans="2:2">
      <c r="B3" t="s">
        <v>55</v>
      </c>
    </row>
    <row r="6" spans="2:2">
      <c r="B6" s="8"/>
    </row>
    <row r="7" spans="2:2">
      <c r="B7" s="8"/>
    </row>
    <row r="9" spans="2:2">
      <c r="B9" t="s">
        <v>47</v>
      </c>
    </row>
    <row r="10" spans="2:2">
      <c r="B10" t="s">
        <v>56</v>
      </c>
    </row>
    <row r="12" spans="2:2">
      <c r="B12" t="s">
        <v>48</v>
      </c>
    </row>
    <row r="13" spans="2:2">
      <c r="B13" t="s">
        <v>57</v>
      </c>
    </row>
    <row r="15" spans="2:2">
      <c r="B15" t="s">
        <v>58</v>
      </c>
    </row>
    <row r="16" spans="2:2">
      <c r="B16" s="8" t="s">
        <v>59</v>
      </c>
    </row>
    <row r="18" spans="2:2">
      <c r="B18" t="s">
        <v>60</v>
      </c>
    </row>
    <row r="19" spans="2:2">
      <c r="B19" t="s">
        <v>61</v>
      </c>
    </row>
    <row r="21" spans="2:2">
      <c r="B21" t="s">
        <v>142</v>
      </c>
    </row>
    <row r="22" spans="2:2">
      <c r="B22" s="8" t="s">
        <v>143</v>
      </c>
    </row>
    <row r="23" spans="2:2">
      <c r="B23" s="8" t="s">
        <v>144</v>
      </c>
    </row>
  </sheetData>
  <hyperlinks>
    <hyperlink ref="B16" r:id="rId1"/>
    <hyperlink ref="B22" r:id="rId2"/>
    <hyperlink ref="B23" r:id="rId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D9" sqref="D9"/>
    </sheetView>
  </sheetViews>
  <sheetFormatPr defaultRowHeight="14.25"/>
  <sheetData>
    <row r="2" spans="1:1">
      <c r="A2" t="s">
        <v>154</v>
      </c>
    </row>
    <row r="3" spans="1:1">
      <c r="A3" t="s">
        <v>155</v>
      </c>
    </row>
    <row r="4" spans="1:1">
      <c r="A4" t="s">
        <v>23</v>
      </c>
    </row>
    <row r="5" spans="1:1">
      <c r="A5" t="s">
        <v>162</v>
      </c>
    </row>
    <row r="6" spans="1:1">
      <c r="A6" t="s">
        <v>163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inputs</vt:lpstr>
      <vt:lpstr>Parameter to Consider</vt:lpstr>
      <vt:lpstr>MCDA steps</vt:lpstr>
      <vt:lpstr>Types of MHE</vt:lpstr>
      <vt:lpstr>Slection Models</vt:lpstr>
      <vt:lpstr>Prior Art</vt:lpstr>
      <vt:lpstr>Paper Links</vt:lpstr>
      <vt:lpstr>Useful Link</vt:lpstr>
      <vt:lpstr>Sheet2</vt:lpstr>
    </vt:vector>
  </TitlesOfParts>
  <Company>Deere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Bhosale Rahul</dc:creator>
  <cp:lastModifiedBy>Kulkarni Mahesh</cp:lastModifiedBy>
  <dcterms:created xsi:type="dcterms:W3CDTF">2016-02-19T16:36:42Z</dcterms:created>
  <dcterms:modified xsi:type="dcterms:W3CDTF">2020-05-15T08:45:35Z</dcterms:modified>
</cp:coreProperties>
</file>