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ain\Syracuse\Syracuse\CIS655\"/>
    </mc:Choice>
  </mc:AlternateContent>
  <xr:revisionPtr revIDLastSave="0" documentId="13_ncr:1_{2A0966C8-D7F4-40D9-AD89-FB1106640864}" xr6:coauthVersionLast="45" xr6:coauthVersionMax="45" xr10:uidLastSave="{00000000-0000-0000-0000-000000000000}"/>
  <bookViews>
    <workbookView xWindow="28680" yWindow="-120" windowWidth="29040" windowHeight="16440" tabRatio="500" activeTab="4" xr2:uid="{00000000-000D-0000-FFFF-FFFF00000000}"/>
  </bookViews>
  <sheets>
    <sheet name="Live 1" sheetId="1" r:id="rId1"/>
    <sheet name="Week 1" sheetId="2" r:id="rId2"/>
    <sheet name="Week 2" sheetId="3" r:id="rId3"/>
    <sheet name="Live 2" sheetId="4" r:id="rId4"/>
    <sheet name="HW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4" i="2" l="1"/>
  <c r="H35" i="2" s="1"/>
  <c r="I27" i="2"/>
  <c r="I28" i="2" s="1"/>
  <c r="I29" i="2" s="1"/>
  <c r="I26" i="2"/>
  <c r="M34" i="1"/>
  <c r="N34" i="1" s="1"/>
  <c r="N35" i="1" s="1"/>
</calcChain>
</file>

<file path=xl/sharedStrings.xml><?xml version="1.0" encoding="utf-8"?>
<sst xmlns="http://schemas.openxmlformats.org/spreadsheetml/2006/main" count="149" uniqueCount="148">
  <si>
    <t>TRY TO FIND A PAPER ON MEMORY, DO NOT FOCUS ON CPU</t>
  </si>
  <si>
    <t>Parallelism</t>
  </si>
  <si>
    <t>Limited resources, must execute in parallel</t>
  </si>
  <si>
    <t>One example (of four): pipelining</t>
  </si>
  <si>
    <r>
      <rPr>
        <sz val="11"/>
        <color rgb="FF000000"/>
        <rFont val="Calibri"/>
        <family val="2"/>
        <charset val="1"/>
      </rPr>
      <t xml:space="preserve">Dividing instruction to be executed into </t>
    </r>
    <r>
      <rPr>
        <b/>
        <sz val="11"/>
        <color rgb="FF000000"/>
        <rFont val="Calibri"/>
        <family val="2"/>
        <charset val="1"/>
      </rPr>
      <t>stages</t>
    </r>
  </si>
  <si>
    <t>Five stages:</t>
  </si>
  <si>
    <t>Instruction Fetch (Ifetch)</t>
  </si>
  <si>
    <t>In memory first (once you load program)</t>
  </si>
  <si>
    <t>Program Counter (PC) points to location of instruction set in memory</t>
  </si>
  <si>
    <t>Register read (reg)</t>
  </si>
  <si>
    <t>Instruction decode</t>
  </si>
  <si>
    <t>Interpret/understand instruciton</t>
  </si>
  <si>
    <t>Also: read registers you want to work on</t>
  </si>
  <si>
    <t>Say you want to add two numbers, must have the registers where the two numbers are</t>
  </si>
  <si>
    <t>Execute (ALU)</t>
  </si>
  <si>
    <t>the ALU will perform the action if its add/substract/etc</t>
  </si>
  <si>
    <t>Data Memory Access (Dmem)</t>
  </si>
  <si>
    <t>for instructions like load/store, must work between memory and register</t>
  </si>
  <si>
    <t>Register Write (Reg)</t>
  </si>
  <si>
    <t>Destination of operation</t>
  </si>
  <si>
    <t>For registers, can ask registers to be read in the first half of the cycle and written (or vice versa) in the second half</t>
  </si>
  <si>
    <t>No longer have a conflict if two instruction sets are accessing registers on the same cycle</t>
  </si>
  <si>
    <t>Principle of Locality</t>
  </si>
  <si>
    <t>Temporal: if an item is referenced, it will tend to be referenced again soon (loops, reuse)</t>
  </si>
  <si>
    <t>Spacial: if an item is referenced, items whose addresses are close by tend to be referenced again soon (straight-line code, aray access)</t>
  </si>
  <si>
    <t>Focus on the Common Case</t>
  </si>
  <si>
    <t>Amdahl's Law</t>
  </si>
  <si>
    <t>Processor Performance Equation</t>
  </si>
  <si>
    <t>CPU Time = seconds/program = instructions/program x cycles/instruction x seconds/cycle</t>
  </si>
  <si>
    <t>Latency Lagging Bandwith</t>
  </si>
  <si>
    <t>Bandwith doubles, latency improves by a smaller factor</t>
  </si>
  <si>
    <t>Bandwith easier to sell</t>
  </si>
  <si>
    <r>
      <rPr>
        <sz val="11"/>
        <color rgb="FF000000"/>
        <rFont val="Calibri"/>
        <family val="2"/>
        <charset val="1"/>
      </rPr>
      <t xml:space="preserve">Latency helps Bandwith, but </t>
    </r>
    <r>
      <rPr>
        <b/>
        <sz val="11"/>
        <color rgb="FF000000"/>
        <rFont val="Calibri"/>
        <family val="2"/>
        <charset val="1"/>
      </rPr>
      <t>not vice versa</t>
    </r>
  </si>
  <si>
    <t>Latency: finish task earlier, get more data to process</t>
  </si>
  <si>
    <t>Power Consumption</t>
  </si>
  <si>
    <t>Dynamic: depends on the load</t>
  </si>
  <si>
    <t>Traditional dominant energy consumption has been switch transistors</t>
  </si>
  <si>
    <t>Static: even when a transistor is off, this is static</t>
  </si>
  <si>
    <t>Leakage current increases in processors with smaller transistor sizes</t>
  </si>
  <si>
    <t>Increasing the number of transistors increases power even if they are turned off</t>
  </si>
  <si>
    <t>CMOS transistor has the lowest leakage technology</t>
  </si>
  <si>
    <t>Data level parallelism (DLP)</t>
  </si>
  <si>
    <t>Arises because there are many data items that can be operated on at the same time</t>
  </si>
  <si>
    <t>Task Level parallelism (TLP)</t>
  </si>
  <si>
    <t>Arises because tasks of work are created that can operate independently and largely in parallel</t>
  </si>
  <si>
    <t>Hardware Explotation</t>
  </si>
  <si>
    <r>
      <rPr>
        <sz val="11"/>
        <color rgb="FF000000"/>
        <rFont val="Calibri"/>
        <family val="2"/>
        <charset val="1"/>
      </rPr>
      <t xml:space="preserve">Instruction level: explots DLP at modest levels with </t>
    </r>
    <r>
      <rPr>
        <b/>
        <sz val="11"/>
        <color rgb="FF000000"/>
        <rFont val="Calibri"/>
        <family val="2"/>
        <charset val="1"/>
      </rPr>
      <t>compiler</t>
    </r>
    <r>
      <rPr>
        <sz val="11"/>
        <color rgb="FF000000"/>
        <rFont val="Calibri"/>
        <family val="2"/>
        <charset val="1"/>
      </rPr>
      <t xml:space="preserve"> help using ideas like pipelining and at medium levels using ideas like </t>
    </r>
    <r>
      <rPr>
        <b/>
        <sz val="11"/>
        <color rgb="FF000000"/>
        <rFont val="Calibri"/>
        <family val="2"/>
        <charset val="1"/>
      </rPr>
      <t>speculative execution</t>
    </r>
  </si>
  <si>
    <t>Vector Architectures and GPUs: DLP by applying a single instruction to a collection of data in parallel</t>
  </si>
  <si>
    <t>Thread Level: DLP or TLP in a tightly coupled hardware model that allows for interaction among parallel threads</t>
  </si>
  <si>
    <t>Request Level: largely decoupled tasks specified by the programmer or the OS</t>
  </si>
  <si>
    <t>TDP: thermal design power</t>
  </si>
  <si>
    <t>sustained power consumption</t>
  </si>
  <si>
    <t>neither peak power (which can be 1.5x higher), nor average actual power consumed</t>
  </si>
  <si>
    <t>Power: engery per unit of time</t>
  </si>
  <si>
    <t>1 watt = 1 joule per second</t>
  </si>
  <si>
    <t>Chip</t>
  </si>
  <si>
    <t>Die Size</t>
  </si>
  <si>
    <t>Est. Defect rate</t>
  </si>
  <si>
    <t>Manufacturing size</t>
  </si>
  <si>
    <t>Transistors</t>
  </si>
  <si>
    <t>IBM Power5</t>
  </si>
  <si>
    <t>Sun Niagra</t>
  </si>
  <si>
    <t>AMD Opteron</t>
  </si>
  <si>
    <t>Combinational output is dependent only on current input</t>
  </si>
  <si>
    <r>
      <rPr>
        <sz val="11"/>
        <color rgb="FF000000"/>
        <rFont val="Calibri"/>
        <family val="2"/>
        <charset val="1"/>
      </rPr>
      <t xml:space="preserve">Sequential means the output depends on the current input as well as </t>
    </r>
    <r>
      <rPr>
        <b/>
        <sz val="11"/>
        <color rgb="FF000000"/>
        <rFont val="Calibri"/>
        <family val="2"/>
        <charset val="1"/>
      </rPr>
      <t>the previous inputs</t>
    </r>
  </si>
  <si>
    <t>Flip-flop: made of two or more latches, so more expensive</t>
  </si>
  <si>
    <t>like a snapshot</t>
  </si>
  <si>
    <t>Latch: depends on clock up or down, just push out what is “heard” at that moment</t>
  </si>
  <si>
    <t>AV8 Pipeline: 5 stages</t>
  </si>
  <si>
    <t>IF: instruction fetch from memory</t>
  </si>
  <si>
    <t>ID: Instruction decode and register read</t>
  </si>
  <si>
    <t>EX: execute operation or calculate address</t>
  </si>
  <si>
    <t>MEM: Access memory operand</t>
  </si>
  <si>
    <t>WB: wrtie result back to register</t>
  </si>
  <si>
    <t>// paper requirments</t>
  </si>
  <si>
    <t>don't just summarize, give technical background and expertise</t>
  </si>
  <si>
    <t>more than summary and feedback</t>
  </si>
  <si>
    <t>need to implement something that you have read about</t>
  </si>
  <si>
    <t>due Tuesday Aug 25th</t>
  </si>
  <si>
    <t>presentation either week 8 or 10</t>
  </si>
  <si>
    <t>//</t>
  </si>
  <si>
    <t>Instruction set</t>
  </si>
  <si>
    <t>middle layer between software and hardware</t>
  </si>
  <si>
    <t>stack: partition in memory</t>
  </si>
  <si>
    <t>it's unique because it is LIFO</t>
  </si>
  <si>
    <t>ALU connected to stack, and also receives data from stack</t>
  </si>
  <si>
    <t>Accumulator: special register connected to ALU</t>
  </si>
  <si>
    <t>Other terminal connected to memory</t>
  </si>
  <si>
    <t>result is also back to accumulator</t>
  </si>
  <si>
    <t>Taxonomy of ISA</t>
  </si>
  <si>
    <t>RISC: divide instruction sets and breaks it down</t>
  </si>
  <si>
    <t>CISC: one instruction can be just carried out</t>
  </si>
  <si>
    <t>RISC: also called load-store architecture</t>
  </si>
  <si>
    <t>only a few instruction types</t>
  </si>
  <si>
    <t>no memory-memory instructions</t>
  </si>
  <si>
    <t>data loaded to registers</t>
  </si>
  <si>
    <t>lw $3, 0($2)</t>
  </si>
  <si>
    <t>st $4, 40($5)</t>
  </si>
  <si>
    <t>in parenthases: base. Number in front is offset</t>
  </si>
  <si>
    <t>all instructions are 32-bits</t>
  </si>
  <si>
    <t>#: immediate addressing mode</t>
  </si>
  <si>
    <t>operand: the data</t>
  </si>
  <si>
    <t>address of the operand: effective address</t>
  </si>
  <si>
    <t>vs.</t>
  </si>
  <si>
    <t>indirect addressing</t>
  </si>
  <si>
    <t>address of address of A in instruction</t>
  </si>
  <si>
    <t>go to memory, find a second address</t>
  </si>
  <si>
    <t>then go to operand</t>
  </si>
  <si>
    <t>to jump/branch: CCR (condition code register)</t>
  </si>
  <si>
    <t>instruction types: I, R, J</t>
  </si>
  <si>
    <t>Instruction fields: opcdoe, rs, rt, immediate</t>
  </si>
  <si>
    <t>MARS:</t>
  </si>
  <si>
    <t>registers: value is in hexidecimal</t>
  </si>
  <si>
    <t>64 in hex: 100</t>
  </si>
  <si>
    <r>
      <t xml:space="preserve">code column next to address: </t>
    </r>
    <r>
      <rPr>
        <b/>
        <sz val="11"/>
        <color rgb="FF000000"/>
        <rFont val="Calibri"/>
        <family val="2"/>
      </rPr>
      <t>32 bit instruction</t>
    </r>
  </si>
  <si>
    <t>translates the source column, which was the original instruction from the code</t>
  </si>
  <si>
    <t>Data segment section</t>
  </si>
  <si>
    <t>4 blocks: because 4 bytes</t>
  </si>
  <si>
    <t>HW:</t>
  </si>
  <si>
    <t>Do Q1 and Q2 this week</t>
  </si>
  <si>
    <t>Q3 explained next week</t>
  </si>
  <si>
    <t>Q2:</t>
  </si>
  <si>
    <t>open an editor, type instructions, hit button, show result, show code in hex/dec, show memory</t>
  </si>
  <si>
    <t>add immediately, add float those are different</t>
  </si>
  <si>
    <t>~50, professor won't count</t>
  </si>
  <si>
    <r>
      <t xml:space="preserve">GUI is </t>
    </r>
    <r>
      <rPr>
        <b/>
        <sz val="11"/>
        <color rgb="FF000000"/>
        <rFont val="Calibri"/>
        <family val="2"/>
      </rPr>
      <t>recommended</t>
    </r>
    <r>
      <rPr>
        <sz val="11"/>
        <color rgb="FF000000"/>
        <rFont val="Calibri"/>
        <family val="2"/>
      </rPr>
      <t>, not required</t>
    </r>
  </si>
  <si>
    <t>how to feed instructions: anyway you want (read from a file, open a text box and type inside the text box)</t>
  </si>
  <si>
    <t>user enters commands like MARS, not binary</t>
  </si>
  <si>
    <t>commands</t>
  </si>
  <si>
    <t>add</t>
  </si>
  <si>
    <t>sub</t>
  </si>
  <si>
    <t>mult</t>
  </si>
  <si>
    <t>div</t>
  </si>
  <si>
    <t>mod</t>
  </si>
  <si>
    <t>sqrt</t>
  </si>
  <si>
    <t>lw</t>
  </si>
  <si>
    <t>sw</t>
  </si>
  <si>
    <t>addi</t>
  </si>
  <si>
    <t>subi</t>
  </si>
  <si>
    <t>leq</t>
  </si>
  <si>
    <t>lest</t>
  </si>
  <si>
    <t>greq</t>
  </si>
  <si>
    <t>grt</t>
  </si>
  <si>
    <t>iseq</t>
  </si>
  <si>
    <t>noeq</t>
  </si>
  <si>
    <t>jmp</t>
  </si>
  <si>
    <t>exit</t>
  </si>
  <si>
    <t>print_char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</si>
</sst>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36</xdr:row>
      <xdr:rowOff>56520</xdr:rowOff>
    </xdr:from>
    <xdr:to>
      <xdr:col>16</xdr:col>
      <xdr:colOff>322560</xdr:colOff>
      <xdr:row>49</xdr:row>
      <xdr:rowOff>74160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320240" y="6914520"/>
          <a:ext cx="3649680" cy="2494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57240</xdr:colOff>
      <xdr:row>35</xdr:row>
      <xdr:rowOff>123840</xdr:rowOff>
    </xdr:from>
    <xdr:to>
      <xdr:col>24</xdr:col>
      <xdr:colOff>540360</xdr:colOff>
      <xdr:row>52</xdr:row>
      <xdr:rowOff>180000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370240" y="6791040"/>
          <a:ext cx="5141520" cy="32947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58"/>
  <sheetViews>
    <sheetView topLeftCell="A31" zoomScaleNormal="100" workbookViewId="0">
      <selection activeCell="I58" sqref="I58"/>
    </sheetView>
  </sheetViews>
  <sheetFormatPr defaultColWidth="8.5703125" defaultRowHeight="15" x14ac:dyDescent="0.25"/>
  <sheetData>
    <row r="4" spans="2:6" x14ac:dyDescent="0.25">
      <c r="B4" s="1" t="s">
        <v>0</v>
      </c>
    </row>
    <row r="6" spans="2:6" x14ac:dyDescent="0.25">
      <c r="B6" s="1" t="s">
        <v>1</v>
      </c>
    </row>
    <row r="7" spans="2:6" x14ac:dyDescent="0.25">
      <c r="C7" s="2" t="s">
        <v>2</v>
      </c>
    </row>
    <row r="8" spans="2:6" x14ac:dyDescent="0.25">
      <c r="C8" s="2" t="s">
        <v>3</v>
      </c>
    </row>
    <row r="9" spans="2:6" x14ac:dyDescent="0.25">
      <c r="D9" s="2" t="s">
        <v>4</v>
      </c>
    </row>
    <row r="10" spans="2:6" x14ac:dyDescent="0.25">
      <c r="D10" s="2" t="s">
        <v>5</v>
      </c>
    </row>
    <row r="11" spans="2:6" x14ac:dyDescent="0.25">
      <c r="D11" s="2">
        <v>1</v>
      </c>
      <c r="E11" s="2" t="s">
        <v>6</v>
      </c>
    </row>
    <row r="12" spans="2:6" x14ac:dyDescent="0.25">
      <c r="F12" s="2" t="s">
        <v>7</v>
      </c>
    </row>
    <row r="13" spans="2:6" x14ac:dyDescent="0.25">
      <c r="F13" s="2" t="s">
        <v>8</v>
      </c>
    </row>
    <row r="14" spans="2:6" x14ac:dyDescent="0.25">
      <c r="D14" s="2">
        <v>2</v>
      </c>
      <c r="E14" s="2" t="s">
        <v>9</v>
      </c>
    </row>
    <row r="15" spans="2:6" x14ac:dyDescent="0.25">
      <c r="F15" s="2" t="s">
        <v>10</v>
      </c>
    </row>
    <row r="16" spans="2:6" x14ac:dyDescent="0.25">
      <c r="F16" s="2" t="s">
        <v>11</v>
      </c>
    </row>
    <row r="17" spans="2:7" x14ac:dyDescent="0.25">
      <c r="F17" s="2" t="s">
        <v>12</v>
      </c>
    </row>
    <row r="18" spans="2:7" x14ac:dyDescent="0.25">
      <c r="G18" s="2" t="s">
        <v>13</v>
      </c>
    </row>
    <row r="19" spans="2:7" x14ac:dyDescent="0.25">
      <c r="D19" s="2">
        <v>3</v>
      </c>
      <c r="E19" s="2" t="s">
        <v>14</v>
      </c>
    </row>
    <row r="20" spans="2:7" x14ac:dyDescent="0.25">
      <c r="F20" s="2" t="s">
        <v>15</v>
      </c>
    </row>
    <row r="21" spans="2:7" x14ac:dyDescent="0.25">
      <c r="D21" s="2">
        <v>4</v>
      </c>
      <c r="E21" s="2" t="s">
        <v>16</v>
      </c>
    </row>
    <row r="22" spans="2:7" x14ac:dyDescent="0.25">
      <c r="F22" s="2" t="s">
        <v>17</v>
      </c>
    </row>
    <row r="23" spans="2:7" x14ac:dyDescent="0.25">
      <c r="D23" s="2">
        <v>5</v>
      </c>
      <c r="E23" s="2" t="s">
        <v>18</v>
      </c>
    </row>
    <row r="24" spans="2:7" x14ac:dyDescent="0.25">
      <c r="F24" s="2" t="s">
        <v>19</v>
      </c>
    </row>
    <row r="26" spans="2:7" x14ac:dyDescent="0.25">
      <c r="B26" s="2" t="s">
        <v>20</v>
      </c>
    </row>
    <row r="27" spans="2:7" x14ac:dyDescent="0.25">
      <c r="C27" s="2" t="s">
        <v>21</v>
      </c>
    </row>
    <row r="29" spans="2:7" x14ac:dyDescent="0.25">
      <c r="B29" s="1" t="s">
        <v>22</v>
      </c>
    </row>
    <row r="30" spans="2:7" x14ac:dyDescent="0.25">
      <c r="C30" s="2" t="s">
        <v>23</v>
      </c>
    </row>
    <row r="31" spans="2:7" x14ac:dyDescent="0.25">
      <c r="C31" s="2" t="s">
        <v>24</v>
      </c>
    </row>
    <row r="33" spans="2:14" x14ac:dyDescent="0.25">
      <c r="B33" s="1" t="s">
        <v>25</v>
      </c>
    </row>
    <row r="34" spans="2:14" x14ac:dyDescent="0.25">
      <c r="C34" s="2" t="s">
        <v>26</v>
      </c>
      <c r="L34" s="2">
        <v>0.6</v>
      </c>
      <c r="M34" s="2">
        <f>0.4/10</f>
        <v>0.04</v>
      </c>
      <c r="N34" s="2">
        <f>SUM(L34:M34)</f>
        <v>0.64</v>
      </c>
    </row>
    <row r="35" spans="2:14" x14ac:dyDescent="0.25">
      <c r="N35" s="2">
        <f>1/N34</f>
        <v>1.5625</v>
      </c>
    </row>
    <row r="37" spans="2:14" x14ac:dyDescent="0.25">
      <c r="B37" s="1" t="s">
        <v>27</v>
      </c>
    </row>
    <row r="38" spans="2:14" x14ac:dyDescent="0.25">
      <c r="C38" s="2" t="s">
        <v>28</v>
      </c>
    </row>
    <row r="43" spans="2:14" x14ac:dyDescent="0.25">
      <c r="B43" s="1" t="s">
        <v>29</v>
      </c>
    </row>
    <row r="44" spans="2:14" x14ac:dyDescent="0.25">
      <c r="C44" s="2" t="s">
        <v>30</v>
      </c>
    </row>
    <row r="45" spans="2:14" x14ac:dyDescent="0.25">
      <c r="C45" s="2" t="s">
        <v>31</v>
      </c>
    </row>
    <row r="47" spans="2:14" x14ac:dyDescent="0.25">
      <c r="C47" s="2" t="s">
        <v>32</v>
      </c>
    </row>
    <row r="48" spans="2:14" x14ac:dyDescent="0.25">
      <c r="D48" s="2" t="s">
        <v>33</v>
      </c>
    </row>
    <row r="51" spans="2:4" x14ac:dyDescent="0.25">
      <c r="B51" s="1" t="s">
        <v>34</v>
      </c>
    </row>
    <row r="52" spans="2:4" x14ac:dyDescent="0.25">
      <c r="C52" s="2" t="s">
        <v>35</v>
      </c>
    </row>
    <row r="53" spans="2:4" x14ac:dyDescent="0.25">
      <c r="D53" s="2" t="s">
        <v>36</v>
      </c>
    </row>
    <row r="54" spans="2:4" x14ac:dyDescent="0.25">
      <c r="C54" s="2" t="s">
        <v>37</v>
      </c>
    </row>
    <row r="55" spans="2:4" x14ac:dyDescent="0.25">
      <c r="D55" s="2" t="s">
        <v>38</v>
      </c>
    </row>
    <row r="56" spans="2:4" x14ac:dyDescent="0.25">
      <c r="D56" s="2" t="s">
        <v>39</v>
      </c>
    </row>
    <row r="58" spans="2:4" x14ac:dyDescent="0.25">
      <c r="C58" s="2" t="s">
        <v>40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35"/>
  <sheetViews>
    <sheetView zoomScaleNormal="100" workbookViewId="0">
      <selection activeCell="J35" sqref="J35"/>
    </sheetView>
  </sheetViews>
  <sheetFormatPr defaultColWidth="10.42578125" defaultRowHeight="15" x14ac:dyDescent="0.25"/>
  <cols>
    <col min="9" max="9" width="12.85546875" customWidth="1"/>
    <col min="11" max="11" width="15" customWidth="1"/>
    <col min="12" max="12" width="18.140625" customWidth="1"/>
    <col min="13" max="13" width="11.42578125" customWidth="1"/>
  </cols>
  <sheetData>
    <row r="2" spans="2:4" x14ac:dyDescent="0.25">
      <c r="B2" s="2" t="s">
        <v>1</v>
      </c>
    </row>
    <row r="3" spans="2:4" x14ac:dyDescent="0.25">
      <c r="C3" s="2" t="s">
        <v>41</v>
      </c>
    </row>
    <row r="4" spans="2:4" x14ac:dyDescent="0.25">
      <c r="D4" s="2" t="s">
        <v>42</v>
      </c>
    </row>
    <row r="5" spans="2:4" x14ac:dyDescent="0.25">
      <c r="C5" s="2" t="s">
        <v>43</v>
      </c>
    </row>
    <row r="6" spans="2:4" x14ac:dyDescent="0.25">
      <c r="D6" s="2" t="s">
        <v>44</v>
      </c>
    </row>
    <row r="8" spans="2:4" x14ac:dyDescent="0.25">
      <c r="C8" s="2" t="s">
        <v>45</v>
      </c>
    </row>
    <row r="9" spans="2:4" x14ac:dyDescent="0.25">
      <c r="D9" s="2" t="s">
        <v>46</v>
      </c>
    </row>
    <row r="10" spans="2:4" x14ac:dyDescent="0.25">
      <c r="D10" s="2" t="s">
        <v>47</v>
      </c>
    </row>
    <row r="11" spans="2:4" x14ac:dyDescent="0.25">
      <c r="D11" s="2" t="s">
        <v>48</v>
      </c>
    </row>
    <row r="12" spans="2:4" x14ac:dyDescent="0.25">
      <c r="D12" s="2" t="s">
        <v>49</v>
      </c>
    </row>
    <row r="14" spans="2:4" x14ac:dyDescent="0.25">
      <c r="B14" t="s">
        <v>50</v>
      </c>
    </row>
    <row r="15" spans="2:4" x14ac:dyDescent="0.25">
      <c r="C15" t="s">
        <v>51</v>
      </c>
    </row>
    <row r="16" spans="2:4" x14ac:dyDescent="0.25">
      <c r="C16" t="s">
        <v>52</v>
      </c>
    </row>
    <row r="18" spans="2:13" x14ac:dyDescent="0.25">
      <c r="B18" t="s">
        <v>53</v>
      </c>
    </row>
    <row r="19" spans="2:13" x14ac:dyDescent="0.25">
      <c r="C19" t="s">
        <v>54</v>
      </c>
    </row>
    <row r="20" spans="2:13" x14ac:dyDescent="0.25">
      <c r="I20" s="1" t="s">
        <v>55</v>
      </c>
      <c r="J20" s="1" t="s">
        <v>56</v>
      </c>
      <c r="K20" s="1" t="s">
        <v>57</v>
      </c>
      <c r="L20" s="1" t="s">
        <v>58</v>
      </c>
      <c r="M20" s="1" t="s">
        <v>59</v>
      </c>
    </row>
    <row r="21" spans="2:13" x14ac:dyDescent="0.25">
      <c r="I21" t="s">
        <v>60</v>
      </c>
      <c r="J21" s="3">
        <v>389</v>
      </c>
      <c r="K21" s="3">
        <v>0.03</v>
      </c>
      <c r="L21" s="3">
        <v>130</v>
      </c>
      <c r="M21" s="3">
        <v>276</v>
      </c>
    </row>
    <row r="22" spans="2:13" x14ac:dyDescent="0.25">
      <c r="I22" t="s">
        <v>61</v>
      </c>
      <c r="J22" s="3">
        <v>380</v>
      </c>
      <c r="K22" s="3">
        <v>0.75</v>
      </c>
      <c r="L22" s="3">
        <v>90</v>
      </c>
      <c r="M22" s="3">
        <v>279</v>
      </c>
    </row>
    <row r="23" spans="2:13" x14ac:dyDescent="0.25">
      <c r="I23" t="s">
        <v>62</v>
      </c>
      <c r="J23" s="3">
        <v>199</v>
      </c>
      <c r="K23" s="3">
        <v>0.75</v>
      </c>
      <c r="L23" s="3">
        <v>90</v>
      </c>
      <c r="M23" s="3">
        <v>233</v>
      </c>
    </row>
    <row r="26" spans="2:13" x14ac:dyDescent="0.25">
      <c r="I26">
        <f>0.03*3.89</f>
        <v>0.1167</v>
      </c>
    </row>
    <row r="27" spans="2:13" x14ac:dyDescent="0.25">
      <c r="I27">
        <f>I26+1</f>
        <v>1.1167</v>
      </c>
    </row>
    <row r="28" spans="2:13" x14ac:dyDescent="0.25">
      <c r="I28">
        <f>I27^13.5</f>
        <v>4.4375470201685925</v>
      </c>
    </row>
    <row r="29" spans="2:13" x14ac:dyDescent="0.25">
      <c r="I29">
        <f>1/I28</f>
        <v>0.22534972484911445</v>
      </c>
    </row>
    <row r="31" spans="2:13" x14ac:dyDescent="0.25">
      <c r="I31">
        <v>66</v>
      </c>
    </row>
    <row r="32" spans="2:13" x14ac:dyDescent="0.25">
      <c r="I32">
        <v>2.2999999999999998</v>
      </c>
    </row>
    <row r="33" spans="8:9" x14ac:dyDescent="0.25">
      <c r="I33">
        <v>7.9</v>
      </c>
    </row>
    <row r="34" spans="8:9" x14ac:dyDescent="0.25">
      <c r="H34">
        <v>14000</v>
      </c>
      <c r="I34">
        <f>SUM(I31:I33)</f>
        <v>76.2</v>
      </c>
    </row>
    <row r="35" spans="8:9" x14ac:dyDescent="0.25">
      <c r="H35">
        <f>H34/I34</f>
        <v>183.72703412073491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7"/>
  <sheetViews>
    <sheetView zoomScaleNormal="100" workbookViewId="0">
      <selection activeCell="B19" sqref="B19"/>
    </sheetView>
  </sheetViews>
  <sheetFormatPr defaultColWidth="10.42578125" defaultRowHeight="15" x14ac:dyDescent="0.25"/>
  <sheetData>
    <row r="3" spans="2:3" x14ac:dyDescent="0.25">
      <c r="B3" t="s">
        <v>63</v>
      </c>
    </row>
    <row r="5" spans="2:3" x14ac:dyDescent="0.25">
      <c r="B5" t="s">
        <v>64</v>
      </c>
    </row>
    <row r="7" spans="2:3" x14ac:dyDescent="0.25">
      <c r="B7" t="s">
        <v>65</v>
      </c>
    </row>
    <row r="8" spans="2:3" x14ac:dyDescent="0.25">
      <c r="C8" t="s">
        <v>66</v>
      </c>
    </row>
    <row r="10" spans="2:3" x14ac:dyDescent="0.25">
      <c r="B10" t="s">
        <v>67</v>
      </c>
    </row>
    <row r="12" spans="2:3" x14ac:dyDescent="0.25">
      <c r="B12" t="s">
        <v>68</v>
      </c>
    </row>
    <row r="13" spans="2:3" x14ac:dyDescent="0.25">
      <c r="C13" t="s">
        <v>69</v>
      </c>
    </row>
    <row r="14" spans="2:3" x14ac:dyDescent="0.25">
      <c r="C14" t="s">
        <v>70</v>
      </c>
    </row>
    <row r="15" spans="2:3" x14ac:dyDescent="0.25">
      <c r="C15" t="s">
        <v>71</v>
      </c>
    </row>
    <row r="16" spans="2:3" x14ac:dyDescent="0.25">
      <c r="C16" t="s">
        <v>72</v>
      </c>
    </row>
    <row r="17" spans="3:3" x14ac:dyDescent="0.25">
      <c r="C17" t="s">
        <v>73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D0AC-AF3F-4150-9570-0AB1070922E3}">
  <dimension ref="B3:G63"/>
  <sheetViews>
    <sheetView topLeftCell="A37" workbookViewId="0">
      <selection activeCell="D65" sqref="D65"/>
    </sheetView>
  </sheetViews>
  <sheetFormatPr defaultRowHeight="15" x14ac:dyDescent="0.25"/>
  <sheetData>
    <row r="3" spans="2:3" x14ac:dyDescent="0.25">
      <c r="B3" t="s">
        <v>74</v>
      </c>
    </row>
    <row r="4" spans="2:3" x14ac:dyDescent="0.25">
      <c r="C4" t="s">
        <v>75</v>
      </c>
    </row>
    <row r="5" spans="2:3" x14ac:dyDescent="0.25">
      <c r="C5" t="s">
        <v>76</v>
      </c>
    </row>
    <row r="6" spans="2:3" x14ac:dyDescent="0.25">
      <c r="C6" t="s">
        <v>77</v>
      </c>
    </row>
    <row r="8" spans="2:3" x14ac:dyDescent="0.25">
      <c r="C8" t="s">
        <v>78</v>
      </c>
    </row>
    <row r="9" spans="2:3" x14ac:dyDescent="0.25">
      <c r="C9" t="s">
        <v>79</v>
      </c>
    </row>
    <row r="11" spans="2:3" x14ac:dyDescent="0.25">
      <c r="B11" s="4" t="s">
        <v>80</v>
      </c>
    </row>
    <row r="13" spans="2:3" x14ac:dyDescent="0.25">
      <c r="B13" t="s">
        <v>81</v>
      </c>
    </row>
    <row r="14" spans="2:3" x14ac:dyDescent="0.25">
      <c r="C14" t="s">
        <v>82</v>
      </c>
    </row>
    <row r="16" spans="2:3" x14ac:dyDescent="0.25">
      <c r="B16" t="s">
        <v>89</v>
      </c>
    </row>
    <row r="17" spans="2:7" x14ac:dyDescent="0.25">
      <c r="C17" t="s">
        <v>83</v>
      </c>
    </row>
    <row r="18" spans="2:7" x14ac:dyDescent="0.25">
      <c r="C18" t="s">
        <v>84</v>
      </c>
    </row>
    <row r="19" spans="2:7" x14ac:dyDescent="0.25">
      <c r="C19" t="s">
        <v>85</v>
      </c>
    </row>
    <row r="21" spans="2:7" x14ac:dyDescent="0.25">
      <c r="C21" t="s">
        <v>86</v>
      </c>
    </row>
    <row r="22" spans="2:7" x14ac:dyDescent="0.25">
      <c r="C22" t="s">
        <v>87</v>
      </c>
    </row>
    <row r="23" spans="2:7" x14ac:dyDescent="0.25">
      <c r="D23" t="s">
        <v>88</v>
      </c>
    </row>
    <row r="25" spans="2:7" x14ac:dyDescent="0.25">
      <c r="B25" t="s">
        <v>90</v>
      </c>
    </row>
    <row r="26" spans="2:7" x14ac:dyDescent="0.25">
      <c r="B26" t="s">
        <v>91</v>
      </c>
    </row>
    <row r="27" spans="2:7" x14ac:dyDescent="0.25">
      <c r="C27" t="s">
        <v>92</v>
      </c>
    </row>
    <row r="28" spans="2:7" x14ac:dyDescent="0.25">
      <c r="D28" t="s">
        <v>93</v>
      </c>
    </row>
    <row r="29" spans="2:7" x14ac:dyDescent="0.25">
      <c r="D29" t="s">
        <v>94</v>
      </c>
    </row>
    <row r="30" spans="2:7" x14ac:dyDescent="0.25">
      <c r="D30" t="s">
        <v>95</v>
      </c>
    </row>
    <row r="31" spans="2:7" x14ac:dyDescent="0.25">
      <c r="E31" t="s">
        <v>96</v>
      </c>
      <c r="G31" t="s">
        <v>98</v>
      </c>
    </row>
    <row r="32" spans="2:7" x14ac:dyDescent="0.25">
      <c r="E32" t="s">
        <v>97</v>
      </c>
    </row>
    <row r="33" spans="2:6" x14ac:dyDescent="0.25">
      <c r="D33" t="s">
        <v>99</v>
      </c>
    </row>
    <row r="34" spans="2:6" x14ac:dyDescent="0.25">
      <c r="D34" t="s">
        <v>100</v>
      </c>
    </row>
    <row r="35" spans="2:6" x14ac:dyDescent="0.25">
      <c r="D35" t="s">
        <v>101</v>
      </c>
    </row>
    <row r="36" spans="2:6" x14ac:dyDescent="0.25">
      <c r="D36" t="s">
        <v>102</v>
      </c>
    </row>
    <row r="37" spans="2:6" x14ac:dyDescent="0.25">
      <c r="D37" t="s">
        <v>103</v>
      </c>
    </row>
    <row r="38" spans="2:6" x14ac:dyDescent="0.25">
      <c r="D38" t="s">
        <v>104</v>
      </c>
    </row>
    <row r="39" spans="2:6" x14ac:dyDescent="0.25">
      <c r="E39" t="s">
        <v>105</v>
      </c>
    </row>
    <row r="40" spans="2:6" x14ac:dyDescent="0.25">
      <c r="F40" t="s">
        <v>106</v>
      </c>
    </row>
    <row r="41" spans="2:6" x14ac:dyDescent="0.25">
      <c r="F41" t="s">
        <v>107</v>
      </c>
    </row>
    <row r="42" spans="2:6" x14ac:dyDescent="0.25">
      <c r="D42" t="s">
        <v>108</v>
      </c>
    </row>
    <row r="43" spans="2:6" x14ac:dyDescent="0.25">
      <c r="D43" t="s">
        <v>109</v>
      </c>
    </row>
    <row r="44" spans="2:6" x14ac:dyDescent="0.25">
      <c r="D44" t="s">
        <v>110</v>
      </c>
    </row>
    <row r="46" spans="2:6" x14ac:dyDescent="0.25">
      <c r="B46" t="s">
        <v>111</v>
      </c>
    </row>
    <row r="47" spans="2:6" x14ac:dyDescent="0.25">
      <c r="C47" t="s">
        <v>112</v>
      </c>
    </row>
    <row r="48" spans="2:6" x14ac:dyDescent="0.25">
      <c r="D48" t="s">
        <v>113</v>
      </c>
    </row>
    <row r="49" spans="2:4" x14ac:dyDescent="0.25">
      <c r="C49" t="s">
        <v>114</v>
      </c>
    </row>
    <row r="50" spans="2:4" x14ac:dyDescent="0.25">
      <c r="D50" t="s">
        <v>115</v>
      </c>
    </row>
    <row r="51" spans="2:4" x14ac:dyDescent="0.25">
      <c r="C51" t="s">
        <v>116</v>
      </c>
    </row>
    <row r="52" spans="2:4" x14ac:dyDescent="0.25">
      <c r="D52" t="s">
        <v>117</v>
      </c>
    </row>
    <row r="54" spans="2:4" x14ac:dyDescent="0.25">
      <c r="B54" t="s">
        <v>118</v>
      </c>
    </row>
    <row r="55" spans="2:4" x14ac:dyDescent="0.25">
      <c r="C55" t="s">
        <v>119</v>
      </c>
    </row>
    <row r="56" spans="2:4" x14ac:dyDescent="0.25">
      <c r="C56" t="s">
        <v>120</v>
      </c>
    </row>
    <row r="57" spans="2:4" x14ac:dyDescent="0.25">
      <c r="C57" t="s">
        <v>121</v>
      </c>
    </row>
    <row r="58" spans="2:4" x14ac:dyDescent="0.25">
      <c r="D58" t="s">
        <v>122</v>
      </c>
    </row>
    <row r="59" spans="2:4" x14ac:dyDescent="0.25">
      <c r="D59" t="s">
        <v>123</v>
      </c>
    </row>
    <row r="60" spans="2:4" x14ac:dyDescent="0.25">
      <c r="D60" t="s">
        <v>124</v>
      </c>
    </row>
    <row r="61" spans="2:4" x14ac:dyDescent="0.25">
      <c r="D61" t="s">
        <v>125</v>
      </c>
    </row>
    <row r="62" spans="2:4" x14ac:dyDescent="0.25">
      <c r="D62" t="s">
        <v>126</v>
      </c>
    </row>
    <row r="63" spans="2:4" x14ac:dyDescent="0.25">
      <c r="D63" t="s">
        <v>127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D571-48C6-4806-9FAF-20D9AFAE5538}">
  <dimension ref="B1:B21"/>
  <sheetViews>
    <sheetView tabSelected="1" workbookViewId="0">
      <selection activeCell="B22" sqref="B22"/>
    </sheetView>
  </sheetViews>
  <sheetFormatPr defaultRowHeight="15" x14ac:dyDescent="0.25"/>
  <sheetData>
    <row r="1" spans="2:2" x14ac:dyDescent="0.25">
      <c r="B1" s="5" t="s">
        <v>128</v>
      </c>
    </row>
    <row r="3" spans="2:2" x14ac:dyDescent="0.25">
      <c r="B3" t="s">
        <v>129</v>
      </c>
    </row>
    <row r="4" spans="2:2" x14ac:dyDescent="0.25">
      <c r="B4" t="s">
        <v>137</v>
      </c>
    </row>
    <row r="5" spans="2:2" x14ac:dyDescent="0.25">
      <c r="B5" t="s">
        <v>130</v>
      </c>
    </row>
    <row r="6" spans="2:2" x14ac:dyDescent="0.25">
      <c r="B6" t="s">
        <v>138</v>
      </c>
    </row>
    <row r="7" spans="2:2" x14ac:dyDescent="0.25">
      <c r="B7" t="s">
        <v>131</v>
      </c>
    </row>
    <row r="8" spans="2:2" x14ac:dyDescent="0.25">
      <c r="B8" t="s">
        <v>132</v>
      </c>
    </row>
    <row r="9" spans="2:2" x14ac:dyDescent="0.25">
      <c r="B9" t="s">
        <v>133</v>
      </c>
    </row>
    <row r="10" spans="2:2" x14ac:dyDescent="0.25">
      <c r="B10" t="s">
        <v>134</v>
      </c>
    </row>
    <row r="11" spans="2:2" x14ac:dyDescent="0.25">
      <c r="B11" t="s">
        <v>135</v>
      </c>
    </row>
    <row r="12" spans="2:2" x14ac:dyDescent="0.25">
      <c r="B12" t="s">
        <v>136</v>
      </c>
    </row>
    <row r="13" spans="2:2" x14ac:dyDescent="0.25">
      <c r="B13" t="s">
        <v>139</v>
      </c>
    </row>
    <row r="14" spans="2:2" x14ac:dyDescent="0.25">
      <c r="B14" t="s">
        <v>140</v>
      </c>
    </row>
    <row r="15" spans="2:2" x14ac:dyDescent="0.25">
      <c r="B15" t="s">
        <v>141</v>
      </c>
    </row>
    <row r="16" spans="2:2" x14ac:dyDescent="0.25">
      <c r="B16" t="s">
        <v>142</v>
      </c>
    </row>
    <row r="17" spans="2:2" x14ac:dyDescent="0.25">
      <c r="B17" t="s">
        <v>143</v>
      </c>
    </row>
    <row r="18" spans="2:2" x14ac:dyDescent="0.25">
      <c r="B18" t="s">
        <v>144</v>
      </c>
    </row>
    <row r="19" spans="2:2" x14ac:dyDescent="0.25">
      <c r="B19" t="s">
        <v>145</v>
      </c>
    </row>
    <row r="20" spans="2:2" x14ac:dyDescent="0.25">
      <c r="B20" t="s">
        <v>146</v>
      </c>
    </row>
    <row r="21" spans="2:2" x14ac:dyDescent="0.25">
      <c r="B21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Live 1</vt:lpstr>
      <vt:lpstr>Week 1</vt:lpstr>
      <vt:lpstr>Week 2</vt:lpstr>
      <vt:lpstr>Live 2</vt:lpstr>
      <vt:lpstr>HW2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Captain</dc:creator>
  <dc:description/>
  <cp:lastModifiedBy>Captain</cp:lastModifiedBy>
  <cp:revision>7</cp:revision>
  <dcterms:created xsi:type="dcterms:W3CDTF">2020-07-08T01:00:24Z</dcterms:created>
  <dcterms:modified xsi:type="dcterms:W3CDTF">2020-07-18T05:16:38Z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