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rtm\Documents\GitHub\PerformanceHub\database\7114\"/>
    </mc:Choice>
  </mc:AlternateContent>
  <xr:revisionPtr revIDLastSave="0" documentId="10_ncr:100000_{CBB2CB21-33C9-4B5F-B2D0-18F5A30CEAFF}" xr6:coauthVersionLast="31" xr6:coauthVersionMax="31" xr10:uidLastSave="{00000000-0000-0000-0000-000000000000}"/>
  <bookViews>
    <workbookView xWindow="0" yWindow="0" windowWidth="23040" windowHeight="8685" tabRatio="820" xr2:uid="{00000000-000D-0000-FFFF-FFFF00000000}"/>
  </bookViews>
  <sheets>
    <sheet name="PRINTOUT" sheetId="1" r:id="rId1"/>
    <sheet name="Areas Summary" sheetId="2" r:id="rId2"/>
    <sheet name="Areas Summary (By Material)" sheetId="3" r:id="rId3"/>
    <sheet name="Spool Location" sheetId="4" r:id="rId4"/>
    <sheet name="Shorts by Scope" sheetId="5" r:id="rId5"/>
    <sheet name="Purchased by Scope" sheetId="6" r:id="rId6"/>
    <sheet name="No Material by Scope" sheetId="7" r:id="rId7"/>
    <sheet name="Spool Missing Valve Only" sheetId="8" r:id="rId8"/>
    <sheet name="Spools by Scope" sheetId="9" r:id="rId9"/>
    <sheet name="Discrepancies" sheetId="10" r:id="rId10"/>
  </sheets>
  <calcPr calcId="179017"/>
</workbook>
</file>

<file path=xl/calcChain.xml><?xml version="1.0" encoding="utf-8"?>
<calcChain xmlns="http://schemas.openxmlformats.org/spreadsheetml/2006/main">
  <c r="D14" i="9" l="1"/>
  <c r="C14" i="9"/>
  <c r="B14" i="9"/>
  <c r="E8" i="9"/>
  <c r="E7" i="9"/>
  <c r="E6" i="9"/>
  <c r="E5" i="9"/>
  <c r="E4" i="9"/>
  <c r="E3" i="8"/>
  <c r="E10" i="7"/>
  <c r="D8" i="7"/>
  <c r="C8" i="7"/>
  <c r="B8" i="7"/>
  <c r="E7" i="7"/>
  <c r="E6" i="7"/>
  <c r="E5" i="7"/>
  <c r="E4" i="7"/>
  <c r="E8" i="7" s="1"/>
  <c r="E10" i="6"/>
  <c r="D8" i="6"/>
  <c r="C8" i="6"/>
  <c r="B8" i="6"/>
  <c r="E7" i="6"/>
  <c r="E6" i="6"/>
  <c r="E5" i="6"/>
  <c r="E4" i="6"/>
  <c r="E8" i="6" s="1"/>
  <c r="E10" i="5"/>
  <c r="E8" i="5"/>
  <c r="D8" i="5"/>
  <c r="C8" i="5"/>
  <c r="B8" i="5"/>
  <c r="E7" i="5"/>
  <c r="E6" i="5"/>
  <c r="E5" i="5"/>
  <c r="E4" i="5"/>
  <c r="J29" i="1"/>
  <c r="I29" i="1"/>
  <c r="H29" i="1"/>
  <c r="K29" i="1" s="1"/>
  <c r="E27" i="1"/>
  <c r="J25" i="1"/>
  <c r="I25" i="1"/>
  <c r="H25" i="1"/>
  <c r="K25" i="1" s="1"/>
  <c r="D25" i="1"/>
  <c r="C25" i="1"/>
  <c r="E25" i="1" s="1"/>
  <c r="B25" i="1"/>
  <c r="J22" i="1"/>
  <c r="I22" i="1"/>
  <c r="H22" i="1"/>
  <c r="K22" i="1" s="1"/>
  <c r="D22" i="1"/>
  <c r="C22" i="1"/>
  <c r="E22" i="1" s="1"/>
  <c r="B22" i="1"/>
  <c r="J21" i="1"/>
  <c r="I21" i="1"/>
  <c r="H21" i="1"/>
  <c r="K21" i="1" s="1"/>
  <c r="D21" i="1"/>
  <c r="C21" i="1"/>
  <c r="E21" i="1" s="1"/>
  <c r="B21" i="1"/>
  <c r="J20" i="1"/>
  <c r="I20" i="1"/>
  <c r="H20" i="1"/>
  <c r="K20" i="1" s="1"/>
  <c r="D20" i="1"/>
  <c r="C20" i="1"/>
  <c r="E20" i="1" s="1"/>
  <c r="B20" i="1"/>
  <c r="J19" i="1"/>
  <c r="J23" i="1" s="1"/>
  <c r="I19" i="1"/>
  <c r="I23" i="1" s="1"/>
  <c r="H19" i="1"/>
  <c r="H23" i="1" s="1"/>
  <c r="D19" i="1"/>
  <c r="D23" i="1" s="1"/>
  <c r="C19" i="1"/>
  <c r="E19" i="1" s="1"/>
  <c r="B19" i="1"/>
  <c r="B23" i="1" s="1"/>
  <c r="J15" i="1"/>
  <c r="I15" i="1"/>
  <c r="H15" i="1"/>
  <c r="K15" i="1" s="1"/>
  <c r="E15" i="1"/>
  <c r="D15" i="1"/>
  <c r="C15" i="1"/>
  <c r="E14" i="1"/>
  <c r="E13" i="1"/>
  <c r="K12" i="1"/>
  <c r="J12" i="1"/>
  <c r="I12" i="1"/>
  <c r="H12" i="1"/>
  <c r="E12" i="1"/>
  <c r="J11" i="1"/>
  <c r="I11" i="1"/>
  <c r="I13" i="1" s="1"/>
  <c r="H11" i="1"/>
  <c r="K11" i="1" s="1"/>
  <c r="E11" i="1"/>
  <c r="J10" i="1"/>
  <c r="I10" i="1"/>
  <c r="H10" i="1"/>
  <c r="K10" i="1" s="1"/>
  <c r="E10" i="1"/>
  <c r="K9" i="1"/>
  <c r="J9" i="1"/>
  <c r="J13" i="1" s="1"/>
  <c r="I9" i="1"/>
  <c r="H9" i="1"/>
  <c r="D9" i="1"/>
  <c r="C9" i="1"/>
  <c r="B9" i="1"/>
  <c r="E9" i="1" s="1"/>
  <c r="E8" i="1"/>
  <c r="D8" i="1"/>
  <c r="C8" i="1"/>
  <c r="B8" i="1"/>
  <c r="D7" i="1"/>
  <c r="C7" i="1"/>
  <c r="B7" i="1"/>
  <c r="E7" i="1" s="1"/>
  <c r="E6" i="1"/>
  <c r="D6" i="1"/>
  <c r="C6" i="1"/>
  <c r="B6" i="1"/>
  <c r="D5" i="1"/>
  <c r="C5" i="1"/>
  <c r="B5" i="1"/>
  <c r="B15" i="1" s="1"/>
  <c r="E23" i="1" l="1"/>
  <c r="K13" i="1"/>
  <c r="C23" i="1"/>
  <c r="H13" i="1"/>
  <c r="E5" i="1"/>
  <c r="K19" i="1"/>
  <c r="K23" i="1" s="1"/>
</calcChain>
</file>

<file path=xl/sharedStrings.xml><?xml version="1.0" encoding="utf-8"?>
<sst xmlns="http://schemas.openxmlformats.org/spreadsheetml/2006/main" count="511" uniqueCount="139">
  <si>
    <t>DUPONT: 7114</t>
  </si>
  <si>
    <t>2935  Spools</t>
  </si>
  <si>
    <t>1959  Workable</t>
  </si>
  <si>
    <t>1823  Issued</t>
  </si>
  <si>
    <t>SPOOLS BY SCOPE</t>
  </si>
  <si>
    <t>Workable Man Hours (By Material)</t>
  </si>
  <si>
    <t>SPOOLS</t>
  </si>
  <si>
    <t>Performance</t>
  </si>
  <si>
    <t>Client</t>
  </si>
  <si>
    <t>Other</t>
  </si>
  <si>
    <t>TOTAL</t>
  </si>
  <si>
    <t>Carbon</t>
  </si>
  <si>
    <t>Stainless</t>
  </si>
  <si>
    <t>Valves</t>
  </si>
  <si>
    <t>Workable Man Hours</t>
  </si>
  <si>
    <t>Flanges</t>
  </si>
  <si>
    <t>Fittings</t>
  </si>
  <si>
    <t>TOTAL PURCHASED (ITEM QUANTITIES)</t>
  </si>
  <si>
    <t>Pipe</t>
  </si>
  <si>
    <t>ITEMS</t>
  </si>
  <si>
    <t>Supports</t>
  </si>
  <si>
    <t>Issued</t>
  </si>
  <si>
    <t>Workable (Not Issued)</t>
  </si>
  <si>
    <t>Issued (Missing Items)</t>
  </si>
  <si>
    <t>On Hold (No Shorts)</t>
  </si>
  <si>
    <t>Discrepancies</t>
  </si>
  <si>
    <t xml:space="preserve"> </t>
  </si>
  <si>
    <t>TOTAL SHORTS (ITEM QUANTITIES)</t>
  </si>
  <si>
    <t>TOTAL NO MATERIAL (ITEM QUANTITIES)</t>
  </si>
  <si>
    <t>Not on Line List</t>
  </si>
  <si>
    <t>SPOOLS MISSING VALVE ONLY</t>
  </si>
  <si>
    <t>Purchased</t>
  </si>
  <si>
    <t>7114 Areas Summary</t>
  </si>
  <si>
    <t>Area</t>
  </si>
  <si>
    <t>Priority</t>
  </si>
  <si>
    <t>Total Spools</t>
  </si>
  <si>
    <t>On Hold</t>
  </si>
  <si>
    <t>Workable</t>
  </si>
  <si>
    <t>Not Workable</t>
  </si>
  <si>
    <t>Welded Out</t>
  </si>
  <si>
    <t>Remaining to Weld Out</t>
  </si>
  <si>
    <t>Shipped To Paint</t>
  </si>
  <si>
    <t>Delivered</t>
  </si>
  <si>
    <t>Remaining to Deliver</t>
  </si>
  <si>
    <t>Workable %</t>
  </si>
  <si>
    <t>Weld Out %</t>
  </si>
  <si>
    <t>Delivered %</t>
  </si>
  <si>
    <t>6</t>
  </si>
  <si>
    <t>1-1</t>
  </si>
  <si>
    <t>72.2%</t>
  </si>
  <si>
    <t>51.2%</t>
  </si>
  <si>
    <t>0.0%</t>
  </si>
  <si>
    <t>0</t>
  </si>
  <si>
    <t>2</t>
  </si>
  <si>
    <t>78.3%</t>
  </si>
  <si>
    <t>3.2%</t>
  </si>
  <si>
    <t>7</t>
  </si>
  <si>
    <t>3</t>
  </si>
  <si>
    <t>38.5%</t>
  </si>
  <si>
    <t>1.4%</t>
  </si>
  <si>
    <t>8</t>
  </si>
  <si>
    <t>4</t>
  </si>
  <si>
    <t>0%</t>
  </si>
  <si>
    <t>5</t>
  </si>
  <si>
    <t>41.0%</t>
  </si>
  <si>
    <t>2.6%</t>
  </si>
  <si>
    <t>25.6%</t>
  </si>
  <si>
    <t>1</t>
  </si>
  <si>
    <t>34.1%</t>
  </si>
  <si>
    <t>43.9%</t>
  </si>
  <si>
    <t>3.0%</t>
  </si>
  <si>
    <t>TOTALS</t>
  </si>
  <si>
    <t>67%</t>
  </si>
  <si>
    <t>33%</t>
  </si>
  <si>
    <t>Areas Summary</t>
  </si>
  <si>
    <t>316/316L SS Summary</t>
  </si>
  <si>
    <t>Priority #</t>
  </si>
  <si>
    <t>81.3%</t>
  </si>
  <si>
    <t>63.6%</t>
  </si>
  <si>
    <t>76.6%</t>
  </si>
  <si>
    <t>64.0%</t>
  </si>
  <si>
    <t>35.7%</t>
  </si>
  <si>
    <t>22.9%</t>
  </si>
  <si>
    <t>74%</t>
  </si>
  <si>
    <t>43%</t>
  </si>
  <si>
    <t>304/304L SS Summary</t>
  </si>
  <si>
    <t>69.9%</t>
  </si>
  <si>
    <t>45.1%</t>
  </si>
  <si>
    <t>82.0%</t>
  </si>
  <si>
    <t>35.0%</t>
  </si>
  <si>
    <t>54.5%</t>
  </si>
  <si>
    <t>53.8%</t>
  </si>
  <si>
    <t>70%</t>
  </si>
  <si>
    <t>34%</t>
  </si>
  <si>
    <t>CS-GALV  Summary</t>
  </si>
  <si>
    <t>67.0%</t>
  </si>
  <si>
    <t>50.5%</t>
  </si>
  <si>
    <t>39.5%</t>
  </si>
  <si>
    <t>85.5%</t>
  </si>
  <si>
    <t>13.7%</t>
  </si>
  <si>
    <t>54.2%</t>
  </si>
  <si>
    <t>8.3%</t>
  </si>
  <si>
    <t>45.8%</t>
  </si>
  <si>
    <t>3.4%</t>
  </si>
  <si>
    <t>15.8%</t>
  </si>
  <si>
    <t>26.7%</t>
  </si>
  <si>
    <t>61%</t>
  </si>
  <si>
    <t>27%</t>
  </si>
  <si>
    <t>CS Summary</t>
  </si>
  <si>
    <t>1-2</t>
  </si>
  <si>
    <t>67.3%</t>
  </si>
  <si>
    <t>44.1%</t>
  </si>
  <si>
    <t>69.3%</t>
  </si>
  <si>
    <t>27.1%</t>
  </si>
  <si>
    <t>5.1%</t>
  </si>
  <si>
    <t>37.3%</t>
  </si>
  <si>
    <t>3.9%</t>
  </si>
  <si>
    <t>57.1%</t>
  </si>
  <si>
    <t>16.7%</t>
  </si>
  <si>
    <t>60%</t>
  </si>
  <si>
    <t>CS  Summary</t>
  </si>
  <si>
    <t>100%</t>
  </si>
  <si>
    <t>Pulled</t>
  </si>
  <si>
    <t>Shipped to Coating</t>
  </si>
  <si>
    <t>Ready To Deliver</t>
  </si>
  <si>
    <t>2935 Spools</t>
  </si>
  <si>
    <t>1959 Workable</t>
  </si>
  <si>
    <t>1823 Issued</t>
  </si>
  <si>
    <t>* What item is holding up the spool and who is responsible for it?</t>
  </si>
  <si>
    <t>In Forecast (Issued)</t>
  </si>
  <si>
    <t>Not In Forecast (Not-Issued)</t>
  </si>
  <si>
    <t>In Forecast (Not in Line List)</t>
  </si>
  <si>
    <t>PM In Status Report (Not in Line List)</t>
  </si>
  <si>
    <t>6-7114-831-1</t>
  </si>
  <si>
    <t>0-7114-842-1A</t>
  </si>
  <si>
    <t>0-7114-864-1A</t>
  </si>
  <si>
    <t>2-7114-1064-2</t>
  </si>
  <si>
    <t>6-7114-1240-1A</t>
  </si>
  <si>
    <t>6-7114-1260-1A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</si>
</sst>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rgb="FFFFFFFF"/>
      <name val="Calibri"/>
      <family val="2"/>
    </font>
    <font>
      <b/>
      <sz val="11"/>
      <color rgb="FFFFFFFF"/>
      <name val="Calibri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</font>
    <font>
      <b/>
      <sz val="20"/>
      <color rgb="FFFFFFFF"/>
      <name val="Calibri"/>
    </font>
    <font>
      <b/>
      <sz val="11"/>
      <color rgb="FFFFFFFF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404040"/>
        <bgColor rgb="FF404040"/>
      </patternFill>
    </fill>
    <fill>
      <patternFill patternType="solid">
        <fgColor rgb="FF538DD5"/>
        <bgColor rgb="FF538DD5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9847407452621"/>
      </top>
      <bottom style="thin">
        <color theme="0" tint="-0.34998626667073579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7" fillId="13" borderId="6" xfId="0" applyFont="1" applyFill="1" applyBorder="1" applyAlignment="1">
      <alignment horizontal="center" vertical="center" wrapText="1"/>
    </xf>
    <xf numFmtId="0" fontId="7" fillId="1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11" fillId="0" borderId="0" xfId="0" applyFont="1"/>
    <xf numFmtId="0" fontId="1" fillId="11" borderId="0" xfId="0" applyFont="1" applyFill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10" borderId="13" xfId="0" applyFont="1" applyFill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 vertical="center" wrapText="1"/>
    </xf>
    <xf numFmtId="0" fontId="7" fillId="13" borderId="15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2" borderId="16" xfId="0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 wrapText="1"/>
    </xf>
    <xf numFmtId="0" fontId="3" fillId="15" borderId="17" xfId="0" applyFont="1" applyFill="1" applyBorder="1" applyAlignment="1">
      <alignment horizontal="center" vertical="center" wrapText="1"/>
    </xf>
    <xf numFmtId="0" fontId="0" fillId="17" borderId="13" xfId="0" applyFill="1" applyBorder="1" applyAlignment="1">
      <alignment horizontal="center" vertical="center" wrapText="1"/>
    </xf>
    <xf numFmtId="0" fontId="17" fillId="0" borderId="21" xfId="0" applyFont="1" applyBorder="1" applyAlignment="1">
      <alignment vertical="center"/>
    </xf>
    <xf numFmtId="0" fontId="16" fillId="0" borderId="21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6" fillId="0" borderId="21" xfId="0" applyFont="1" applyBorder="1" applyAlignment="1">
      <alignment horizontal="right" vertical="center"/>
    </xf>
    <xf numFmtId="0" fontId="18" fillId="0" borderId="21" xfId="0" applyFont="1" applyBorder="1" applyAlignment="1">
      <alignment horizontal="right" vertical="center"/>
    </xf>
    <xf numFmtId="0" fontId="0" fillId="0" borderId="21" xfId="0" applyBorder="1" applyAlignment="1">
      <alignment horizontal="center" vertical="center"/>
    </xf>
    <xf numFmtId="0" fontId="16" fillId="0" borderId="21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0" fontId="19" fillId="18" borderId="0" xfId="0" applyFont="1" applyFill="1" applyAlignment="1">
      <alignment horizontal="center" vertical="center"/>
    </xf>
    <xf numFmtId="0" fontId="21" fillId="20" borderId="0" xfId="0" applyFont="1" applyFill="1" applyAlignment="1">
      <alignment horizontal="center" vertical="center" wrapText="1"/>
    </xf>
    <xf numFmtId="0" fontId="19" fillId="18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 wrapText="1"/>
    </xf>
    <xf numFmtId="0" fontId="0" fillId="0" borderId="15" xfId="0" applyBorder="1"/>
    <xf numFmtId="0" fontId="20" fillId="19" borderId="0" xfId="0" applyFont="1" applyFill="1" applyAlignment="1">
      <alignment horizontal="center" vertical="center" wrapText="1"/>
    </xf>
    <xf numFmtId="0" fontId="0" fillId="0" borderId="0" xfId="0"/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c:rich>
      </c:tx>
      <c:layout>
        <c:manualLayout>
          <c:xMode val="edge"/>
          <c:yMode val="edge"/>
          <c:x val="0.40112846283824921"/>
          <c:y val="5.3880401664703037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6744189443852"/>
          <c:y val="0.21925213099631821"/>
          <c:w val="0.78007781494845607"/>
          <c:h val="0.533453100558435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'Spool Location'!$A$1:$A$9</c:f>
              <c:strCache>
                <c:ptCount val="9"/>
                <c:pt idx="0">
                  <c:v>Not Workable</c:v>
                </c:pt>
                <c:pt idx="1">
                  <c:v>Workable</c:v>
                </c:pt>
                <c:pt idx="2">
                  <c:v>Issued</c:v>
                </c:pt>
                <c:pt idx="3">
                  <c:v>Pulled</c:v>
                </c:pt>
                <c:pt idx="4">
                  <c:v>Welded Out</c:v>
                </c:pt>
                <c:pt idx="5">
                  <c:v>Shipped to Coating</c:v>
                </c:pt>
                <c:pt idx="6">
                  <c:v>Ready To Deliver</c:v>
                </c:pt>
                <c:pt idx="7">
                  <c:v>Delivered</c:v>
                </c:pt>
                <c:pt idx="8">
                  <c:v>On Hold</c:v>
                </c:pt>
              </c:strCache>
            </c:strRef>
          </c:cat>
          <c:val>
            <c:numRef>
              <c:f>'Spool Location'!$B$1:$B$9</c:f>
              <c:numCache>
                <c:formatCode>General</c:formatCode>
                <c:ptCount val="9"/>
                <c:pt idx="0">
                  <c:v>866</c:v>
                </c:pt>
                <c:pt idx="1">
                  <c:v>193</c:v>
                </c:pt>
                <c:pt idx="2">
                  <c:v>687</c:v>
                </c:pt>
                <c:pt idx="3">
                  <c:v>142</c:v>
                </c:pt>
                <c:pt idx="4">
                  <c:v>806</c:v>
                </c:pt>
                <c:pt idx="5">
                  <c:v>131</c:v>
                </c:pt>
                <c:pt idx="6">
                  <c:v>0</c:v>
                </c:pt>
                <c:pt idx="7">
                  <c:v>0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2-45E4-A1CC-C98A37B59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5043919"/>
        <c:axId val="844604399"/>
      </c:barChart>
      <c:catAx>
        <c:axId val="158504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04399"/>
        <c:crosses val="autoZero"/>
        <c:auto val="1"/>
        <c:lblAlgn val="ctr"/>
        <c:lblOffset val="100"/>
        <c:noMultiLvlLbl val="0"/>
      </c:catAx>
      <c:valAx>
        <c:axId val="8446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4391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'Shorts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D-4810-9F5F-0E599A88A147}"/>
            </c:ext>
          </c:extLst>
        </c:ser>
        <c:ser>
          <c:idx val="1"/>
          <c:order val="1"/>
          <c:tx>
            <c:strRef>
              <c:f>'Shorts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Scope'!$B$5:$D$5</c:f>
              <c:numCache>
                <c:formatCode>General</c:formatCode>
                <c:ptCount val="3"/>
                <c:pt idx="0">
                  <c:v>682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D-4810-9F5F-0E599A88A147}"/>
            </c:ext>
          </c:extLst>
        </c:ser>
        <c:ser>
          <c:idx val="2"/>
          <c:order val="2"/>
          <c:tx>
            <c:strRef>
              <c:f>'Shorts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Scope'!$B$6:$D$6</c:f>
              <c:numCache>
                <c:formatCode>General</c:formatCode>
                <c:ptCount val="3"/>
                <c:pt idx="0">
                  <c:v>1230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D-4810-9F5F-0E599A88A147}"/>
            </c:ext>
          </c:extLst>
        </c:ser>
        <c:ser>
          <c:idx val="3"/>
          <c:order val="3"/>
          <c:tx>
            <c:strRef>
              <c:f>'Shorts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D-4810-9F5F-0E599A88A147}"/>
            </c:ext>
          </c:extLst>
        </c:ser>
        <c:ser>
          <c:idx val="4"/>
          <c:order val="4"/>
          <c:tx>
            <c:strRef>
              <c:f>'Shorts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Scope'!$B$10:$D$10</c:f>
              <c:numCache>
                <c:formatCode>General</c:formatCode>
                <c:ptCount val="3"/>
                <c:pt idx="0">
                  <c:v>2467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CD-4810-9F5F-0E599A88A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'Purchased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B-4D8E-90D9-72312CB8B19F}"/>
            </c:ext>
          </c:extLst>
        </c:ser>
        <c:ser>
          <c:idx val="1"/>
          <c:order val="1"/>
          <c:tx>
            <c:strRef>
              <c:f>'Purchased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Scope'!$B$5:$D$5</c:f>
              <c:numCache>
                <c:formatCode>General</c:formatCode>
                <c:ptCount val="3"/>
                <c:pt idx="0">
                  <c:v>203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B-4D8E-90D9-72312CB8B19F}"/>
            </c:ext>
          </c:extLst>
        </c:ser>
        <c:ser>
          <c:idx val="2"/>
          <c:order val="2"/>
          <c:tx>
            <c:strRef>
              <c:f>'Purchased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Scope'!$B$6:$D$6</c:f>
              <c:numCache>
                <c:formatCode>General</c:formatCode>
                <c:ptCount val="3"/>
                <c:pt idx="0">
                  <c:v>300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B-4D8E-90D9-72312CB8B19F}"/>
            </c:ext>
          </c:extLst>
        </c:ser>
        <c:ser>
          <c:idx val="3"/>
          <c:order val="3"/>
          <c:tx>
            <c:strRef>
              <c:f>'Purchased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3B-4D8E-90D9-72312CB8B19F}"/>
            </c:ext>
          </c:extLst>
        </c:ser>
        <c:ser>
          <c:idx val="4"/>
          <c:order val="4"/>
          <c:tx>
            <c:strRef>
              <c:f>'Purchased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Scope'!$B$10:$D$10</c:f>
              <c:numCache>
                <c:formatCode>General</c:formatCode>
                <c:ptCount val="3"/>
                <c:pt idx="0">
                  <c:v>162.6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3B-4D8E-90D9-72312CB8B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 Material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0-47AE-942A-CA2CF84E1C9D}"/>
            </c:ext>
          </c:extLst>
        </c:ser>
        <c:ser>
          <c:idx val="1"/>
          <c:order val="1"/>
          <c:tx>
            <c:strRef>
              <c:f>'No Material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Scope'!$B$5:$D$5</c:f>
              <c:numCache>
                <c:formatCode>General</c:formatCode>
                <c:ptCount val="3"/>
                <c:pt idx="0">
                  <c:v>479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0-47AE-942A-CA2CF84E1C9D}"/>
            </c:ext>
          </c:extLst>
        </c:ser>
        <c:ser>
          <c:idx val="2"/>
          <c:order val="2"/>
          <c:tx>
            <c:strRef>
              <c:f>'No Material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Scope'!$B$6:$D$6</c:f>
              <c:numCache>
                <c:formatCode>General</c:formatCode>
                <c:ptCount val="3"/>
                <c:pt idx="0">
                  <c:v>930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30-47AE-942A-CA2CF84E1C9D}"/>
            </c:ext>
          </c:extLst>
        </c:ser>
        <c:ser>
          <c:idx val="3"/>
          <c:order val="3"/>
          <c:tx>
            <c:strRef>
              <c:f>'No Material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30-47AE-942A-CA2CF84E1C9D}"/>
            </c:ext>
          </c:extLst>
        </c:ser>
        <c:ser>
          <c:idx val="4"/>
          <c:order val="4"/>
          <c:tx>
            <c:strRef>
              <c:f>'No Material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Scope'!$B$10:$D$10</c:f>
              <c:numCache>
                <c:formatCode>General</c:formatCode>
                <c:ptCount val="3"/>
                <c:pt idx="0">
                  <c:v>2304.4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30-47AE-942A-CA2CF84E1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35258581504127E-2"/>
          <c:y val="0.1292547597237772"/>
          <c:w val="0.93488057009633574"/>
          <c:h val="0.753377684428694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'Spool Missing Valve Only'!$B$2:$D$2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 Missing Valve Only'!$B$3:$D$3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8-4B27-BB80-75317A70B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052687"/>
        <c:axId val="1869005279"/>
      </c:barChart>
      <c:catAx>
        <c:axId val="1779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05279"/>
        <c:crosses val="autoZero"/>
        <c:auto val="1"/>
        <c:lblAlgn val="ctr"/>
        <c:lblOffset val="100"/>
        <c:noMultiLvlLbl val="0"/>
      </c:catAx>
      <c:valAx>
        <c:axId val="18690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5268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46244219472572E-2"/>
          <c:y val="0.1071602532878714"/>
          <c:w val="0.94449343832020993"/>
          <c:h val="0.69127005738992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'Spools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1-41E3-BFED-19361B5E7722}"/>
            </c:ext>
          </c:extLst>
        </c:ser>
        <c:ser>
          <c:idx val="1"/>
          <c:order val="1"/>
          <c:tx>
            <c:strRef>
              <c:f>'Spools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Scope'!$B$5:$D$5</c:f>
              <c:numCache>
                <c:formatCode>General</c:formatCode>
                <c:ptCount val="3"/>
                <c:pt idx="0">
                  <c:v>187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1-41E3-BFED-19361B5E7722}"/>
            </c:ext>
          </c:extLst>
        </c:ser>
        <c:ser>
          <c:idx val="2"/>
          <c:order val="2"/>
          <c:tx>
            <c:strRef>
              <c:f>'Spools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Scope'!$B$6:$D$6</c:f>
              <c:numCache>
                <c:formatCode>General</c:formatCode>
                <c:ptCount val="3"/>
                <c:pt idx="0">
                  <c:v>331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1-41E3-BFED-19361B5E7722}"/>
            </c:ext>
          </c:extLst>
        </c:ser>
        <c:ser>
          <c:idx val="3"/>
          <c:order val="3"/>
          <c:tx>
            <c:strRef>
              <c:f>'Spools by Scope'!$A$7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Scope'!$B$7:$D$7</c:f>
              <c:numCache>
                <c:formatCode>General</c:formatCode>
                <c:ptCount val="3"/>
                <c:pt idx="0">
                  <c:v>208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B1-41E3-BFED-19361B5E7722}"/>
            </c:ext>
          </c:extLst>
        </c:ser>
        <c:ser>
          <c:idx val="4"/>
          <c:order val="4"/>
          <c:tx>
            <c:strRef>
              <c:f>'Spools by Scope'!$A$8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Scope'!$B$8:$D$8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B1-41E3-BFED-19361B5E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890831"/>
        <c:axId val="253868159"/>
      </c:barChart>
      <c:catAx>
        <c:axId val="24789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68159"/>
        <c:crosses val="autoZero"/>
        <c:auto val="1"/>
        <c:lblAlgn val="ctr"/>
        <c:lblOffset val="100"/>
        <c:noMultiLvlLbl val="0"/>
      </c:catAx>
      <c:valAx>
        <c:axId val="2538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083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432988</xdr:colOff>
      <xdr:row>0</xdr:row>
      <xdr:rowOff>114300</xdr:rowOff>
    </xdr:from>
    <xdr:to>
      <xdr:col>12</xdr:col>
      <xdr:colOff>850532</xdr:colOff>
      <xdr:row>2</xdr:row>
      <xdr:rowOff>247651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377588" y="114300"/>
          <a:ext cx="1379569" cy="847726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447674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157162</xdr:rowOff>
    </xdr:from>
    <xdr:to>
      <xdr:col>4</xdr:col>
      <xdr:colOff>1609724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157162</xdr:rowOff>
    </xdr:from>
    <xdr:to>
      <xdr:col>4</xdr:col>
      <xdr:colOff>1609724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157162</xdr:rowOff>
    </xdr:from>
    <xdr:to>
      <xdr:col>4</xdr:col>
      <xdr:colOff>1609724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13335</xdr:rowOff>
    </xdr:from>
    <xdr:to>
      <xdr:col>5</xdr:col>
      <xdr:colOff>0</xdr:colOff>
      <xdr:row>20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142875</xdr:rowOff>
    </xdr:from>
    <xdr:to>
      <xdr:col>5</xdr:col>
      <xdr:colOff>0</xdr:colOff>
      <xdr:row>35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2"/>
  <sheetViews>
    <sheetView showGridLines="0" tabSelected="1" topLeftCell="A19" workbookViewId="0">
      <selection activeCell="B34" sqref="B34"/>
    </sheetView>
  </sheetViews>
  <sheetFormatPr defaultColWidth="9.140625" defaultRowHeight="15" x14ac:dyDescent="0.25"/>
  <cols>
    <col min="1" max="1" width="22.140625" style="54" customWidth="1"/>
    <col min="2" max="5" width="16.5703125" style="54" customWidth="1"/>
    <col min="6" max="6" width="15.42578125" style="54" customWidth="1"/>
    <col min="7" max="7" width="22.7109375" style="54" customWidth="1"/>
    <col min="8" max="11" width="21.42578125" style="54" customWidth="1"/>
    <col min="12" max="13" width="14.42578125" style="54" customWidth="1"/>
    <col min="14" max="14" width="13.85546875" style="54" customWidth="1"/>
    <col min="15" max="15" width="9.140625" style="54" customWidth="1"/>
    <col min="16" max="16384" width="9.140625" style="54"/>
  </cols>
  <sheetData>
    <row r="1" spans="1:12" s="52" customFormat="1" ht="42.75" customHeight="1" thickBot="1" x14ac:dyDescent="0.3">
      <c r="A1" s="44" t="s">
        <v>0</v>
      </c>
      <c r="B1" s="44"/>
      <c r="C1" s="45" t="s">
        <v>1</v>
      </c>
      <c r="D1" s="46"/>
      <c r="E1" s="47" t="s">
        <v>2</v>
      </c>
      <c r="F1" s="48"/>
      <c r="G1" s="45" t="s">
        <v>3</v>
      </c>
      <c r="H1" s="49"/>
      <c r="I1" s="50"/>
      <c r="J1" s="51"/>
      <c r="K1" s="51"/>
    </row>
    <row r="2" spans="1:12" s="52" customFormat="1" ht="13.5" customHeight="1" thickTop="1" x14ac:dyDescent="0.25">
      <c r="C2" s="53"/>
      <c r="D2" s="53"/>
      <c r="F2" s="53"/>
      <c r="G2" s="53"/>
      <c r="I2" s="53"/>
      <c r="J2" s="53"/>
    </row>
    <row r="3" spans="1:12" s="1" customFormat="1" ht="24.75" customHeight="1" x14ac:dyDescent="0.25">
      <c r="A3" s="64" t="s">
        <v>4</v>
      </c>
      <c r="B3" s="65"/>
      <c r="C3" s="65"/>
      <c r="D3" s="65"/>
      <c r="E3" s="65"/>
      <c r="F3" s="17"/>
      <c r="G3" s="64" t="s">
        <v>5</v>
      </c>
      <c r="H3" s="65"/>
      <c r="I3" s="65"/>
      <c r="J3" s="65"/>
      <c r="K3" s="65"/>
    </row>
    <row r="4" spans="1:12" s="1" customFormat="1" ht="22.5" customHeight="1" x14ac:dyDescent="0.25">
      <c r="A4" s="55" t="s">
        <v>6</v>
      </c>
      <c r="B4" s="56" t="s">
        <v>7</v>
      </c>
      <c r="C4" s="56" t="s">
        <v>8</v>
      </c>
      <c r="D4" s="56" t="s">
        <v>9</v>
      </c>
      <c r="E4" s="36" t="s">
        <v>10</v>
      </c>
      <c r="F4" s="3"/>
      <c r="G4" s="69"/>
      <c r="H4" s="65"/>
      <c r="I4" s="56" t="s">
        <v>11</v>
      </c>
      <c r="J4" s="56" t="s">
        <v>12</v>
      </c>
      <c r="K4" s="36" t="s">
        <v>10</v>
      </c>
    </row>
    <row r="5" spans="1:12" s="1" customFormat="1" ht="18.75" customHeight="1" x14ac:dyDescent="0.25">
      <c r="A5" s="41" t="s">
        <v>13</v>
      </c>
      <c r="B5" s="3">
        <f>'Spools by Scope'!B4</f>
        <v>0</v>
      </c>
      <c r="C5" s="3">
        <f>'Spools by Scope'!C4</f>
        <v>0</v>
      </c>
      <c r="D5" s="3">
        <f>'Spools by Scope'!D4</f>
        <v>0</v>
      </c>
      <c r="E5" s="43">
        <f>SUM(B5:D5)</f>
        <v>0</v>
      </c>
      <c r="F5" s="3"/>
      <c r="G5" s="70" t="s">
        <v>14</v>
      </c>
      <c r="H5" s="71"/>
      <c r="I5" s="39"/>
      <c r="J5" s="39"/>
      <c r="K5" s="40"/>
    </row>
    <row r="6" spans="1:12" s="1" customFormat="1" ht="18.75" customHeight="1" x14ac:dyDescent="0.25">
      <c r="A6" s="41" t="s">
        <v>15</v>
      </c>
      <c r="B6" s="3">
        <f>'Spools by Scope'!B5</f>
        <v>187</v>
      </c>
      <c r="C6" s="3">
        <f>'Spools by Scope'!C5</f>
        <v>0</v>
      </c>
      <c r="D6" s="3">
        <f>'Spools by Scope'!D5</f>
        <v>0</v>
      </c>
      <c r="E6" s="43">
        <f>SUM(B6:D6)</f>
        <v>187</v>
      </c>
      <c r="F6" s="3"/>
    </row>
    <row r="7" spans="1:12" s="1" customFormat="1" ht="18.75" customHeight="1" x14ac:dyDescent="0.25">
      <c r="A7" s="41" t="s">
        <v>16</v>
      </c>
      <c r="B7" s="3">
        <f>'Spools by Scope'!B6</f>
        <v>331</v>
      </c>
      <c r="C7" s="3">
        <f>'Spools by Scope'!C6</f>
        <v>0</v>
      </c>
      <c r="D7" s="3">
        <f>'Spools by Scope'!D6</f>
        <v>0</v>
      </c>
      <c r="E7" s="43">
        <f>SUM(B7:D7)</f>
        <v>331</v>
      </c>
      <c r="F7" s="3"/>
      <c r="G7" s="64" t="s">
        <v>17</v>
      </c>
      <c r="H7" s="65"/>
      <c r="I7" s="65"/>
      <c r="J7" s="65"/>
      <c r="K7" s="65"/>
      <c r="L7" s="54"/>
    </row>
    <row r="8" spans="1:12" s="1" customFormat="1" ht="18.75" customHeight="1" x14ac:dyDescent="0.25">
      <c r="A8" s="41" t="s">
        <v>18</v>
      </c>
      <c r="B8" s="3">
        <f>'Spools by Scope'!B7</f>
        <v>208</v>
      </c>
      <c r="C8" s="3">
        <f>'Spools by Scope'!C7</f>
        <v>0</v>
      </c>
      <c r="D8" s="3">
        <f>'Spools by Scope'!D7</f>
        <v>0</v>
      </c>
      <c r="E8" s="43">
        <f>SUM(B8:D8)</f>
        <v>208</v>
      </c>
      <c r="F8" s="3"/>
      <c r="G8" s="55" t="s">
        <v>19</v>
      </c>
      <c r="H8" s="56" t="s">
        <v>7</v>
      </c>
      <c r="I8" s="56" t="s">
        <v>8</v>
      </c>
      <c r="J8" s="56" t="s">
        <v>9</v>
      </c>
      <c r="K8" s="36" t="s">
        <v>10</v>
      </c>
    </row>
    <row r="9" spans="1:12" s="1" customFormat="1" ht="18.75" customHeight="1" x14ac:dyDescent="0.25">
      <c r="A9" s="41" t="s">
        <v>20</v>
      </c>
      <c r="B9" s="3">
        <f>'Spools by Scope'!B8</f>
        <v>0</v>
      </c>
      <c r="C9" s="3">
        <f>'Spools by Scope'!C8</f>
        <v>0</v>
      </c>
      <c r="D9" s="3">
        <f>'Spools by Scope'!D8</f>
        <v>0</v>
      </c>
      <c r="E9" s="43">
        <f>SUM(B9:D9)</f>
        <v>0</v>
      </c>
      <c r="F9" s="3"/>
      <c r="G9" s="41" t="s">
        <v>13</v>
      </c>
      <c r="H9" s="3">
        <f>'Purchased by Scope'!B4</f>
        <v>0</v>
      </c>
      <c r="I9" s="3">
        <f>'Purchased by Scope'!C4</f>
        <v>0</v>
      </c>
      <c r="J9" s="3">
        <f>'Purchased by Scope'!D4</f>
        <v>0</v>
      </c>
      <c r="K9" s="43">
        <f>SUM(H9:J9)</f>
        <v>0</v>
      </c>
    </row>
    <row r="10" spans="1:12" s="1" customFormat="1" ht="18.75" customHeight="1" x14ac:dyDescent="0.25">
      <c r="A10" s="41" t="s">
        <v>21</v>
      </c>
      <c r="B10" s="3"/>
      <c r="C10" s="3"/>
      <c r="D10" s="3"/>
      <c r="E10" s="43">
        <f>'Spools by Scope'!E9</f>
        <v>1823</v>
      </c>
      <c r="F10" s="3"/>
      <c r="G10" s="41" t="s">
        <v>15</v>
      </c>
      <c r="H10" s="3">
        <f>'Purchased by Scope'!B5</f>
        <v>203</v>
      </c>
      <c r="I10" s="3">
        <f>'Purchased by Scope'!C5</f>
        <v>0</v>
      </c>
      <c r="J10" s="3">
        <f>'Purchased by Scope'!D5</f>
        <v>0</v>
      </c>
      <c r="K10" s="43">
        <f>SUM(H10:J10)</f>
        <v>203</v>
      </c>
    </row>
    <row r="11" spans="1:12" s="1" customFormat="1" ht="18.75" customHeight="1" x14ac:dyDescent="0.25">
      <c r="A11" s="41" t="s">
        <v>22</v>
      </c>
      <c r="B11" s="3"/>
      <c r="C11" s="3"/>
      <c r="D11" s="3"/>
      <c r="E11" s="43">
        <f>'Spools by Scope'!E10</f>
        <v>193</v>
      </c>
      <c r="F11" s="3"/>
      <c r="G11" s="41" t="s">
        <v>16</v>
      </c>
      <c r="H11" s="3">
        <f>'Purchased by Scope'!B6</f>
        <v>300</v>
      </c>
      <c r="I11" s="3">
        <f>'Purchased by Scope'!C6</f>
        <v>0</v>
      </c>
      <c r="J11" s="3">
        <f>'Purchased by Scope'!D6</f>
        <v>0</v>
      </c>
      <c r="K11" s="43">
        <f>SUM(H11:J11)</f>
        <v>300</v>
      </c>
    </row>
    <row r="12" spans="1:12" s="1" customFormat="1" ht="18.75" customHeight="1" x14ac:dyDescent="0.25">
      <c r="A12" s="41" t="s">
        <v>23</v>
      </c>
      <c r="B12" s="3"/>
      <c r="C12" s="3"/>
      <c r="D12" s="3"/>
      <c r="E12" s="43">
        <f>'Spools by Scope'!E11</f>
        <v>0</v>
      </c>
      <c r="F12" s="3"/>
      <c r="G12" s="41" t="s">
        <v>20</v>
      </c>
      <c r="H12" s="3">
        <f>'Purchased by Scope'!B7</f>
        <v>0</v>
      </c>
      <c r="I12" s="3">
        <f>'Purchased by Scope'!C7</f>
        <v>0</v>
      </c>
      <c r="J12" s="3">
        <f>'Purchased by Scope'!D7</f>
        <v>0</v>
      </c>
      <c r="K12" s="43">
        <f>SUM(H12:J12)</f>
        <v>0</v>
      </c>
    </row>
    <row r="13" spans="1:12" s="1" customFormat="1" ht="18.75" customHeight="1" x14ac:dyDescent="0.25">
      <c r="A13" s="41" t="s">
        <v>24</v>
      </c>
      <c r="B13" s="3"/>
      <c r="C13" s="3"/>
      <c r="D13" s="3"/>
      <c r="E13" s="43">
        <f>'Spools by Scope'!E12</f>
        <v>51</v>
      </c>
      <c r="F13" s="3"/>
      <c r="G13" s="33" t="s">
        <v>10</v>
      </c>
      <c r="H13" s="34">
        <f>SUM(H9:H12)</f>
        <v>503</v>
      </c>
      <c r="I13" s="34">
        <f>SUM(I9:I12)</f>
        <v>0</v>
      </c>
      <c r="J13" s="34">
        <f>SUM(J9:J12)</f>
        <v>0</v>
      </c>
      <c r="K13" s="35">
        <f>SUM(K9:K12)</f>
        <v>503</v>
      </c>
    </row>
    <row r="14" spans="1:12" s="1" customFormat="1" ht="18.75" customHeight="1" x14ac:dyDescent="0.25">
      <c r="A14" s="31" t="s">
        <v>25</v>
      </c>
      <c r="B14" s="28"/>
      <c r="C14" s="28"/>
      <c r="D14" s="28"/>
      <c r="E14" s="32">
        <f>COUNTA(Discrepancies!A2:D1048576)</f>
        <v>6</v>
      </c>
      <c r="F14" s="3"/>
      <c r="G14" s="30"/>
      <c r="H14" s="30"/>
      <c r="I14" s="30"/>
      <c r="J14" s="30"/>
      <c r="K14" s="30"/>
    </row>
    <row r="15" spans="1:12" s="13" customFormat="1" ht="22.5" customHeight="1" x14ac:dyDescent="0.25">
      <c r="A15" s="33" t="s">
        <v>10</v>
      </c>
      <c r="B15" s="34">
        <f>SUM(B5:B9)</f>
        <v>726</v>
      </c>
      <c r="C15" s="34">
        <f>SUM(C5:C9)</f>
        <v>0</v>
      </c>
      <c r="D15" s="34">
        <f>SUM(D5:D9)</f>
        <v>0</v>
      </c>
      <c r="E15" s="35">
        <f>'Spools by Scope'!E14</f>
        <v>2935</v>
      </c>
      <c r="F15" s="21" t="s">
        <v>26</v>
      </c>
      <c r="G15" s="42" t="s">
        <v>18</v>
      </c>
      <c r="H15" s="37">
        <f>'Purchased by Scope'!B10</f>
        <v>162.6</v>
      </c>
      <c r="I15" s="37">
        <f>'Purchased by Scope'!C10</f>
        <v>0</v>
      </c>
      <c r="J15" s="37">
        <f>'Purchased by Scope'!D10</f>
        <v>0</v>
      </c>
      <c r="K15" s="38">
        <f>SUM(H15:J15)</f>
        <v>162.6</v>
      </c>
    </row>
    <row r="16" spans="1:12" ht="22.5" customHeight="1" x14ac:dyDescent="0.25">
      <c r="G16" s="64"/>
      <c r="H16" s="67"/>
      <c r="I16" s="67"/>
      <c r="J16" s="67"/>
      <c r="K16" s="67"/>
    </row>
    <row r="17" spans="1:14" s="1" customFormat="1" ht="25.15" customHeight="1" x14ac:dyDescent="0.25">
      <c r="A17" s="64" t="s">
        <v>27</v>
      </c>
      <c r="B17" s="65"/>
      <c r="C17" s="65"/>
      <c r="D17" s="65"/>
      <c r="E17" s="65"/>
      <c r="F17" s="17"/>
      <c r="G17" s="64" t="s">
        <v>28</v>
      </c>
      <c r="H17" s="65"/>
      <c r="I17" s="65"/>
      <c r="J17" s="65"/>
      <c r="K17" s="65"/>
    </row>
    <row r="18" spans="1:14" s="1" customFormat="1" ht="22.5" customHeight="1" x14ac:dyDescent="0.25">
      <c r="A18" s="55" t="s">
        <v>19</v>
      </c>
      <c r="B18" s="56" t="s">
        <v>7</v>
      </c>
      <c r="C18" s="56" t="s">
        <v>8</v>
      </c>
      <c r="D18" s="56" t="s">
        <v>9</v>
      </c>
      <c r="E18" s="36" t="s">
        <v>10</v>
      </c>
      <c r="F18" s="17"/>
      <c r="G18" s="55" t="s">
        <v>19</v>
      </c>
      <c r="H18" s="56" t="s">
        <v>7</v>
      </c>
      <c r="I18" s="56" t="s">
        <v>8</v>
      </c>
      <c r="J18" s="56" t="s">
        <v>9</v>
      </c>
      <c r="K18" s="36" t="s">
        <v>10</v>
      </c>
    </row>
    <row r="19" spans="1:14" s="1" customFormat="1" ht="18" customHeight="1" x14ac:dyDescent="0.25">
      <c r="A19" s="41" t="s">
        <v>13</v>
      </c>
      <c r="B19" s="3">
        <f>'Shorts by Scope'!B4</f>
        <v>0</v>
      </c>
      <c r="C19" s="3">
        <f>'Shorts by Scope'!C4</f>
        <v>0</v>
      </c>
      <c r="D19" s="3">
        <f>'Shorts by Scope'!D4</f>
        <v>0</v>
      </c>
      <c r="E19" s="43">
        <f>SUM(B19:D19)</f>
        <v>0</v>
      </c>
      <c r="F19" s="17"/>
      <c r="G19" s="41" t="s">
        <v>13</v>
      </c>
      <c r="H19" s="3">
        <f>'No Material by Scope'!B4</f>
        <v>0</v>
      </c>
      <c r="I19" s="3">
        <f>'No Material by Scope'!C4</f>
        <v>0</v>
      </c>
      <c r="J19" s="3">
        <f>'No Material by Scope'!D4</f>
        <v>0</v>
      </c>
      <c r="K19" s="43">
        <f>SUM(H19:J19)</f>
        <v>0</v>
      </c>
    </row>
    <row r="20" spans="1:14" s="1" customFormat="1" ht="18" customHeight="1" x14ac:dyDescent="0.25">
      <c r="A20" s="41" t="s">
        <v>15</v>
      </c>
      <c r="B20" s="3">
        <f>'Shorts by Scope'!B5</f>
        <v>682</v>
      </c>
      <c r="C20" s="3">
        <f>'Shorts by Scope'!C5</f>
        <v>0</v>
      </c>
      <c r="D20" s="3">
        <f>'Shorts by Scope'!D5</f>
        <v>0</v>
      </c>
      <c r="E20" s="43">
        <f>SUM(B20:D20)</f>
        <v>682</v>
      </c>
      <c r="F20" s="17"/>
      <c r="G20" s="41" t="s">
        <v>15</v>
      </c>
      <c r="H20" s="3">
        <f>'No Material by Scope'!B5</f>
        <v>479</v>
      </c>
      <c r="I20" s="3">
        <f>'No Material by Scope'!C5</f>
        <v>0</v>
      </c>
      <c r="J20" s="3">
        <f>'No Material by Scope'!D5</f>
        <v>0</v>
      </c>
      <c r="K20" s="43">
        <f>SUM(H20:J20)</f>
        <v>479</v>
      </c>
    </row>
    <row r="21" spans="1:14" s="1" customFormat="1" ht="18" customHeight="1" x14ac:dyDescent="0.25">
      <c r="A21" s="41" t="s">
        <v>16</v>
      </c>
      <c r="B21" s="3">
        <f>'Shorts by Scope'!B6</f>
        <v>1230</v>
      </c>
      <c r="C21" s="3">
        <f>'Shorts by Scope'!C6</f>
        <v>0</v>
      </c>
      <c r="D21" s="3">
        <f>'Shorts by Scope'!D6</f>
        <v>0</v>
      </c>
      <c r="E21" s="43">
        <f>SUM(B21:D21)</f>
        <v>1230</v>
      </c>
      <c r="F21" s="17"/>
      <c r="G21" s="41" t="s">
        <v>16</v>
      </c>
      <c r="H21" s="3">
        <f>'No Material by Scope'!B6</f>
        <v>930</v>
      </c>
      <c r="I21" s="3">
        <f>'No Material by Scope'!C6</f>
        <v>0</v>
      </c>
      <c r="J21" s="3">
        <f>'No Material by Scope'!D6</f>
        <v>0</v>
      </c>
      <c r="K21" s="43">
        <f>SUM(H21:J21)</f>
        <v>930</v>
      </c>
    </row>
    <row r="22" spans="1:14" s="1" customFormat="1" ht="18" customHeight="1" x14ac:dyDescent="0.25">
      <c r="A22" s="41" t="s">
        <v>20</v>
      </c>
      <c r="B22" s="3">
        <f>'Shorts by Scope'!B7</f>
        <v>0</v>
      </c>
      <c r="C22" s="3">
        <f>'Shorts by Scope'!C7</f>
        <v>0</v>
      </c>
      <c r="D22" s="3">
        <f>'Shorts by Scope'!D7</f>
        <v>0</v>
      </c>
      <c r="E22" s="43">
        <f>SUM(B22:D22)</f>
        <v>0</v>
      </c>
      <c r="F22" s="17"/>
      <c r="G22" s="41" t="s">
        <v>20</v>
      </c>
      <c r="H22" s="3">
        <f>'No Material by Scope'!B7</f>
        <v>0</v>
      </c>
      <c r="I22" s="3">
        <f>'No Material by Scope'!C7</f>
        <v>0</v>
      </c>
      <c r="J22" s="3">
        <f>'No Material by Scope'!D7</f>
        <v>0</v>
      </c>
      <c r="K22" s="43">
        <f>SUM(H22:J22)</f>
        <v>0</v>
      </c>
    </row>
    <row r="23" spans="1:14" s="13" customFormat="1" ht="21.6" customHeight="1" x14ac:dyDescent="0.25">
      <c r="A23" s="33" t="s">
        <v>10</v>
      </c>
      <c r="B23" s="34">
        <f>SUM(B19:B22)</f>
        <v>1912</v>
      </c>
      <c r="C23" s="34">
        <f>SUM(C19:C22)</f>
        <v>0</v>
      </c>
      <c r="D23" s="34">
        <f>SUM(D19:D22)</f>
        <v>0</v>
      </c>
      <c r="E23" s="35">
        <f>SUM(E19:E22)</f>
        <v>1912</v>
      </c>
      <c r="F23" s="18"/>
      <c r="G23" s="33" t="s">
        <v>10</v>
      </c>
      <c r="H23" s="34">
        <f>SUM(H19:H22)</f>
        <v>1409</v>
      </c>
      <c r="I23" s="34">
        <f>SUM(I19:I22)</f>
        <v>0</v>
      </c>
      <c r="J23" s="34">
        <f>SUM(J19:J22)</f>
        <v>0</v>
      </c>
      <c r="K23" s="35">
        <f>SUM(K19:K22)</f>
        <v>1409</v>
      </c>
    </row>
    <row r="24" spans="1:14" s="1" customFormat="1" ht="15" customHeight="1" x14ac:dyDescent="0.25">
      <c r="A24" s="30"/>
      <c r="B24" s="30"/>
      <c r="C24" s="30"/>
      <c r="D24" s="30"/>
      <c r="E24" s="30"/>
      <c r="F24" s="19"/>
      <c r="G24" s="30"/>
      <c r="H24" s="30"/>
      <c r="I24" s="30"/>
      <c r="J24" s="30"/>
      <c r="K24" s="30"/>
    </row>
    <row r="25" spans="1:14" s="1" customFormat="1" ht="23.25" customHeight="1" x14ac:dyDescent="0.25">
      <c r="A25" s="42" t="s">
        <v>18</v>
      </c>
      <c r="B25" s="37">
        <f>'Shorts by Scope'!B10</f>
        <v>2467</v>
      </c>
      <c r="C25" s="37">
        <f>'Shorts by Scope'!C10</f>
        <v>0</v>
      </c>
      <c r="D25" s="37">
        <f>'Shorts by Scope'!D10</f>
        <v>0</v>
      </c>
      <c r="E25" s="38">
        <f>SUM(B25:D25)</f>
        <v>2467</v>
      </c>
      <c r="F25" s="19"/>
      <c r="G25" s="42" t="s">
        <v>18</v>
      </c>
      <c r="H25" s="37">
        <f>'No Material by Scope'!B10</f>
        <v>2304.4</v>
      </c>
      <c r="I25" s="37">
        <f>'No Material by Scope'!C10</f>
        <v>0</v>
      </c>
      <c r="J25" s="37">
        <f>'No Material by Scope'!D10</f>
        <v>0</v>
      </c>
      <c r="K25" s="38">
        <f>SUM(H25:J25)</f>
        <v>2304.4</v>
      </c>
    </row>
    <row r="26" spans="1:14" s="1" customFormat="1" ht="22.5" customHeight="1" x14ac:dyDescent="0.25">
      <c r="A26" s="30"/>
      <c r="B26" s="30"/>
      <c r="C26" s="30"/>
      <c r="D26" s="30"/>
      <c r="E26" s="30"/>
      <c r="F26" s="19"/>
      <c r="G26" s="64"/>
      <c r="H26" s="65"/>
      <c r="I26" s="65"/>
      <c r="J26" s="65"/>
      <c r="K26" s="65"/>
    </row>
    <row r="27" spans="1:14" s="17" customFormat="1" ht="18.75" customHeight="1" x14ac:dyDescent="0.25">
      <c r="A27" s="27" t="s">
        <v>29</v>
      </c>
      <c r="B27" s="28"/>
      <c r="C27" s="28"/>
      <c r="D27" s="28"/>
      <c r="E27" s="26">
        <f>'Shorts by Scope'!E12</f>
        <v>0</v>
      </c>
      <c r="F27" s="29"/>
      <c r="G27" s="64" t="s">
        <v>30</v>
      </c>
      <c r="H27" s="68"/>
      <c r="I27" s="68"/>
      <c r="J27" s="68"/>
      <c r="K27" s="68"/>
    </row>
    <row r="28" spans="1:14" ht="15.6" customHeight="1" x14ac:dyDescent="0.25">
      <c r="G28" s="55" t="s">
        <v>19</v>
      </c>
      <c r="H28" s="56" t="s">
        <v>7</v>
      </c>
      <c r="I28" s="56" t="s">
        <v>8</v>
      </c>
      <c r="J28" s="56" t="s">
        <v>9</v>
      </c>
      <c r="K28" s="36" t="s">
        <v>10</v>
      </c>
    </row>
    <row r="29" spans="1:14" x14ac:dyDescent="0.25">
      <c r="A29" s="1"/>
      <c r="B29" s="1"/>
      <c r="C29" s="1"/>
      <c r="D29" s="1"/>
      <c r="E29" s="1"/>
      <c r="F29" s="1"/>
      <c r="G29" s="57" t="s">
        <v>31</v>
      </c>
      <c r="H29" s="58">
        <f>'Spool Missing Valve Only'!B3</f>
        <v>0</v>
      </c>
      <c r="I29" s="58">
        <f>'Spool Missing Valve Only'!C3</f>
        <v>0</v>
      </c>
      <c r="J29" s="58">
        <f>'Spool Missing Valve Only'!D3</f>
        <v>0</v>
      </c>
      <c r="K29" s="59">
        <f>SUM(H29:J29)</f>
        <v>0</v>
      </c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33" customHeight="1" x14ac:dyDescent="0.25">
      <c r="A32" s="66" t="s">
        <v>32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</row>
    <row r="33" spans="1:14" s="1" customFormat="1" ht="21" customHeight="1" x14ac:dyDescent="0.25">
      <c r="A33" s="60" t="s">
        <v>33</v>
      </c>
      <c r="B33" s="60" t="s">
        <v>34</v>
      </c>
      <c r="C33" s="60" t="s">
        <v>35</v>
      </c>
      <c r="D33" s="60" t="s">
        <v>36</v>
      </c>
      <c r="E33" s="60" t="s">
        <v>37</v>
      </c>
      <c r="F33" s="60" t="s">
        <v>38</v>
      </c>
      <c r="G33" s="60" t="s">
        <v>39</v>
      </c>
      <c r="H33" s="60" t="s">
        <v>40</v>
      </c>
      <c r="I33" s="60" t="s">
        <v>41</v>
      </c>
      <c r="J33" s="60" t="s">
        <v>42</v>
      </c>
      <c r="K33" s="60" t="s">
        <v>43</v>
      </c>
      <c r="L33" s="60" t="s">
        <v>44</v>
      </c>
      <c r="M33" s="60" t="s">
        <v>45</v>
      </c>
      <c r="N33" s="60" t="s">
        <v>46</v>
      </c>
    </row>
    <row r="34" spans="1:14" s="1" customFormat="1" x14ac:dyDescent="0.25">
      <c r="A34" s="1" t="s">
        <v>47</v>
      </c>
      <c r="B34" s="1">
        <v>1</v>
      </c>
      <c r="C34" s="1">
        <v>1848</v>
      </c>
      <c r="D34" s="1">
        <v>79</v>
      </c>
      <c r="E34" s="1">
        <v>1334</v>
      </c>
      <c r="F34" s="1">
        <v>514</v>
      </c>
      <c r="G34" s="1">
        <v>947</v>
      </c>
      <c r="H34" s="1">
        <v>901</v>
      </c>
      <c r="I34" s="1">
        <v>149</v>
      </c>
      <c r="J34" s="1">
        <v>0</v>
      </c>
      <c r="K34" s="1">
        <v>1848</v>
      </c>
      <c r="L34" s="1" t="s">
        <v>49</v>
      </c>
      <c r="M34" s="1" t="s">
        <v>50</v>
      </c>
      <c r="N34" s="1" t="s">
        <v>51</v>
      </c>
    </row>
    <row r="35" spans="1:14" s="1" customFormat="1" x14ac:dyDescent="0.25">
      <c r="A35" s="1" t="s">
        <v>52</v>
      </c>
      <c r="B35" s="1" t="s">
        <v>53</v>
      </c>
      <c r="C35" s="1">
        <v>530</v>
      </c>
      <c r="D35" s="1">
        <v>6</v>
      </c>
      <c r="E35" s="1">
        <v>415</v>
      </c>
      <c r="F35" s="1">
        <v>115</v>
      </c>
      <c r="G35" s="1">
        <v>17</v>
      </c>
      <c r="H35" s="1">
        <v>513</v>
      </c>
      <c r="I35" s="1">
        <v>0</v>
      </c>
      <c r="J35" s="1">
        <v>0</v>
      </c>
      <c r="K35" s="1">
        <v>530</v>
      </c>
      <c r="L35" s="1" t="s">
        <v>54</v>
      </c>
      <c r="M35" s="1" t="s">
        <v>55</v>
      </c>
      <c r="N35" s="1" t="s">
        <v>51</v>
      </c>
    </row>
    <row r="36" spans="1:14" s="1" customFormat="1" x14ac:dyDescent="0.25">
      <c r="A36" s="1" t="s">
        <v>56</v>
      </c>
      <c r="B36" s="1" t="s">
        <v>57</v>
      </c>
      <c r="C36" s="1">
        <v>218</v>
      </c>
      <c r="D36" s="1">
        <v>11</v>
      </c>
      <c r="E36" s="1">
        <v>84</v>
      </c>
      <c r="F36" s="1">
        <v>134</v>
      </c>
      <c r="G36" s="1">
        <v>3</v>
      </c>
      <c r="H36" s="1">
        <v>215</v>
      </c>
      <c r="I36" s="1">
        <v>0</v>
      </c>
      <c r="J36" s="1">
        <v>0</v>
      </c>
      <c r="K36" s="1">
        <v>218</v>
      </c>
      <c r="L36" s="1" t="s">
        <v>58</v>
      </c>
      <c r="M36" s="1" t="s">
        <v>59</v>
      </c>
      <c r="N36" s="1" t="s">
        <v>51</v>
      </c>
    </row>
    <row r="37" spans="1:14" s="1" customFormat="1" x14ac:dyDescent="0.25">
      <c r="A37" s="1" t="s">
        <v>60</v>
      </c>
      <c r="B37" s="1" t="s">
        <v>61</v>
      </c>
      <c r="C37" s="1">
        <v>2</v>
      </c>
      <c r="D37" s="1">
        <v>0</v>
      </c>
      <c r="E37" s="1">
        <v>0</v>
      </c>
      <c r="F37" s="1">
        <v>2</v>
      </c>
      <c r="G37" s="1">
        <v>0</v>
      </c>
      <c r="H37" s="1">
        <v>2</v>
      </c>
      <c r="I37" s="1">
        <v>0</v>
      </c>
      <c r="J37" s="1">
        <v>0</v>
      </c>
      <c r="K37" s="1">
        <v>2</v>
      </c>
      <c r="L37" s="1" t="s">
        <v>62</v>
      </c>
      <c r="M37" s="1" t="s">
        <v>51</v>
      </c>
      <c r="N37" s="1" t="s">
        <v>51</v>
      </c>
    </row>
    <row r="38" spans="1:14" s="1" customFormat="1" x14ac:dyDescent="0.25">
      <c r="A38" s="1" t="s">
        <v>57</v>
      </c>
      <c r="B38" s="1" t="s">
        <v>63</v>
      </c>
      <c r="C38" s="1">
        <v>78</v>
      </c>
      <c r="D38" s="1">
        <v>2</v>
      </c>
      <c r="E38" s="1">
        <v>32</v>
      </c>
      <c r="F38" s="1">
        <v>46</v>
      </c>
      <c r="G38" s="1">
        <v>2</v>
      </c>
      <c r="H38" s="1">
        <v>76</v>
      </c>
      <c r="I38" s="1">
        <v>0</v>
      </c>
      <c r="J38" s="1">
        <v>0</v>
      </c>
      <c r="K38" s="1">
        <v>78</v>
      </c>
      <c r="L38" s="1" t="s">
        <v>64</v>
      </c>
      <c r="M38" s="1" t="s">
        <v>65</v>
      </c>
      <c r="N38" s="1" t="s">
        <v>51</v>
      </c>
    </row>
    <row r="39" spans="1:14" s="1" customFormat="1" x14ac:dyDescent="0.25">
      <c r="A39" s="1" t="s">
        <v>61</v>
      </c>
      <c r="B39" s="1" t="s">
        <v>47</v>
      </c>
      <c r="C39" s="1">
        <v>86</v>
      </c>
      <c r="D39" s="1">
        <v>6</v>
      </c>
      <c r="E39" s="1">
        <v>22</v>
      </c>
      <c r="F39" s="1">
        <v>64</v>
      </c>
      <c r="G39" s="1">
        <v>0</v>
      </c>
      <c r="H39" s="1">
        <v>86</v>
      </c>
      <c r="I39" s="1">
        <v>0</v>
      </c>
      <c r="J39" s="1">
        <v>0</v>
      </c>
      <c r="K39" s="1">
        <v>86</v>
      </c>
      <c r="L39" s="1" t="s">
        <v>66</v>
      </c>
      <c r="M39" s="1" t="s">
        <v>51</v>
      </c>
      <c r="N39" s="1" t="s">
        <v>51</v>
      </c>
    </row>
    <row r="40" spans="1:14" x14ac:dyDescent="0.25">
      <c r="A40" s="1" t="s">
        <v>67</v>
      </c>
      <c r="B40" s="1" t="s">
        <v>56</v>
      </c>
      <c r="C40" s="1">
        <v>41</v>
      </c>
      <c r="D40" s="1">
        <v>1</v>
      </c>
      <c r="E40" s="1">
        <v>14</v>
      </c>
      <c r="F40" s="1">
        <v>27</v>
      </c>
      <c r="G40" s="1">
        <v>0</v>
      </c>
      <c r="H40" s="1">
        <v>41</v>
      </c>
      <c r="I40" s="1">
        <v>0</v>
      </c>
      <c r="J40" s="1">
        <v>0</v>
      </c>
      <c r="K40" s="1">
        <v>41</v>
      </c>
      <c r="L40" s="1" t="s">
        <v>68</v>
      </c>
      <c r="M40" s="1" t="s">
        <v>51</v>
      </c>
      <c r="N40" s="1" t="s">
        <v>51</v>
      </c>
    </row>
    <row r="41" spans="1:14" x14ac:dyDescent="0.25">
      <c r="A41" s="1" t="s">
        <v>53</v>
      </c>
      <c r="B41" s="1" t="s">
        <v>60</v>
      </c>
      <c r="C41" s="1">
        <v>132</v>
      </c>
      <c r="D41" s="1">
        <v>5</v>
      </c>
      <c r="E41" s="1">
        <v>58</v>
      </c>
      <c r="F41" s="1">
        <v>74</v>
      </c>
      <c r="G41" s="1">
        <v>4</v>
      </c>
      <c r="H41" s="1">
        <v>128</v>
      </c>
      <c r="I41" s="1">
        <v>0</v>
      </c>
      <c r="J41" s="1">
        <v>0</v>
      </c>
      <c r="K41" s="1">
        <v>132</v>
      </c>
      <c r="L41" s="1" t="s">
        <v>69</v>
      </c>
      <c r="M41" s="1" t="s">
        <v>70</v>
      </c>
      <c r="N41" s="1" t="s">
        <v>51</v>
      </c>
    </row>
    <row r="42" spans="1:14" ht="20.100000000000001" customHeight="1" x14ac:dyDescent="0.25">
      <c r="A42" s="61" t="s">
        <v>71</v>
      </c>
      <c r="B42" s="61"/>
      <c r="C42" s="61">
        <v>2935</v>
      </c>
      <c r="D42" s="61">
        <v>110</v>
      </c>
      <c r="E42" s="61">
        <v>1959</v>
      </c>
      <c r="F42" s="61">
        <v>976</v>
      </c>
      <c r="G42" s="61">
        <v>973</v>
      </c>
      <c r="H42" s="61">
        <v>1962</v>
      </c>
      <c r="I42" s="61">
        <v>149</v>
      </c>
      <c r="J42" s="61">
        <v>0</v>
      </c>
      <c r="K42" s="61">
        <v>2935</v>
      </c>
      <c r="L42" s="61" t="s">
        <v>72</v>
      </c>
      <c r="M42" s="61" t="s">
        <v>73</v>
      </c>
      <c r="N42" s="61" t="s">
        <v>62</v>
      </c>
    </row>
  </sheetData>
  <mergeCells count="11">
    <mergeCell ref="A3:E3"/>
    <mergeCell ref="A32:N32"/>
    <mergeCell ref="A17:E17"/>
    <mergeCell ref="G7:K7"/>
    <mergeCell ref="G16:K16"/>
    <mergeCell ref="G26:K26"/>
    <mergeCell ref="G3:K3"/>
    <mergeCell ref="G17:K17"/>
    <mergeCell ref="G27:K27"/>
    <mergeCell ref="G4:H4"/>
    <mergeCell ref="G5:H5"/>
  </mergeCells>
  <pageMargins left="0" right="0" top="0" bottom="0" header="0.3" footer="0.3"/>
  <pageSetup paperSize="17" scale="82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D7"/>
  <sheetViews>
    <sheetView workbookViewId="0"/>
  </sheetViews>
  <sheetFormatPr defaultColWidth="12.85546875" defaultRowHeight="15" x14ac:dyDescent="0.25"/>
  <cols>
    <col min="1" max="3" width="31.85546875" style="1" customWidth="1"/>
    <col min="4" max="4" width="41.42578125" style="1" customWidth="1"/>
    <col min="5" max="5" width="12.85546875" style="1" customWidth="1"/>
    <col min="6" max="16384" width="12.85546875" style="1"/>
  </cols>
  <sheetData>
    <row r="1" spans="1:4" s="12" customFormat="1" ht="20.25" customHeight="1" x14ac:dyDescent="0.25">
      <c r="A1" s="23" t="s">
        <v>129</v>
      </c>
      <c r="B1" s="23" t="s">
        <v>130</v>
      </c>
      <c r="C1" s="25" t="s">
        <v>131</v>
      </c>
      <c r="D1" s="25" t="s">
        <v>132</v>
      </c>
    </row>
    <row r="2" spans="1:4" x14ac:dyDescent="0.25">
      <c r="D2" s="1" t="s">
        <v>133</v>
      </c>
    </row>
    <row r="3" spans="1:4" x14ac:dyDescent="0.25">
      <c r="D3" s="1" t="s">
        <v>134</v>
      </c>
    </row>
    <row r="4" spans="1:4" x14ac:dyDescent="0.25">
      <c r="D4" s="1" t="s">
        <v>135</v>
      </c>
    </row>
    <row r="5" spans="1:4" x14ac:dyDescent="0.25">
      <c r="D5" s="1" t="s">
        <v>136</v>
      </c>
    </row>
    <row r="6" spans="1:4" x14ac:dyDescent="0.25">
      <c r="D6" s="1" t="s">
        <v>137</v>
      </c>
    </row>
    <row r="7" spans="1:4" x14ac:dyDescent="0.25">
      <c r="D7" s="1" t="s">
        <v>138</v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showGridLines="0" workbookViewId="0"/>
  </sheetViews>
  <sheetFormatPr defaultRowHeight="15" x14ac:dyDescent="0.25"/>
  <cols>
    <col min="1" max="14" width="13" customWidth="1"/>
  </cols>
  <sheetData>
    <row r="1" spans="1:14" ht="36.950000000000003" customHeight="1" x14ac:dyDescent="0.25">
      <c r="A1" s="72" t="s">
        <v>74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ht="36.950000000000003" customHeight="1" x14ac:dyDescent="0.25">
      <c r="A2" s="62" t="s">
        <v>33</v>
      </c>
      <c r="B2" s="62" t="s">
        <v>34</v>
      </c>
      <c r="C2" s="62" t="s">
        <v>35</v>
      </c>
      <c r="D2" s="62" t="s">
        <v>36</v>
      </c>
      <c r="E2" s="62" t="s">
        <v>37</v>
      </c>
      <c r="F2" s="62" t="s">
        <v>38</v>
      </c>
      <c r="G2" s="62" t="s">
        <v>39</v>
      </c>
      <c r="H2" s="62" t="s">
        <v>40</v>
      </c>
      <c r="I2" s="62" t="s">
        <v>41</v>
      </c>
      <c r="J2" s="62" t="s">
        <v>42</v>
      </c>
      <c r="K2" s="62" t="s">
        <v>43</v>
      </c>
      <c r="L2" s="62" t="s">
        <v>44</v>
      </c>
      <c r="M2" s="62" t="s">
        <v>45</v>
      </c>
      <c r="N2" s="62" t="s">
        <v>46</v>
      </c>
    </row>
    <row r="3" spans="1:14" ht="15" customHeight="1" x14ac:dyDescent="0.25">
      <c r="A3" s="3" t="s">
        <v>47</v>
      </c>
      <c r="B3" s="3" t="s">
        <v>48</v>
      </c>
      <c r="C3" s="3">
        <v>1848</v>
      </c>
      <c r="D3" s="3">
        <v>79</v>
      </c>
      <c r="E3" s="3">
        <v>1334</v>
      </c>
      <c r="F3" s="3">
        <v>514</v>
      </c>
      <c r="G3" s="3">
        <v>947</v>
      </c>
      <c r="H3" s="3">
        <v>901</v>
      </c>
      <c r="I3" s="3">
        <v>149</v>
      </c>
      <c r="J3" s="3">
        <v>0</v>
      </c>
      <c r="K3" s="3">
        <v>1848</v>
      </c>
      <c r="L3" s="3" t="s">
        <v>49</v>
      </c>
      <c r="M3" s="3" t="s">
        <v>50</v>
      </c>
      <c r="N3" s="3" t="s">
        <v>51</v>
      </c>
    </row>
    <row r="4" spans="1:14" ht="15" customHeight="1" x14ac:dyDescent="0.25">
      <c r="A4" s="3" t="s">
        <v>52</v>
      </c>
      <c r="B4" s="3" t="s">
        <v>53</v>
      </c>
      <c r="C4" s="3">
        <v>530</v>
      </c>
      <c r="D4" s="3">
        <v>6</v>
      </c>
      <c r="E4" s="3">
        <v>415</v>
      </c>
      <c r="F4" s="3">
        <v>115</v>
      </c>
      <c r="G4" s="3">
        <v>17</v>
      </c>
      <c r="H4" s="3">
        <v>513</v>
      </c>
      <c r="I4" s="3">
        <v>0</v>
      </c>
      <c r="J4" s="3">
        <v>0</v>
      </c>
      <c r="K4" s="3">
        <v>530</v>
      </c>
      <c r="L4" s="3" t="s">
        <v>54</v>
      </c>
      <c r="M4" s="3" t="s">
        <v>55</v>
      </c>
      <c r="N4" s="3" t="s">
        <v>51</v>
      </c>
    </row>
    <row r="5" spans="1:14" ht="15" customHeight="1" x14ac:dyDescent="0.25">
      <c r="A5" s="3" t="s">
        <v>56</v>
      </c>
      <c r="B5" s="3" t="s">
        <v>57</v>
      </c>
      <c r="C5" s="3">
        <v>218</v>
      </c>
      <c r="D5" s="3">
        <v>11</v>
      </c>
      <c r="E5" s="3">
        <v>84</v>
      </c>
      <c r="F5" s="3">
        <v>134</v>
      </c>
      <c r="G5" s="3">
        <v>3</v>
      </c>
      <c r="H5" s="3">
        <v>215</v>
      </c>
      <c r="I5" s="3">
        <v>0</v>
      </c>
      <c r="J5" s="3">
        <v>0</v>
      </c>
      <c r="K5" s="3">
        <v>218</v>
      </c>
      <c r="L5" s="3" t="s">
        <v>58</v>
      </c>
      <c r="M5" s="3" t="s">
        <v>59</v>
      </c>
      <c r="N5" s="3" t="s">
        <v>51</v>
      </c>
    </row>
    <row r="6" spans="1:14" ht="15" customHeight="1" x14ac:dyDescent="0.25">
      <c r="A6" s="3" t="s">
        <v>60</v>
      </c>
      <c r="B6" s="3" t="s">
        <v>61</v>
      </c>
      <c r="C6" s="3">
        <v>2</v>
      </c>
      <c r="D6" s="3">
        <v>0</v>
      </c>
      <c r="E6" s="3">
        <v>0</v>
      </c>
      <c r="F6" s="3">
        <v>2</v>
      </c>
      <c r="G6" s="3">
        <v>0</v>
      </c>
      <c r="H6" s="3">
        <v>2</v>
      </c>
      <c r="I6" s="3">
        <v>0</v>
      </c>
      <c r="J6" s="3">
        <v>0</v>
      </c>
      <c r="K6" s="3">
        <v>2</v>
      </c>
      <c r="L6" s="3" t="s">
        <v>62</v>
      </c>
      <c r="M6" s="3" t="s">
        <v>51</v>
      </c>
      <c r="N6" s="3" t="s">
        <v>51</v>
      </c>
    </row>
    <row r="7" spans="1:14" ht="15" customHeight="1" x14ac:dyDescent="0.25">
      <c r="A7" s="3" t="s">
        <v>57</v>
      </c>
      <c r="B7" s="3" t="s">
        <v>63</v>
      </c>
      <c r="C7" s="3">
        <v>78</v>
      </c>
      <c r="D7" s="3">
        <v>2</v>
      </c>
      <c r="E7" s="3">
        <v>32</v>
      </c>
      <c r="F7" s="3">
        <v>46</v>
      </c>
      <c r="G7" s="3">
        <v>2</v>
      </c>
      <c r="H7" s="3">
        <v>76</v>
      </c>
      <c r="I7" s="3">
        <v>0</v>
      </c>
      <c r="J7" s="3">
        <v>0</v>
      </c>
      <c r="K7" s="3">
        <v>78</v>
      </c>
      <c r="L7" s="3" t="s">
        <v>64</v>
      </c>
      <c r="M7" s="3" t="s">
        <v>65</v>
      </c>
      <c r="N7" s="3" t="s">
        <v>51</v>
      </c>
    </row>
    <row r="8" spans="1:14" ht="15" customHeight="1" x14ac:dyDescent="0.25">
      <c r="A8" s="3" t="s">
        <v>61</v>
      </c>
      <c r="B8" s="3" t="s">
        <v>47</v>
      </c>
      <c r="C8" s="3">
        <v>86</v>
      </c>
      <c r="D8" s="3">
        <v>6</v>
      </c>
      <c r="E8" s="3">
        <v>22</v>
      </c>
      <c r="F8" s="3">
        <v>64</v>
      </c>
      <c r="G8" s="3">
        <v>0</v>
      </c>
      <c r="H8" s="3">
        <v>86</v>
      </c>
      <c r="I8" s="3">
        <v>0</v>
      </c>
      <c r="J8" s="3">
        <v>0</v>
      </c>
      <c r="K8" s="3">
        <v>86</v>
      </c>
      <c r="L8" s="3" t="s">
        <v>66</v>
      </c>
      <c r="M8" s="3" t="s">
        <v>51</v>
      </c>
      <c r="N8" s="3" t="s">
        <v>51</v>
      </c>
    </row>
    <row r="9" spans="1:14" ht="15" customHeight="1" x14ac:dyDescent="0.25">
      <c r="A9" s="3" t="s">
        <v>67</v>
      </c>
      <c r="B9" s="3" t="s">
        <v>56</v>
      </c>
      <c r="C9" s="3">
        <v>41</v>
      </c>
      <c r="D9" s="3">
        <v>1</v>
      </c>
      <c r="E9" s="3">
        <v>14</v>
      </c>
      <c r="F9" s="3">
        <v>27</v>
      </c>
      <c r="G9" s="3">
        <v>0</v>
      </c>
      <c r="H9" s="3">
        <v>41</v>
      </c>
      <c r="I9" s="3">
        <v>0</v>
      </c>
      <c r="J9" s="3">
        <v>0</v>
      </c>
      <c r="K9" s="3">
        <v>41</v>
      </c>
      <c r="L9" s="3" t="s">
        <v>68</v>
      </c>
      <c r="M9" s="3" t="s">
        <v>51</v>
      </c>
      <c r="N9" s="3" t="s">
        <v>51</v>
      </c>
    </row>
    <row r="10" spans="1:14" ht="15" customHeight="1" x14ac:dyDescent="0.25">
      <c r="A10" s="3" t="s">
        <v>53</v>
      </c>
      <c r="B10" s="3" t="s">
        <v>60</v>
      </c>
      <c r="C10" s="3">
        <v>132</v>
      </c>
      <c r="D10" s="3">
        <v>5</v>
      </c>
      <c r="E10" s="3">
        <v>58</v>
      </c>
      <c r="F10" s="3">
        <v>74</v>
      </c>
      <c r="G10" s="3">
        <v>4</v>
      </c>
      <c r="H10" s="3">
        <v>128</v>
      </c>
      <c r="I10" s="3">
        <v>0</v>
      </c>
      <c r="J10" s="3">
        <v>0</v>
      </c>
      <c r="K10" s="3">
        <v>132</v>
      </c>
      <c r="L10" s="3" t="s">
        <v>69</v>
      </c>
      <c r="M10" s="3" t="s">
        <v>70</v>
      </c>
      <c r="N10" s="3" t="s">
        <v>51</v>
      </c>
    </row>
    <row r="11" spans="1:14" ht="15" customHeight="1" x14ac:dyDescent="0.25">
      <c r="A11" s="63" t="s">
        <v>71</v>
      </c>
      <c r="B11" s="63"/>
      <c r="C11" s="63">
        <v>2935</v>
      </c>
      <c r="D11" s="63">
        <v>110</v>
      </c>
      <c r="E11" s="63">
        <v>1959</v>
      </c>
      <c r="F11" s="63">
        <v>976</v>
      </c>
      <c r="G11" s="63">
        <v>973</v>
      </c>
      <c r="H11" s="63">
        <v>1962</v>
      </c>
      <c r="I11" s="63">
        <v>149</v>
      </c>
      <c r="J11" s="63">
        <v>0</v>
      </c>
      <c r="K11" s="63">
        <v>2935</v>
      </c>
      <c r="L11" s="63" t="s">
        <v>72</v>
      </c>
      <c r="M11" s="63" t="s">
        <v>73</v>
      </c>
      <c r="N11" s="63" t="s">
        <v>62</v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6"/>
  <sheetViews>
    <sheetView showGridLines="0" workbookViewId="0">
      <selection activeCell="I21" sqref="I21"/>
    </sheetView>
  </sheetViews>
  <sheetFormatPr defaultRowHeight="15" x14ac:dyDescent="0.25"/>
  <cols>
    <col min="1" max="14" width="13" customWidth="1"/>
  </cols>
  <sheetData>
    <row r="1" spans="1:14" ht="36.950000000000003" customHeight="1" x14ac:dyDescent="0.25">
      <c r="A1" s="72" t="s">
        <v>75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ht="36.950000000000003" customHeight="1" x14ac:dyDescent="0.25">
      <c r="A2" s="62" t="s">
        <v>33</v>
      </c>
      <c r="B2" s="62" t="s">
        <v>76</v>
      </c>
      <c r="C2" s="62" t="s">
        <v>35</v>
      </c>
      <c r="D2" s="62" t="s">
        <v>36</v>
      </c>
      <c r="E2" s="62" t="s">
        <v>37</v>
      </c>
      <c r="F2" s="62" t="s">
        <v>38</v>
      </c>
      <c r="G2" s="62" t="s">
        <v>39</v>
      </c>
      <c r="H2" s="62" t="s">
        <v>40</v>
      </c>
      <c r="I2" s="62" t="s">
        <v>41</v>
      </c>
      <c r="J2" s="62" t="s">
        <v>42</v>
      </c>
      <c r="K2" s="62" t="s">
        <v>43</v>
      </c>
      <c r="L2" s="62" t="s">
        <v>44</v>
      </c>
      <c r="M2" s="62" t="s">
        <v>45</v>
      </c>
      <c r="N2" s="62" t="s">
        <v>46</v>
      </c>
    </row>
    <row r="3" spans="1:14" ht="15" customHeight="1" x14ac:dyDescent="0.25">
      <c r="A3" s="3" t="s">
        <v>47</v>
      </c>
      <c r="B3" s="3" t="s">
        <v>48</v>
      </c>
      <c r="C3" s="3">
        <v>541</v>
      </c>
      <c r="D3" s="3">
        <v>13</v>
      </c>
      <c r="E3" s="3">
        <v>440</v>
      </c>
      <c r="F3" s="3">
        <v>101</v>
      </c>
      <c r="G3" s="3">
        <v>344</v>
      </c>
      <c r="H3" s="3">
        <v>197</v>
      </c>
      <c r="I3" s="3">
        <v>0</v>
      </c>
      <c r="J3" s="3">
        <v>0</v>
      </c>
      <c r="K3" s="3">
        <v>541</v>
      </c>
      <c r="L3" s="3" t="s">
        <v>77</v>
      </c>
      <c r="M3" s="3" t="s">
        <v>78</v>
      </c>
      <c r="N3" s="3" t="s">
        <v>51</v>
      </c>
    </row>
    <row r="4" spans="1:14" ht="15" customHeight="1" x14ac:dyDescent="0.25">
      <c r="A4" s="3" t="s">
        <v>52</v>
      </c>
      <c r="B4" s="3" t="s">
        <v>53</v>
      </c>
      <c r="C4" s="3">
        <v>145</v>
      </c>
      <c r="D4" s="3">
        <v>4</v>
      </c>
      <c r="E4" s="3">
        <v>111</v>
      </c>
      <c r="F4" s="3">
        <v>34</v>
      </c>
      <c r="G4" s="3">
        <v>0</v>
      </c>
      <c r="H4" s="3">
        <v>145</v>
      </c>
      <c r="I4" s="3">
        <v>0</v>
      </c>
      <c r="J4" s="3">
        <v>0</v>
      </c>
      <c r="K4" s="3">
        <v>145</v>
      </c>
      <c r="L4" s="3" t="s">
        <v>79</v>
      </c>
      <c r="M4" s="3" t="s">
        <v>51</v>
      </c>
      <c r="N4" s="3" t="s">
        <v>51</v>
      </c>
    </row>
    <row r="5" spans="1:14" ht="15" customHeight="1" x14ac:dyDescent="0.25">
      <c r="A5" s="3" t="s">
        <v>56</v>
      </c>
      <c r="B5" s="3" t="s">
        <v>57</v>
      </c>
      <c r="C5" s="3">
        <v>25</v>
      </c>
      <c r="D5" s="3">
        <v>0</v>
      </c>
      <c r="E5" s="3">
        <v>16</v>
      </c>
      <c r="F5" s="3">
        <v>9</v>
      </c>
      <c r="G5" s="3">
        <v>0</v>
      </c>
      <c r="H5" s="3">
        <v>25</v>
      </c>
      <c r="I5" s="3">
        <v>0</v>
      </c>
      <c r="J5" s="3">
        <v>0</v>
      </c>
      <c r="K5" s="3">
        <v>25</v>
      </c>
      <c r="L5" s="3" t="s">
        <v>80</v>
      </c>
      <c r="M5" s="3" t="s">
        <v>51</v>
      </c>
      <c r="N5" s="3" t="s">
        <v>51</v>
      </c>
    </row>
    <row r="6" spans="1:14" ht="15" customHeight="1" x14ac:dyDescent="0.25">
      <c r="A6" s="3" t="s">
        <v>57</v>
      </c>
      <c r="B6" s="3" t="s">
        <v>63</v>
      </c>
      <c r="C6" s="3">
        <v>42</v>
      </c>
      <c r="D6" s="3">
        <v>0</v>
      </c>
      <c r="E6" s="3">
        <v>15</v>
      </c>
      <c r="F6" s="3">
        <v>27</v>
      </c>
      <c r="G6" s="3">
        <v>0</v>
      </c>
      <c r="H6" s="3">
        <v>42</v>
      </c>
      <c r="I6" s="3">
        <v>0</v>
      </c>
      <c r="J6" s="3">
        <v>0</v>
      </c>
      <c r="K6" s="3">
        <v>42</v>
      </c>
      <c r="L6" s="3" t="s">
        <v>81</v>
      </c>
      <c r="M6" s="3" t="s">
        <v>51</v>
      </c>
      <c r="N6" s="3" t="s">
        <v>51</v>
      </c>
    </row>
    <row r="7" spans="1:14" ht="15" customHeight="1" x14ac:dyDescent="0.25">
      <c r="A7" s="3" t="s">
        <v>61</v>
      </c>
      <c r="B7" s="3" t="s">
        <v>47</v>
      </c>
      <c r="C7" s="3">
        <v>48</v>
      </c>
      <c r="D7" s="3">
        <v>3</v>
      </c>
      <c r="E7" s="3">
        <v>11</v>
      </c>
      <c r="F7" s="3">
        <v>37</v>
      </c>
      <c r="G7" s="3">
        <v>0</v>
      </c>
      <c r="H7" s="3">
        <v>48</v>
      </c>
      <c r="I7" s="3">
        <v>0</v>
      </c>
      <c r="J7" s="3">
        <v>0</v>
      </c>
      <c r="K7" s="3">
        <v>48</v>
      </c>
      <c r="L7" s="3" t="s">
        <v>82</v>
      </c>
      <c r="M7" s="3" t="s">
        <v>51</v>
      </c>
      <c r="N7" s="3" t="s">
        <v>51</v>
      </c>
    </row>
    <row r="8" spans="1:14" ht="15" customHeight="1" x14ac:dyDescent="0.25">
      <c r="A8" s="63" t="s">
        <v>71</v>
      </c>
      <c r="B8" s="63"/>
      <c r="C8" s="63">
        <v>801</v>
      </c>
      <c r="D8" s="63">
        <v>20</v>
      </c>
      <c r="E8" s="63">
        <v>593</v>
      </c>
      <c r="F8" s="63">
        <v>208</v>
      </c>
      <c r="G8" s="63">
        <v>344</v>
      </c>
      <c r="H8" s="63">
        <v>457</v>
      </c>
      <c r="I8" s="63">
        <v>0</v>
      </c>
      <c r="J8" s="63">
        <v>0</v>
      </c>
      <c r="K8" s="63">
        <v>801</v>
      </c>
      <c r="L8" s="63" t="s">
        <v>83</v>
      </c>
      <c r="M8" s="63" t="s">
        <v>84</v>
      </c>
      <c r="N8" s="63" t="s">
        <v>62</v>
      </c>
    </row>
    <row r="9" spans="1:14" ht="1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36.950000000000003" customHeight="1" x14ac:dyDescent="0.25">
      <c r="A10" s="72" t="s">
        <v>85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</row>
    <row r="11" spans="1:14" ht="36.950000000000003" customHeight="1" x14ac:dyDescent="0.25">
      <c r="A11" s="62" t="s">
        <v>33</v>
      </c>
      <c r="B11" s="62" t="s">
        <v>76</v>
      </c>
      <c r="C11" s="62" t="s">
        <v>35</v>
      </c>
      <c r="D11" s="62" t="s">
        <v>36</v>
      </c>
      <c r="E11" s="62" t="s">
        <v>37</v>
      </c>
      <c r="F11" s="62" t="s">
        <v>38</v>
      </c>
      <c r="G11" s="62" t="s">
        <v>39</v>
      </c>
      <c r="H11" s="62" t="s">
        <v>40</v>
      </c>
      <c r="I11" s="62" t="s">
        <v>41</v>
      </c>
      <c r="J11" s="62" t="s">
        <v>42</v>
      </c>
      <c r="K11" s="62" t="s">
        <v>43</v>
      </c>
      <c r="L11" s="62" t="s">
        <v>44</v>
      </c>
      <c r="M11" s="62" t="s">
        <v>45</v>
      </c>
      <c r="N11" s="62" t="s">
        <v>46</v>
      </c>
    </row>
    <row r="12" spans="1:14" ht="15" customHeight="1" x14ac:dyDescent="0.25">
      <c r="A12" s="3" t="s">
        <v>47</v>
      </c>
      <c r="B12" s="3" t="s">
        <v>48</v>
      </c>
      <c r="C12" s="3">
        <v>585</v>
      </c>
      <c r="D12" s="3">
        <v>44</v>
      </c>
      <c r="E12" s="3">
        <v>409</v>
      </c>
      <c r="F12" s="3">
        <v>176</v>
      </c>
      <c r="G12" s="3">
        <v>264</v>
      </c>
      <c r="H12" s="3">
        <v>321</v>
      </c>
      <c r="I12" s="3">
        <v>0</v>
      </c>
      <c r="J12" s="3">
        <v>0</v>
      </c>
      <c r="K12" s="3">
        <v>585</v>
      </c>
      <c r="L12" s="3" t="s">
        <v>86</v>
      </c>
      <c r="M12" s="3" t="s">
        <v>87</v>
      </c>
      <c r="N12" s="3" t="s">
        <v>51</v>
      </c>
    </row>
    <row r="13" spans="1:14" ht="15" customHeight="1" x14ac:dyDescent="0.25">
      <c r="A13" s="3" t="s">
        <v>52</v>
      </c>
      <c r="B13" s="3" t="s">
        <v>53</v>
      </c>
      <c r="C13" s="3">
        <v>133</v>
      </c>
      <c r="D13" s="3">
        <v>2</v>
      </c>
      <c r="E13" s="3">
        <v>109</v>
      </c>
      <c r="F13" s="3">
        <v>24</v>
      </c>
      <c r="G13" s="3">
        <v>0</v>
      </c>
      <c r="H13" s="3">
        <v>133</v>
      </c>
      <c r="I13" s="3">
        <v>0</v>
      </c>
      <c r="J13" s="3">
        <v>0</v>
      </c>
      <c r="K13" s="3">
        <v>133</v>
      </c>
      <c r="L13" s="3" t="s">
        <v>88</v>
      </c>
      <c r="M13" s="3" t="s">
        <v>51</v>
      </c>
      <c r="N13" s="3" t="s">
        <v>51</v>
      </c>
    </row>
    <row r="14" spans="1:14" ht="15" customHeight="1" x14ac:dyDescent="0.25">
      <c r="A14" s="3" t="s">
        <v>56</v>
      </c>
      <c r="B14" s="3" t="s">
        <v>57</v>
      </c>
      <c r="C14" s="3">
        <v>20</v>
      </c>
      <c r="D14" s="3">
        <v>4</v>
      </c>
      <c r="E14" s="3">
        <v>7</v>
      </c>
      <c r="F14" s="3">
        <v>13</v>
      </c>
      <c r="G14" s="3">
        <v>0</v>
      </c>
      <c r="H14" s="3">
        <v>20</v>
      </c>
      <c r="I14" s="3">
        <v>0</v>
      </c>
      <c r="J14" s="3">
        <v>0</v>
      </c>
      <c r="K14" s="3">
        <v>20</v>
      </c>
      <c r="L14" s="3" t="s">
        <v>89</v>
      </c>
      <c r="M14" s="3" t="s">
        <v>51</v>
      </c>
      <c r="N14" s="3" t="s">
        <v>51</v>
      </c>
    </row>
    <row r="15" spans="1:14" ht="15" customHeight="1" x14ac:dyDescent="0.25">
      <c r="A15" s="3" t="s">
        <v>57</v>
      </c>
      <c r="B15" s="3" t="s">
        <v>63</v>
      </c>
      <c r="C15" s="3">
        <v>5</v>
      </c>
      <c r="D15" s="3">
        <v>1</v>
      </c>
      <c r="E15" s="3">
        <v>0</v>
      </c>
      <c r="F15" s="3">
        <v>5</v>
      </c>
      <c r="G15" s="3">
        <v>0</v>
      </c>
      <c r="H15" s="3">
        <v>5</v>
      </c>
      <c r="I15" s="3">
        <v>0</v>
      </c>
      <c r="J15" s="3">
        <v>0</v>
      </c>
      <c r="K15" s="3">
        <v>5</v>
      </c>
      <c r="L15" s="3" t="s">
        <v>62</v>
      </c>
      <c r="M15" s="3" t="s">
        <v>51</v>
      </c>
      <c r="N15" s="3" t="s">
        <v>51</v>
      </c>
    </row>
    <row r="16" spans="1:14" ht="15" customHeight="1" x14ac:dyDescent="0.25">
      <c r="A16" s="3" t="s">
        <v>53</v>
      </c>
      <c r="B16" s="3" t="s">
        <v>60</v>
      </c>
      <c r="C16" s="3">
        <v>22</v>
      </c>
      <c r="D16" s="3">
        <v>0</v>
      </c>
      <c r="E16" s="3">
        <v>12</v>
      </c>
      <c r="F16" s="3">
        <v>10</v>
      </c>
      <c r="G16" s="3">
        <v>0</v>
      </c>
      <c r="H16" s="3">
        <v>22</v>
      </c>
      <c r="I16" s="3">
        <v>0</v>
      </c>
      <c r="J16" s="3">
        <v>0</v>
      </c>
      <c r="K16" s="3">
        <v>22</v>
      </c>
      <c r="L16" s="3" t="s">
        <v>90</v>
      </c>
      <c r="M16" s="3" t="s">
        <v>51</v>
      </c>
      <c r="N16" s="3" t="s">
        <v>51</v>
      </c>
    </row>
    <row r="17" spans="1:14" ht="15" customHeight="1" x14ac:dyDescent="0.25">
      <c r="A17" s="3" t="s">
        <v>61</v>
      </c>
      <c r="B17" s="3" t="s">
        <v>47</v>
      </c>
      <c r="C17" s="3">
        <v>13</v>
      </c>
      <c r="D17" s="3">
        <v>0</v>
      </c>
      <c r="E17" s="3">
        <v>7</v>
      </c>
      <c r="F17" s="3">
        <v>6</v>
      </c>
      <c r="G17" s="3">
        <v>0</v>
      </c>
      <c r="H17" s="3">
        <v>13</v>
      </c>
      <c r="I17" s="3">
        <v>0</v>
      </c>
      <c r="J17" s="3">
        <v>0</v>
      </c>
      <c r="K17" s="3">
        <v>13</v>
      </c>
      <c r="L17" s="3" t="s">
        <v>91</v>
      </c>
      <c r="M17" s="3" t="s">
        <v>51</v>
      </c>
      <c r="N17" s="3" t="s">
        <v>51</v>
      </c>
    </row>
    <row r="18" spans="1:14" ht="15" customHeight="1" x14ac:dyDescent="0.25">
      <c r="A18" s="63" t="s">
        <v>71</v>
      </c>
      <c r="B18" s="63"/>
      <c r="C18" s="63">
        <v>778</v>
      </c>
      <c r="D18" s="63">
        <v>51</v>
      </c>
      <c r="E18" s="63">
        <v>544</v>
      </c>
      <c r="F18" s="63">
        <v>234</v>
      </c>
      <c r="G18" s="63">
        <v>264</v>
      </c>
      <c r="H18" s="63">
        <v>514</v>
      </c>
      <c r="I18" s="63">
        <v>0</v>
      </c>
      <c r="J18" s="63">
        <v>0</v>
      </c>
      <c r="K18" s="63">
        <v>778</v>
      </c>
      <c r="L18" s="63" t="s">
        <v>92</v>
      </c>
      <c r="M18" s="63" t="s">
        <v>93</v>
      </c>
      <c r="N18" s="63" t="s">
        <v>62</v>
      </c>
    </row>
    <row r="19" spans="1:14" ht="1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36.950000000000003" customHeight="1" x14ac:dyDescent="0.25">
      <c r="A20" s="72" t="s">
        <v>94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</row>
    <row r="21" spans="1:14" ht="36.950000000000003" customHeight="1" x14ac:dyDescent="0.25">
      <c r="A21" s="62" t="s">
        <v>33</v>
      </c>
      <c r="B21" s="62" t="s">
        <v>76</v>
      </c>
      <c r="C21" s="62" t="s">
        <v>35</v>
      </c>
      <c r="D21" s="62" t="s">
        <v>36</v>
      </c>
      <c r="E21" s="62" t="s">
        <v>37</v>
      </c>
      <c r="F21" s="62" t="s">
        <v>38</v>
      </c>
      <c r="G21" s="62" t="s">
        <v>39</v>
      </c>
      <c r="H21" s="62" t="s">
        <v>40</v>
      </c>
      <c r="I21" s="62" t="s">
        <v>41</v>
      </c>
      <c r="J21" s="62" t="s">
        <v>42</v>
      </c>
      <c r="K21" s="62" t="s">
        <v>43</v>
      </c>
      <c r="L21" s="62" t="s">
        <v>44</v>
      </c>
      <c r="M21" s="62" t="s">
        <v>45</v>
      </c>
      <c r="N21" s="62" t="s">
        <v>46</v>
      </c>
    </row>
    <row r="22" spans="1:14" ht="15" customHeight="1" x14ac:dyDescent="0.25">
      <c r="A22" s="3" t="s">
        <v>47</v>
      </c>
      <c r="B22" s="3" t="s">
        <v>48</v>
      </c>
      <c r="C22" s="3">
        <v>327</v>
      </c>
      <c r="D22" s="3">
        <v>9</v>
      </c>
      <c r="E22" s="3">
        <v>219</v>
      </c>
      <c r="F22" s="3">
        <v>108</v>
      </c>
      <c r="G22" s="3">
        <v>165</v>
      </c>
      <c r="H22" s="3">
        <v>162</v>
      </c>
      <c r="I22" s="3">
        <v>79</v>
      </c>
      <c r="J22" s="3">
        <v>0</v>
      </c>
      <c r="K22" s="3">
        <v>327</v>
      </c>
      <c r="L22" s="3" t="s">
        <v>95</v>
      </c>
      <c r="M22" s="3" t="s">
        <v>96</v>
      </c>
      <c r="N22" s="3" t="s">
        <v>51</v>
      </c>
    </row>
    <row r="23" spans="1:14" ht="15" customHeight="1" x14ac:dyDescent="0.25">
      <c r="A23" s="3" t="s">
        <v>56</v>
      </c>
      <c r="B23" s="3" t="s">
        <v>57</v>
      </c>
      <c r="C23" s="3">
        <v>114</v>
      </c>
      <c r="D23" s="3">
        <v>1</v>
      </c>
      <c r="E23" s="3">
        <v>45</v>
      </c>
      <c r="F23" s="3">
        <v>69</v>
      </c>
      <c r="G23" s="3">
        <v>0</v>
      </c>
      <c r="H23" s="3">
        <v>114</v>
      </c>
      <c r="I23" s="3">
        <v>0</v>
      </c>
      <c r="J23" s="3">
        <v>0</v>
      </c>
      <c r="K23" s="3">
        <v>114</v>
      </c>
      <c r="L23" s="3" t="s">
        <v>97</v>
      </c>
      <c r="M23" s="3" t="s">
        <v>51</v>
      </c>
      <c r="N23" s="3" t="s">
        <v>51</v>
      </c>
    </row>
    <row r="24" spans="1:14" ht="15" customHeight="1" x14ac:dyDescent="0.25">
      <c r="A24" s="3" t="s">
        <v>52</v>
      </c>
      <c r="B24" s="3" t="s">
        <v>53</v>
      </c>
      <c r="C24" s="3">
        <v>124</v>
      </c>
      <c r="D24" s="3">
        <v>0</v>
      </c>
      <c r="E24" s="3">
        <v>106</v>
      </c>
      <c r="F24" s="3">
        <v>18</v>
      </c>
      <c r="G24" s="3">
        <v>17</v>
      </c>
      <c r="H24" s="3">
        <v>107</v>
      </c>
      <c r="I24" s="3">
        <v>0</v>
      </c>
      <c r="J24" s="3">
        <v>0</v>
      </c>
      <c r="K24" s="3">
        <v>124</v>
      </c>
      <c r="L24" s="3" t="s">
        <v>98</v>
      </c>
      <c r="M24" s="3" t="s">
        <v>99</v>
      </c>
      <c r="N24" s="3" t="s">
        <v>51</v>
      </c>
    </row>
    <row r="25" spans="1:14" ht="15" customHeight="1" x14ac:dyDescent="0.25">
      <c r="A25" s="3" t="s">
        <v>57</v>
      </c>
      <c r="B25" s="3" t="s">
        <v>63</v>
      </c>
      <c r="C25" s="3">
        <v>24</v>
      </c>
      <c r="D25" s="3">
        <v>1</v>
      </c>
      <c r="E25" s="3">
        <v>13</v>
      </c>
      <c r="F25" s="3">
        <v>11</v>
      </c>
      <c r="G25" s="3">
        <v>2</v>
      </c>
      <c r="H25" s="3">
        <v>22</v>
      </c>
      <c r="I25" s="3">
        <v>0</v>
      </c>
      <c r="J25" s="3">
        <v>0</v>
      </c>
      <c r="K25" s="3">
        <v>24</v>
      </c>
      <c r="L25" s="3" t="s">
        <v>100</v>
      </c>
      <c r="M25" s="3" t="s">
        <v>101</v>
      </c>
      <c r="N25" s="3" t="s">
        <v>51</v>
      </c>
    </row>
    <row r="26" spans="1:14" ht="15" customHeight="1" x14ac:dyDescent="0.25">
      <c r="A26" s="3" t="s">
        <v>53</v>
      </c>
      <c r="B26" s="3" t="s">
        <v>60</v>
      </c>
      <c r="C26" s="3">
        <v>59</v>
      </c>
      <c r="D26" s="3">
        <v>3</v>
      </c>
      <c r="E26" s="3">
        <v>27</v>
      </c>
      <c r="F26" s="3">
        <v>32</v>
      </c>
      <c r="G26" s="3">
        <v>2</v>
      </c>
      <c r="H26" s="3">
        <v>57</v>
      </c>
      <c r="I26" s="3">
        <v>0</v>
      </c>
      <c r="J26" s="3">
        <v>0</v>
      </c>
      <c r="K26" s="3">
        <v>59</v>
      </c>
      <c r="L26" s="3" t="s">
        <v>102</v>
      </c>
      <c r="M26" s="3" t="s">
        <v>103</v>
      </c>
      <c r="N26" s="3" t="s">
        <v>51</v>
      </c>
    </row>
    <row r="27" spans="1:14" ht="15" customHeight="1" x14ac:dyDescent="0.25">
      <c r="A27" s="3" t="s">
        <v>60</v>
      </c>
      <c r="B27" s="3" t="s">
        <v>61</v>
      </c>
      <c r="C27" s="3">
        <v>2</v>
      </c>
      <c r="D27" s="3">
        <v>0</v>
      </c>
      <c r="E27" s="3">
        <v>0</v>
      </c>
      <c r="F27" s="3">
        <v>2</v>
      </c>
      <c r="G27" s="3">
        <v>0</v>
      </c>
      <c r="H27" s="3">
        <v>2</v>
      </c>
      <c r="I27" s="3">
        <v>0</v>
      </c>
      <c r="J27" s="3">
        <v>0</v>
      </c>
      <c r="K27" s="3">
        <v>2</v>
      </c>
      <c r="L27" s="3" t="s">
        <v>62</v>
      </c>
      <c r="M27" s="3" t="s">
        <v>51</v>
      </c>
      <c r="N27" s="3" t="s">
        <v>51</v>
      </c>
    </row>
    <row r="28" spans="1:14" ht="15" customHeight="1" x14ac:dyDescent="0.25">
      <c r="A28" s="3" t="s">
        <v>61</v>
      </c>
      <c r="B28" s="3" t="s">
        <v>47</v>
      </c>
      <c r="C28" s="3">
        <v>19</v>
      </c>
      <c r="D28" s="3">
        <v>0</v>
      </c>
      <c r="E28" s="3">
        <v>3</v>
      </c>
      <c r="F28" s="3">
        <v>16</v>
      </c>
      <c r="G28" s="3">
        <v>0</v>
      </c>
      <c r="H28" s="3">
        <v>19</v>
      </c>
      <c r="I28" s="3">
        <v>0</v>
      </c>
      <c r="J28" s="3">
        <v>0</v>
      </c>
      <c r="K28" s="3">
        <v>19</v>
      </c>
      <c r="L28" s="3" t="s">
        <v>104</v>
      </c>
      <c r="M28" s="3" t="s">
        <v>51</v>
      </c>
      <c r="N28" s="3" t="s">
        <v>51</v>
      </c>
    </row>
    <row r="29" spans="1:14" ht="15" customHeight="1" x14ac:dyDescent="0.25">
      <c r="A29" s="3" t="s">
        <v>67</v>
      </c>
      <c r="B29" s="3" t="s">
        <v>56</v>
      </c>
      <c r="C29" s="3">
        <v>15</v>
      </c>
      <c r="D29" s="3">
        <v>1</v>
      </c>
      <c r="E29" s="3">
        <v>4</v>
      </c>
      <c r="F29" s="3">
        <v>11</v>
      </c>
      <c r="G29" s="3">
        <v>0</v>
      </c>
      <c r="H29" s="3">
        <v>15</v>
      </c>
      <c r="I29" s="3">
        <v>0</v>
      </c>
      <c r="J29" s="3">
        <v>0</v>
      </c>
      <c r="K29" s="3">
        <v>15</v>
      </c>
      <c r="L29" s="3" t="s">
        <v>105</v>
      </c>
      <c r="M29" s="3" t="s">
        <v>51</v>
      </c>
      <c r="N29" s="3" t="s">
        <v>51</v>
      </c>
    </row>
    <row r="30" spans="1:14" ht="15" customHeight="1" x14ac:dyDescent="0.25">
      <c r="A30" s="63" t="s">
        <v>71</v>
      </c>
      <c r="B30" s="63"/>
      <c r="C30" s="63">
        <v>684</v>
      </c>
      <c r="D30" s="63">
        <v>15</v>
      </c>
      <c r="E30" s="63">
        <v>417</v>
      </c>
      <c r="F30" s="63">
        <v>267</v>
      </c>
      <c r="G30" s="63">
        <v>186</v>
      </c>
      <c r="H30" s="63">
        <v>498</v>
      </c>
      <c r="I30" s="63">
        <v>79</v>
      </c>
      <c r="J30" s="63">
        <v>0</v>
      </c>
      <c r="K30" s="63">
        <v>684</v>
      </c>
      <c r="L30" s="63" t="s">
        <v>106</v>
      </c>
      <c r="M30" s="63" t="s">
        <v>107</v>
      </c>
      <c r="N30" s="63" t="s">
        <v>62</v>
      </c>
    </row>
    <row r="31" spans="1:14" ht="1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36.950000000000003" customHeight="1" x14ac:dyDescent="0.25">
      <c r="A32" s="72" t="s">
        <v>108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</row>
    <row r="33" spans="1:14" ht="36.950000000000003" customHeight="1" x14ac:dyDescent="0.25">
      <c r="A33" s="62" t="s">
        <v>33</v>
      </c>
      <c r="B33" s="62" t="s">
        <v>76</v>
      </c>
      <c r="C33" s="62" t="s">
        <v>35</v>
      </c>
      <c r="D33" s="62" t="s">
        <v>36</v>
      </c>
      <c r="E33" s="62" t="s">
        <v>37</v>
      </c>
      <c r="F33" s="62" t="s">
        <v>38</v>
      </c>
      <c r="G33" s="62" t="s">
        <v>39</v>
      </c>
      <c r="H33" s="62" t="s">
        <v>40</v>
      </c>
      <c r="I33" s="62" t="s">
        <v>41</v>
      </c>
      <c r="J33" s="62" t="s">
        <v>42</v>
      </c>
      <c r="K33" s="62" t="s">
        <v>43</v>
      </c>
      <c r="L33" s="62" t="s">
        <v>44</v>
      </c>
      <c r="M33" s="62" t="s">
        <v>45</v>
      </c>
      <c r="N33" s="62" t="s">
        <v>46</v>
      </c>
    </row>
    <row r="34" spans="1:14" ht="15" customHeight="1" x14ac:dyDescent="0.25">
      <c r="A34" s="3" t="s">
        <v>47</v>
      </c>
      <c r="B34" s="3" t="s">
        <v>109</v>
      </c>
      <c r="C34" s="3">
        <v>395</v>
      </c>
      <c r="D34" s="3">
        <v>13</v>
      </c>
      <c r="E34" s="3">
        <v>266</v>
      </c>
      <c r="F34" s="3">
        <v>129</v>
      </c>
      <c r="G34" s="3">
        <v>174</v>
      </c>
      <c r="H34" s="3">
        <v>221</v>
      </c>
      <c r="I34" s="3">
        <v>70</v>
      </c>
      <c r="J34" s="3">
        <v>0</v>
      </c>
      <c r="K34" s="3">
        <v>395</v>
      </c>
      <c r="L34" s="3" t="s">
        <v>110</v>
      </c>
      <c r="M34" s="3" t="s">
        <v>111</v>
      </c>
      <c r="N34" s="3" t="s">
        <v>51</v>
      </c>
    </row>
    <row r="35" spans="1:14" ht="15" customHeight="1" x14ac:dyDescent="0.25">
      <c r="A35" s="3" t="s">
        <v>52</v>
      </c>
      <c r="B35" s="3" t="s">
        <v>53</v>
      </c>
      <c r="C35" s="3">
        <v>127</v>
      </c>
      <c r="D35" s="3">
        <v>0</v>
      </c>
      <c r="E35" s="3">
        <v>88</v>
      </c>
      <c r="F35" s="3">
        <v>39</v>
      </c>
      <c r="G35" s="3">
        <v>0</v>
      </c>
      <c r="H35" s="3">
        <v>127</v>
      </c>
      <c r="I35" s="3">
        <v>0</v>
      </c>
      <c r="J35" s="3">
        <v>0</v>
      </c>
      <c r="K35" s="3">
        <v>127</v>
      </c>
      <c r="L35" s="3" t="s">
        <v>112</v>
      </c>
      <c r="M35" s="3" t="s">
        <v>51</v>
      </c>
      <c r="N35" s="3" t="s">
        <v>51</v>
      </c>
    </row>
    <row r="36" spans="1:14" ht="15" customHeight="1" x14ac:dyDescent="0.25">
      <c r="A36" s="3" t="s">
        <v>56</v>
      </c>
      <c r="B36" s="3" t="s">
        <v>57</v>
      </c>
      <c r="C36" s="3">
        <v>59</v>
      </c>
      <c r="D36" s="3">
        <v>6</v>
      </c>
      <c r="E36" s="3">
        <v>16</v>
      </c>
      <c r="F36" s="3">
        <v>43</v>
      </c>
      <c r="G36" s="3">
        <v>3</v>
      </c>
      <c r="H36" s="3">
        <v>56</v>
      </c>
      <c r="I36" s="3">
        <v>0</v>
      </c>
      <c r="J36" s="3">
        <v>0</v>
      </c>
      <c r="K36" s="3">
        <v>59</v>
      </c>
      <c r="L36" s="3" t="s">
        <v>113</v>
      </c>
      <c r="M36" s="3" t="s">
        <v>114</v>
      </c>
      <c r="N36" s="3" t="s">
        <v>51</v>
      </c>
    </row>
    <row r="37" spans="1:14" ht="15" customHeight="1" x14ac:dyDescent="0.25">
      <c r="A37" s="3" t="s">
        <v>53</v>
      </c>
      <c r="B37" s="3" t="s">
        <v>60</v>
      </c>
      <c r="C37" s="3">
        <v>51</v>
      </c>
      <c r="D37" s="3">
        <v>2</v>
      </c>
      <c r="E37" s="3">
        <v>19</v>
      </c>
      <c r="F37" s="3">
        <v>32</v>
      </c>
      <c r="G37" s="3">
        <v>2</v>
      </c>
      <c r="H37" s="3">
        <v>49</v>
      </c>
      <c r="I37" s="3">
        <v>0</v>
      </c>
      <c r="J37" s="3">
        <v>0</v>
      </c>
      <c r="K37" s="3">
        <v>51</v>
      </c>
      <c r="L37" s="3" t="s">
        <v>115</v>
      </c>
      <c r="M37" s="3" t="s">
        <v>116</v>
      </c>
      <c r="N37" s="3" t="s">
        <v>51</v>
      </c>
    </row>
    <row r="38" spans="1:14" ht="15" customHeight="1" x14ac:dyDescent="0.25">
      <c r="A38" s="3" t="s">
        <v>57</v>
      </c>
      <c r="B38" s="3" t="s">
        <v>63</v>
      </c>
      <c r="C38" s="3">
        <v>7</v>
      </c>
      <c r="D38" s="3">
        <v>0</v>
      </c>
      <c r="E38" s="3">
        <v>4</v>
      </c>
      <c r="F38" s="3">
        <v>3</v>
      </c>
      <c r="G38" s="3">
        <v>0</v>
      </c>
      <c r="H38" s="3">
        <v>7</v>
      </c>
      <c r="I38" s="3">
        <v>0</v>
      </c>
      <c r="J38" s="3">
        <v>0</v>
      </c>
      <c r="K38" s="3">
        <v>7</v>
      </c>
      <c r="L38" s="3" t="s">
        <v>117</v>
      </c>
      <c r="M38" s="3" t="s">
        <v>51</v>
      </c>
      <c r="N38" s="3" t="s">
        <v>51</v>
      </c>
    </row>
    <row r="39" spans="1:14" ht="15" customHeight="1" x14ac:dyDescent="0.25">
      <c r="A39" s="3" t="s">
        <v>61</v>
      </c>
      <c r="B39" s="3" t="s">
        <v>47</v>
      </c>
      <c r="C39" s="3">
        <v>6</v>
      </c>
      <c r="D39" s="3">
        <v>3</v>
      </c>
      <c r="E39" s="3">
        <v>1</v>
      </c>
      <c r="F39" s="3">
        <v>5</v>
      </c>
      <c r="G39" s="3">
        <v>0</v>
      </c>
      <c r="H39" s="3">
        <v>6</v>
      </c>
      <c r="I39" s="3">
        <v>0</v>
      </c>
      <c r="J39" s="3">
        <v>0</v>
      </c>
      <c r="K39" s="3">
        <v>6</v>
      </c>
      <c r="L39" s="3" t="s">
        <v>118</v>
      </c>
      <c r="M39" s="3" t="s">
        <v>51</v>
      </c>
      <c r="N39" s="3" t="s">
        <v>51</v>
      </c>
    </row>
    <row r="40" spans="1:14" ht="15" customHeight="1" x14ac:dyDescent="0.25">
      <c r="A40" s="3" t="s">
        <v>67</v>
      </c>
      <c r="B40" s="3" t="s">
        <v>56</v>
      </c>
      <c r="C40" s="3">
        <v>26</v>
      </c>
      <c r="D40" s="3">
        <v>0</v>
      </c>
      <c r="E40" s="3">
        <v>10</v>
      </c>
      <c r="F40" s="3">
        <v>16</v>
      </c>
      <c r="G40" s="3">
        <v>0</v>
      </c>
      <c r="H40" s="3">
        <v>26</v>
      </c>
      <c r="I40" s="3">
        <v>0</v>
      </c>
      <c r="J40" s="3">
        <v>0</v>
      </c>
      <c r="K40" s="3">
        <v>26</v>
      </c>
      <c r="L40" s="3" t="s">
        <v>58</v>
      </c>
      <c r="M40" s="3" t="s">
        <v>51</v>
      </c>
      <c r="N40" s="3" t="s">
        <v>51</v>
      </c>
    </row>
    <row r="41" spans="1:14" ht="15" customHeight="1" x14ac:dyDescent="0.25">
      <c r="A41" s="63" t="s">
        <v>71</v>
      </c>
      <c r="B41" s="63"/>
      <c r="C41" s="63">
        <v>671</v>
      </c>
      <c r="D41" s="63">
        <v>24</v>
      </c>
      <c r="E41" s="63">
        <v>404</v>
      </c>
      <c r="F41" s="63">
        <v>267</v>
      </c>
      <c r="G41" s="63">
        <v>179</v>
      </c>
      <c r="H41" s="63">
        <v>492</v>
      </c>
      <c r="I41" s="63">
        <v>70</v>
      </c>
      <c r="J41" s="63">
        <v>0</v>
      </c>
      <c r="K41" s="63">
        <v>671</v>
      </c>
      <c r="L41" s="63" t="s">
        <v>119</v>
      </c>
      <c r="M41" s="63" t="s">
        <v>107</v>
      </c>
      <c r="N41" s="63" t="s">
        <v>62</v>
      </c>
    </row>
    <row r="42" spans="1:14" ht="1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ht="36.950000000000003" customHeight="1" x14ac:dyDescent="0.25">
      <c r="A43" s="72" t="s">
        <v>120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</row>
    <row r="44" spans="1:14" ht="36.950000000000003" customHeight="1" x14ac:dyDescent="0.25">
      <c r="A44" s="62" t="s">
        <v>33</v>
      </c>
      <c r="B44" s="62" t="s">
        <v>76</v>
      </c>
      <c r="C44" s="62" t="s">
        <v>35</v>
      </c>
      <c r="D44" s="62" t="s">
        <v>36</v>
      </c>
      <c r="E44" s="62" t="s">
        <v>37</v>
      </c>
      <c r="F44" s="62" t="s">
        <v>38</v>
      </c>
      <c r="G44" s="62" t="s">
        <v>39</v>
      </c>
      <c r="H44" s="62" t="s">
        <v>40</v>
      </c>
      <c r="I44" s="62" t="s">
        <v>41</v>
      </c>
      <c r="J44" s="62" t="s">
        <v>42</v>
      </c>
      <c r="K44" s="62" t="s">
        <v>43</v>
      </c>
      <c r="L44" s="62" t="s">
        <v>44</v>
      </c>
      <c r="M44" s="62" t="s">
        <v>45</v>
      </c>
      <c r="N44" s="62" t="s">
        <v>46</v>
      </c>
    </row>
    <row r="45" spans="1:14" ht="15" customHeight="1" x14ac:dyDescent="0.25">
      <c r="A45" s="3" t="s">
        <v>52</v>
      </c>
      <c r="B45" s="3" t="s">
        <v>53</v>
      </c>
      <c r="C45" s="3">
        <v>1</v>
      </c>
      <c r="D45" s="3">
        <v>0</v>
      </c>
      <c r="E45" s="3">
        <v>1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1</v>
      </c>
      <c r="L45" s="3" t="s">
        <v>121</v>
      </c>
      <c r="M45" s="3" t="s">
        <v>51</v>
      </c>
      <c r="N45" s="3" t="s">
        <v>51</v>
      </c>
    </row>
    <row r="46" spans="1:14" ht="15" customHeight="1" x14ac:dyDescent="0.25">
      <c r="A46" s="63" t="s">
        <v>71</v>
      </c>
      <c r="B46" s="63"/>
      <c r="C46" s="63">
        <v>1</v>
      </c>
      <c r="D46" s="63">
        <v>0</v>
      </c>
      <c r="E46" s="63">
        <v>1</v>
      </c>
      <c r="F46" s="63">
        <v>0</v>
      </c>
      <c r="G46" s="63">
        <v>0</v>
      </c>
      <c r="H46" s="63">
        <v>1</v>
      </c>
      <c r="I46" s="63">
        <v>0</v>
      </c>
      <c r="J46" s="63">
        <v>0</v>
      </c>
      <c r="K46" s="63">
        <v>1</v>
      </c>
      <c r="L46" s="63" t="s">
        <v>121</v>
      </c>
      <c r="M46" s="63" t="s">
        <v>62</v>
      </c>
      <c r="N46" s="63" t="s">
        <v>62</v>
      </c>
    </row>
  </sheetData>
  <mergeCells count="5">
    <mergeCell ref="A1:N1"/>
    <mergeCell ref="A10:N10"/>
    <mergeCell ref="A20:N20"/>
    <mergeCell ref="A32:N32"/>
    <mergeCell ref="A43:N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9"/>
  <sheetViews>
    <sheetView showGridLines="0" workbookViewId="0">
      <selection activeCell="A10" sqref="A10"/>
    </sheetView>
  </sheetViews>
  <sheetFormatPr defaultRowHeight="15" x14ac:dyDescent="0.25"/>
  <cols>
    <col min="1" max="2" width="9.140625" style="11" customWidth="1"/>
  </cols>
  <sheetData>
    <row r="1" spans="1:2" x14ac:dyDescent="0.25">
      <c r="A1" s="24" t="s">
        <v>38</v>
      </c>
      <c r="B1" s="24">
        <v>866</v>
      </c>
    </row>
    <row r="2" spans="1:2" x14ac:dyDescent="0.25">
      <c r="A2" s="24" t="s">
        <v>37</v>
      </c>
      <c r="B2" s="24">
        <v>193</v>
      </c>
    </row>
    <row r="3" spans="1:2" x14ac:dyDescent="0.25">
      <c r="A3" s="24" t="s">
        <v>21</v>
      </c>
      <c r="B3" s="24">
        <v>687</v>
      </c>
    </row>
    <row r="4" spans="1:2" x14ac:dyDescent="0.25">
      <c r="A4" s="24" t="s">
        <v>122</v>
      </c>
      <c r="B4" s="24">
        <v>142</v>
      </c>
    </row>
    <row r="5" spans="1:2" x14ac:dyDescent="0.25">
      <c r="A5" s="24" t="s">
        <v>39</v>
      </c>
      <c r="B5" s="24">
        <v>806</v>
      </c>
    </row>
    <row r="6" spans="1:2" x14ac:dyDescent="0.25">
      <c r="A6" s="24" t="s">
        <v>123</v>
      </c>
      <c r="B6" s="24">
        <v>131</v>
      </c>
    </row>
    <row r="7" spans="1:2" x14ac:dyDescent="0.25">
      <c r="A7" s="24" t="s">
        <v>124</v>
      </c>
      <c r="B7" s="24">
        <v>0</v>
      </c>
    </row>
    <row r="8" spans="1:2" x14ac:dyDescent="0.25">
      <c r="A8" s="24" t="s">
        <v>42</v>
      </c>
      <c r="B8" s="24">
        <v>0</v>
      </c>
    </row>
    <row r="9" spans="1:2" x14ac:dyDescent="0.25">
      <c r="A9" s="24" t="s">
        <v>36</v>
      </c>
      <c r="B9" s="24">
        <v>110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K15"/>
  <sheetViews>
    <sheetView showGridLines="0" workbookViewId="0">
      <selection activeCell="N14" sqref="N14"/>
    </sheetView>
  </sheetViews>
  <sheetFormatPr defaultColWidth="9.140625" defaultRowHeight="15" x14ac:dyDescent="0.25"/>
  <cols>
    <col min="1" max="5" width="24.140625" style="1" customWidth="1"/>
    <col min="6" max="6" width="9.140625" style="17" customWidth="1"/>
    <col min="7" max="7" width="9.140625" style="1" customWidth="1"/>
    <col min="8" max="16384" width="9.140625" style="1"/>
  </cols>
  <sheetData>
    <row r="1" spans="1:11" ht="36" customHeight="1" x14ac:dyDescent="0.25">
      <c r="B1" s="2" t="s">
        <v>125</v>
      </c>
      <c r="C1" s="2" t="s">
        <v>126</v>
      </c>
      <c r="D1" s="2" t="s">
        <v>127</v>
      </c>
      <c r="E1" s="2"/>
    </row>
    <row r="2" spans="1:11" ht="25.15" customHeight="1" x14ac:dyDescent="0.25">
      <c r="A2" s="74" t="s">
        <v>27</v>
      </c>
      <c r="B2" s="75"/>
      <c r="C2" s="75"/>
      <c r="D2" s="75"/>
      <c r="E2" s="75"/>
    </row>
    <row r="3" spans="1:11" ht="24" customHeight="1" x14ac:dyDescent="0.25">
      <c r="A3" s="5" t="s">
        <v>19</v>
      </c>
      <c r="B3" s="6" t="s">
        <v>7</v>
      </c>
      <c r="C3" s="6" t="s">
        <v>8</v>
      </c>
      <c r="D3" s="6" t="s">
        <v>9</v>
      </c>
      <c r="E3" s="7" t="s">
        <v>10</v>
      </c>
    </row>
    <row r="4" spans="1:11" ht="18" customHeight="1" x14ac:dyDescent="0.25">
      <c r="A4" s="4" t="s">
        <v>13</v>
      </c>
      <c r="B4" s="3">
        <v>0</v>
      </c>
      <c r="C4" s="3">
        <v>0</v>
      </c>
      <c r="D4" s="3">
        <v>0</v>
      </c>
      <c r="E4" s="14">
        <f>SUM(B4:D4)</f>
        <v>0</v>
      </c>
    </row>
    <row r="5" spans="1:11" ht="18" customHeight="1" x14ac:dyDescent="0.25">
      <c r="A5" s="4" t="s">
        <v>15</v>
      </c>
      <c r="B5" s="3">
        <v>682</v>
      </c>
      <c r="C5" s="3">
        <v>0</v>
      </c>
      <c r="D5" s="3">
        <v>0</v>
      </c>
      <c r="E5" s="14">
        <f>SUM(B5:D5)</f>
        <v>682</v>
      </c>
    </row>
    <row r="6" spans="1:11" ht="18" customHeight="1" x14ac:dyDescent="0.25">
      <c r="A6" s="4" t="s">
        <v>16</v>
      </c>
      <c r="B6" s="3">
        <v>1230</v>
      </c>
      <c r="C6" s="3">
        <v>0</v>
      </c>
      <c r="D6" s="3">
        <v>0</v>
      </c>
      <c r="E6" s="14">
        <f>SUM(B6:D6)</f>
        <v>1230</v>
      </c>
    </row>
    <row r="7" spans="1:11" ht="18" customHeight="1" x14ac:dyDescent="0.25">
      <c r="A7" s="4" t="s">
        <v>20</v>
      </c>
      <c r="B7" s="3">
        <v>0</v>
      </c>
      <c r="C7" s="3">
        <v>0</v>
      </c>
      <c r="D7" s="3">
        <v>0</v>
      </c>
      <c r="E7" s="14">
        <f>SUM(B7:D7)</f>
        <v>0</v>
      </c>
    </row>
    <row r="8" spans="1:11" s="13" customFormat="1" ht="21.6" customHeight="1" x14ac:dyDescent="0.25">
      <c r="A8" s="15" t="s">
        <v>10</v>
      </c>
      <c r="B8" s="16">
        <f>SUM(B4:B7)</f>
        <v>1912</v>
      </c>
      <c r="C8" s="16">
        <f>SUM(C4:C7)</f>
        <v>0</v>
      </c>
      <c r="D8" s="16">
        <f>SUM(D4:D7)</f>
        <v>0</v>
      </c>
      <c r="E8" s="16">
        <f>SUM(E4:E7)</f>
        <v>1912</v>
      </c>
      <c r="F8" s="18"/>
    </row>
    <row r="9" spans="1:11" ht="15" customHeight="1" x14ac:dyDescent="0.25">
      <c r="A9" s="30"/>
      <c r="B9" s="30"/>
      <c r="C9" s="30"/>
      <c r="D9" s="30"/>
      <c r="E9" s="30"/>
      <c r="F9" s="19"/>
    </row>
    <row r="10" spans="1:11" ht="23.25" customHeight="1" x14ac:dyDescent="0.25">
      <c r="A10" s="8" t="s">
        <v>18</v>
      </c>
      <c r="B10" s="9">
        <v>2467</v>
      </c>
      <c r="C10" s="9">
        <v>0</v>
      </c>
      <c r="D10" s="9">
        <v>0</v>
      </c>
      <c r="E10" s="10">
        <f>SUM(B10:D10)</f>
        <v>2467</v>
      </c>
      <c r="F10" s="19"/>
    </row>
    <row r="11" spans="1:11" ht="15" customHeight="1" x14ac:dyDescent="0.25">
      <c r="A11" s="30"/>
      <c r="B11" s="30"/>
      <c r="C11" s="30"/>
      <c r="D11" s="30"/>
      <c r="E11" s="30"/>
      <c r="F11" s="19"/>
    </row>
    <row r="12" spans="1:11" s="17" customFormat="1" ht="18.75" customHeight="1" x14ac:dyDescent="0.25">
      <c r="A12" s="27" t="s">
        <v>29</v>
      </c>
      <c r="B12" s="28"/>
      <c r="C12" s="28"/>
      <c r="D12" s="28"/>
      <c r="E12" s="26"/>
      <c r="F12" s="29"/>
      <c r="G12" s="29"/>
      <c r="H12" s="29"/>
      <c r="I12" s="29"/>
      <c r="J12" s="29"/>
      <c r="K12" s="29"/>
    </row>
    <row r="13" spans="1:11" ht="15" customHeight="1" x14ac:dyDescent="0.25">
      <c r="F13" s="19"/>
    </row>
    <row r="14" spans="1:11" ht="15" customHeight="1" x14ac:dyDescent="0.25">
      <c r="F14" s="19"/>
    </row>
    <row r="15" spans="1:11" ht="15" customHeight="1" x14ac:dyDescent="0.25">
      <c r="A15" s="3"/>
      <c r="B15" s="3"/>
      <c r="C15" s="3"/>
      <c r="D15" s="3"/>
      <c r="E15" s="3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"/>
  <sheetViews>
    <sheetView showGridLines="0" workbookViewId="0">
      <selection activeCell="B10" sqref="B10:D10"/>
    </sheetView>
  </sheetViews>
  <sheetFormatPr defaultColWidth="9.140625" defaultRowHeight="15" x14ac:dyDescent="0.25"/>
  <cols>
    <col min="1" max="5" width="24.140625" style="1" customWidth="1"/>
    <col min="6" max="6" width="9.140625" style="17" customWidth="1"/>
    <col min="7" max="7" width="9.140625" style="1" customWidth="1"/>
    <col min="8" max="16384" width="9.140625" style="1"/>
  </cols>
  <sheetData>
    <row r="1" spans="1:6" ht="36" customHeight="1" x14ac:dyDescent="0.25">
      <c r="B1" s="2" t="s">
        <v>125</v>
      </c>
      <c r="C1" s="2" t="s">
        <v>126</v>
      </c>
      <c r="D1" s="2" t="s">
        <v>127</v>
      </c>
      <c r="E1" s="2"/>
    </row>
    <row r="2" spans="1:6" ht="25.15" customHeight="1" x14ac:dyDescent="0.25">
      <c r="A2" s="74" t="s">
        <v>17</v>
      </c>
      <c r="B2" s="75"/>
      <c r="C2" s="75"/>
      <c r="D2" s="75"/>
      <c r="E2" s="75"/>
    </row>
    <row r="3" spans="1:6" ht="24" customHeight="1" x14ac:dyDescent="0.25">
      <c r="A3" s="5" t="s">
        <v>19</v>
      </c>
      <c r="B3" s="6" t="s">
        <v>7</v>
      </c>
      <c r="C3" s="6" t="s">
        <v>8</v>
      </c>
      <c r="D3" s="6" t="s">
        <v>9</v>
      </c>
      <c r="E3" s="7" t="s">
        <v>10</v>
      </c>
    </row>
    <row r="4" spans="1:6" ht="18" customHeight="1" x14ac:dyDescent="0.25">
      <c r="A4" s="4" t="s">
        <v>13</v>
      </c>
      <c r="B4" s="3">
        <v>0</v>
      </c>
      <c r="C4" s="3">
        <v>0</v>
      </c>
      <c r="D4" s="3">
        <v>0</v>
      </c>
      <c r="E4" s="14">
        <f>SUM(B4:D4)</f>
        <v>0</v>
      </c>
    </row>
    <row r="5" spans="1:6" ht="18" customHeight="1" x14ac:dyDescent="0.25">
      <c r="A5" s="4" t="s">
        <v>15</v>
      </c>
      <c r="B5" s="3">
        <v>203</v>
      </c>
      <c r="C5" s="3">
        <v>0</v>
      </c>
      <c r="D5" s="3">
        <v>0</v>
      </c>
      <c r="E5" s="14">
        <f>SUM(B5:D5)</f>
        <v>203</v>
      </c>
    </row>
    <row r="6" spans="1:6" ht="18" customHeight="1" x14ac:dyDescent="0.25">
      <c r="A6" s="4" t="s">
        <v>16</v>
      </c>
      <c r="B6" s="3">
        <v>300</v>
      </c>
      <c r="C6" s="3">
        <v>0</v>
      </c>
      <c r="D6" s="3">
        <v>0</v>
      </c>
      <c r="E6" s="14">
        <f>SUM(B6:D6)</f>
        <v>300</v>
      </c>
    </row>
    <row r="7" spans="1:6" ht="18" customHeight="1" x14ac:dyDescent="0.25">
      <c r="A7" s="4" t="s">
        <v>20</v>
      </c>
      <c r="B7" s="3">
        <v>0</v>
      </c>
      <c r="C7" s="3">
        <v>0</v>
      </c>
      <c r="D7" s="3">
        <v>0</v>
      </c>
      <c r="E7" s="14">
        <f>SUM(B7:D7)</f>
        <v>0</v>
      </c>
    </row>
    <row r="8" spans="1:6" s="13" customFormat="1" ht="21.6" customHeight="1" x14ac:dyDescent="0.25">
      <c r="A8" s="15" t="s">
        <v>10</v>
      </c>
      <c r="B8" s="16">
        <f>SUM(B4:B7)</f>
        <v>503</v>
      </c>
      <c r="C8" s="16">
        <f>SUM(C4:C7)</f>
        <v>0</v>
      </c>
      <c r="D8" s="16">
        <f>SUM(D4:D7)</f>
        <v>0</v>
      </c>
      <c r="E8" s="16">
        <f>SUM(E4:E7)</f>
        <v>503</v>
      </c>
      <c r="F8" s="18"/>
    </row>
    <row r="9" spans="1:6" ht="15" customHeight="1" x14ac:dyDescent="0.25">
      <c r="A9" s="30"/>
      <c r="B9" s="30"/>
      <c r="C9" s="30"/>
      <c r="D9" s="30"/>
      <c r="E9" s="30"/>
      <c r="F9" s="19"/>
    </row>
    <row r="10" spans="1:6" ht="23.25" customHeight="1" x14ac:dyDescent="0.25">
      <c r="A10" s="8" t="s">
        <v>18</v>
      </c>
      <c r="B10" s="9">
        <v>162.6</v>
      </c>
      <c r="C10" s="9">
        <v>0</v>
      </c>
      <c r="D10" s="9">
        <v>0</v>
      </c>
      <c r="E10" s="10">
        <f>SUM(B10:D10)</f>
        <v>162.6</v>
      </c>
      <c r="F10" s="19"/>
    </row>
    <row r="11" spans="1:6" ht="15" customHeight="1" x14ac:dyDescent="0.25">
      <c r="F11" s="19"/>
    </row>
    <row r="12" spans="1:6" ht="15" customHeight="1" x14ac:dyDescent="0.25">
      <c r="F12" s="19"/>
    </row>
    <row r="13" spans="1:6" ht="15" customHeight="1" x14ac:dyDescent="0.25">
      <c r="A13" s="3"/>
      <c r="B13" s="3"/>
      <c r="C13" s="3"/>
      <c r="D13" s="3"/>
      <c r="E13" s="3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showGridLines="0" workbookViewId="0">
      <selection activeCell="A2" sqref="A2:E10"/>
    </sheetView>
  </sheetViews>
  <sheetFormatPr defaultColWidth="9.140625" defaultRowHeight="15" x14ac:dyDescent="0.25"/>
  <cols>
    <col min="1" max="5" width="24.140625" style="1" customWidth="1"/>
    <col min="6" max="6" width="9.140625" style="17" customWidth="1"/>
    <col min="7" max="7" width="9.140625" style="1" customWidth="1"/>
    <col min="8" max="16384" width="9.140625" style="1"/>
  </cols>
  <sheetData>
    <row r="1" spans="1:6" ht="36" customHeight="1" x14ac:dyDescent="0.25">
      <c r="B1" s="2" t="s">
        <v>125</v>
      </c>
      <c r="C1" s="2" t="s">
        <v>126</v>
      </c>
      <c r="D1" s="2" t="s">
        <v>127</v>
      </c>
      <c r="E1" s="2"/>
    </row>
    <row r="2" spans="1:6" ht="25.15" customHeight="1" x14ac:dyDescent="0.25">
      <c r="A2" s="74" t="s">
        <v>28</v>
      </c>
      <c r="B2" s="75"/>
      <c r="C2" s="75"/>
      <c r="D2" s="75"/>
      <c r="E2" s="75"/>
    </row>
    <row r="3" spans="1:6" ht="24" customHeight="1" x14ac:dyDescent="0.25">
      <c r="A3" s="5" t="s">
        <v>19</v>
      </c>
      <c r="B3" s="6" t="s">
        <v>7</v>
      </c>
      <c r="C3" s="6" t="s">
        <v>8</v>
      </c>
      <c r="D3" s="6" t="s">
        <v>9</v>
      </c>
      <c r="E3" s="7" t="s">
        <v>10</v>
      </c>
    </row>
    <row r="4" spans="1:6" ht="18" customHeight="1" x14ac:dyDescent="0.25">
      <c r="A4" s="4" t="s">
        <v>13</v>
      </c>
      <c r="B4" s="3">
        <v>0</v>
      </c>
      <c r="C4" s="3">
        <v>0</v>
      </c>
      <c r="D4" s="3">
        <v>0</v>
      </c>
      <c r="E4" s="14">
        <f>SUM(B4:D4)</f>
        <v>0</v>
      </c>
    </row>
    <row r="5" spans="1:6" ht="18" customHeight="1" x14ac:dyDescent="0.25">
      <c r="A5" s="4" t="s">
        <v>15</v>
      </c>
      <c r="B5" s="3">
        <v>479</v>
      </c>
      <c r="C5" s="3">
        <v>0</v>
      </c>
      <c r="D5" s="3">
        <v>0</v>
      </c>
      <c r="E5" s="14">
        <f>SUM(B5:D5)</f>
        <v>479</v>
      </c>
    </row>
    <row r="6" spans="1:6" ht="18" customHeight="1" x14ac:dyDescent="0.25">
      <c r="A6" s="4" t="s">
        <v>16</v>
      </c>
      <c r="B6" s="3">
        <v>930</v>
      </c>
      <c r="C6" s="3">
        <v>0</v>
      </c>
      <c r="D6" s="3">
        <v>0</v>
      </c>
      <c r="E6" s="14">
        <f>SUM(B6:D6)</f>
        <v>930</v>
      </c>
    </row>
    <row r="7" spans="1:6" ht="18" customHeight="1" x14ac:dyDescent="0.25">
      <c r="A7" s="4" t="s">
        <v>20</v>
      </c>
      <c r="B7" s="3">
        <v>0</v>
      </c>
      <c r="C7" s="3">
        <v>0</v>
      </c>
      <c r="D7" s="3">
        <v>0</v>
      </c>
      <c r="E7" s="14">
        <f>SUM(B7:D7)</f>
        <v>0</v>
      </c>
    </row>
    <row r="8" spans="1:6" s="13" customFormat="1" ht="21.6" customHeight="1" x14ac:dyDescent="0.25">
      <c r="A8" s="15" t="s">
        <v>10</v>
      </c>
      <c r="B8" s="16">
        <f>SUM(B4:B7)</f>
        <v>1409</v>
      </c>
      <c r="C8" s="16">
        <f>SUM(C4:C7)</f>
        <v>0</v>
      </c>
      <c r="D8" s="16">
        <f>SUM(D4:D7)</f>
        <v>0</v>
      </c>
      <c r="E8" s="16">
        <f>SUM(E4:E7)</f>
        <v>1409</v>
      </c>
      <c r="F8" s="18"/>
    </row>
    <row r="9" spans="1:6" ht="15" customHeight="1" x14ac:dyDescent="0.25">
      <c r="A9" s="30"/>
      <c r="B9" s="30"/>
      <c r="C9" s="30"/>
      <c r="D9" s="30"/>
      <c r="E9" s="30"/>
      <c r="F9" s="19"/>
    </row>
    <row r="10" spans="1:6" ht="23.25" customHeight="1" x14ac:dyDescent="0.25">
      <c r="A10" s="8" t="s">
        <v>18</v>
      </c>
      <c r="B10" s="3">
        <v>2304.4</v>
      </c>
      <c r="C10" s="3">
        <v>0</v>
      </c>
      <c r="D10" s="3">
        <v>0</v>
      </c>
      <c r="E10" s="10">
        <f>SUM(B10:D10)</f>
        <v>2304.4</v>
      </c>
      <c r="F10" s="19"/>
    </row>
    <row r="11" spans="1:6" ht="15" customHeight="1" x14ac:dyDescent="0.25">
      <c r="F11" s="19"/>
    </row>
    <row r="12" spans="1:6" ht="15" customHeight="1" x14ac:dyDescent="0.25">
      <c r="F12" s="19"/>
    </row>
    <row r="13" spans="1:6" ht="15" customHeight="1" x14ac:dyDescent="0.25">
      <c r="A13" s="3"/>
      <c r="B13" s="3"/>
      <c r="C13" s="3"/>
      <c r="D13" s="3"/>
      <c r="E13" s="3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showGridLines="0" workbookViewId="0">
      <selection sqref="A1:E1"/>
    </sheetView>
  </sheetViews>
  <sheetFormatPr defaultRowHeight="15" x14ac:dyDescent="0.25"/>
  <cols>
    <col min="1" max="1" width="21.7109375" customWidth="1"/>
    <col min="2" max="5" width="19.42578125" customWidth="1"/>
  </cols>
  <sheetData>
    <row r="1" spans="1:5" ht="30" customHeight="1" x14ac:dyDescent="0.25">
      <c r="A1" s="74" t="s">
        <v>30</v>
      </c>
      <c r="B1" s="75"/>
      <c r="C1" s="75"/>
      <c r="D1" s="75"/>
      <c r="E1" s="75"/>
    </row>
    <row r="2" spans="1:5" ht="15.6" customHeight="1" x14ac:dyDescent="0.25">
      <c r="A2" s="5" t="s">
        <v>19</v>
      </c>
      <c r="B2" s="6" t="s">
        <v>7</v>
      </c>
      <c r="C2" s="6" t="s">
        <v>8</v>
      </c>
      <c r="D2" s="6" t="s">
        <v>9</v>
      </c>
      <c r="E2" s="7" t="s">
        <v>10</v>
      </c>
    </row>
    <row r="3" spans="1:5" ht="22.9" customHeight="1" x14ac:dyDescent="0.25">
      <c r="A3" s="4" t="s">
        <v>31</v>
      </c>
      <c r="B3" s="3">
        <v>0</v>
      </c>
      <c r="C3" s="3">
        <v>0</v>
      </c>
      <c r="D3" s="3">
        <v>0</v>
      </c>
      <c r="E3" s="14">
        <f>SUM(B3:D3)</f>
        <v>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K15"/>
  <sheetViews>
    <sheetView showGridLines="0" workbookViewId="0">
      <selection activeCell="A9" sqref="A9:A14"/>
    </sheetView>
  </sheetViews>
  <sheetFormatPr defaultColWidth="9.140625" defaultRowHeight="15" x14ac:dyDescent="0.25"/>
  <cols>
    <col min="1" max="5" width="24" style="1" customWidth="1"/>
    <col min="6" max="8" width="9.140625" style="1" customWidth="1"/>
    <col min="9" max="9" width="43" style="1" customWidth="1"/>
    <col min="10" max="10" width="9.140625" style="1" customWidth="1"/>
    <col min="11" max="11" width="43" style="1" customWidth="1"/>
    <col min="12" max="12" width="9.140625" style="1" customWidth="1"/>
    <col min="13" max="16384" width="9.140625" style="1"/>
  </cols>
  <sheetData>
    <row r="1" spans="1:11" ht="36" customHeight="1" x14ac:dyDescent="0.25">
      <c r="B1" s="2" t="s">
        <v>125</v>
      </c>
      <c r="C1" s="2" t="s">
        <v>126</v>
      </c>
      <c r="D1" s="2" t="s">
        <v>127</v>
      </c>
      <c r="E1" s="2"/>
      <c r="F1" s="17"/>
    </row>
    <row r="2" spans="1:11" ht="25.15" customHeight="1" x14ac:dyDescent="0.25">
      <c r="A2" s="76" t="s">
        <v>128</v>
      </c>
      <c r="B2" s="75"/>
      <c r="C2" s="75"/>
      <c r="D2" s="75"/>
      <c r="E2" s="75"/>
      <c r="F2" s="17"/>
    </row>
    <row r="3" spans="1:11" ht="24" customHeight="1" x14ac:dyDescent="0.25">
      <c r="A3" s="5" t="s">
        <v>6</v>
      </c>
      <c r="B3" s="6" t="s">
        <v>7</v>
      </c>
      <c r="C3" s="6" t="s">
        <v>8</v>
      </c>
      <c r="D3" s="6" t="s">
        <v>9</v>
      </c>
      <c r="E3" s="7" t="s">
        <v>10</v>
      </c>
      <c r="F3" s="3"/>
      <c r="G3" s="3"/>
      <c r="H3" s="3"/>
      <c r="I3" s="3"/>
      <c r="J3" s="3"/>
      <c r="K3" s="3"/>
    </row>
    <row r="4" spans="1:11" ht="18.75" customHeight="1" x14ac:dyDescent="0.25">
      <c r="A4" s="4" t="s">
        <v>13</v>
      </c>
      <c r="B4" s="3">
        <v>0</v>
      </c>
      <c r="C4" s="3">
        <v>0</v>
      </c>
      <c r="D4" s="3">
        <v>0</v>
      </c>
      <c r="E4" s="20">
        <f>SUM(B4:D4)</f>
        <v>0</v>
      </c>
      <c r="F4" s="3"/>
      <c r="G4" s="3"/>
      <c r="H4" s="3"/>
      <c r="I4" s="3"/>
      <c r="J4" s="3"/>
      <c r="K4" s="3"/>
    </row>
    <row r="5" spans="1:11" ht="18.75" customHeight="1" x14ac:dyDescent="0.25">
      <c r="A5" s="4" t="s">
        <v>15</v>
      </c>
      <c r="B5" s="3">
        <v>187</v>
      </c>
      <c r="C5" s="3">
        <v>0</v>
      </c>
      <c r="D5" s="3">
        <v>0</v>
      </c>
      <c r="E5" s="20">
        <f>SUM(B5:D5)</f>
        <v>187</v>
      </c>
      <c r="F5" s="3"/>
      <c r="G5" s="3"/>
      <c r="H5" s="3"/>
      <c r="I5" s="3"/>
      <c r="J5" s="3"/>
      <c r="K5" s="3"/>
    </row>
    <row r="6" spans="1:11" ht="18.75" customHeight="1" x14ac:dyDescent="0.25">
      <c r="A6" s="4" t="s">
        <v>16</v>
      </c>
      <c r="B6" s="3">
        <v>331</v>
      </c>
      <c r="C6" s="3">
        <v>0</v>
      </c>
      <c r="D6" s="3">
        <v>0</v>
      </c>
      <c r="E6" s="20">
        <f>SUM(B6:D6)</f>
        <v>331</v>
      </c>
      <c r="F6" s="3"/>
      <c r="G6" s="3"/>
      <c r="H6" s="3"/>
      <c r="I6" s="3"/>
      <c r="J6" s="3"/>
      <c r="K6" s="3"/>
    </row>
    <row r="7" spans="1:11" ht="18.75" customHeight="1" x14ac:dyDescent="0.25">
      <c r="A7" s="4" t="s">
        <v>18</v>
      </c>
      <c r="B7" s="3">
        <v>208</v>
      </c>
      <c r="C7" s="3">
        <v>0</v>
      </c>
      <c r="D7" s="3">
        <v>0</v>
      </c>
      <c r="E7" s="20">
        <f>SUM(B7:D7)</f>
        <v>208</v>
      </c>
      <c r="F7" s="3"/>
      <c r="G7" s="3"/>
      <c r="H7" s="3"/>
      <c r="I7" s="3"/>
      <c r="J7" s="3"/>
      <c r="K7" s="3"/>
    </row>
    <row r="8" spans="1:11" ht="18.75" customHeight="1" x14ac:dyDescent="0.25">
      <c r="A8" s="4" t="s">
        <v>20</v>
      </c>
      <c r="B8" s="3">
        <v>0</v>
      </c>
      <c r="C8" s="3">
        <v>0</v>
      </c>
      <c r="D8" s="3">
        <v>0</v>
      </c>
      <c r="E8" s="20">
        <f>SUM(B8:D8)</f>
        <v>0</v>
      </c>
      <c r="F8" s="3"/>
      <c r="G8" s="3"/>
      <c r="H8" s="3"/>
      <c r="I8" s="3"/>
      <c r="J8" s="3"/>
      <c r="K8" s="3"/>
    </row>
    <row r="9" spans="1:11" ht="18.75" customHeight="1" x14ac:dyDescent="0.25">
      <c r="A9" s="4" t="s">
        <v>21</v>
      </c>
      <c r="B9" s="3"/>
      <c r="C9" s="3"/>
      <c r="D9" s="3"/>
      <c r="E9" s="20">
        <v>1823</v>
      </c>
      <c r="F9" s="3"/>
      <c r="G9" s="3"/>
      <c r="H9" s="3"/>
      <c r="I9" s="3"/>
      <c r="J9" s="3"/>
      <c r="K9" s="3"/>
    </row>
    <row r="10" spans="1:11" ht="18.75" customHeight="1" x14ac:dyDescent="0.25">
      <c r="A10" s="4" t="s">
        <v>22</v>
      </c>
      <c r="B10" s="3"/>
      <c r="C10" s="3"/>
      <c r="D10" s="3"/>
      <c r="E10" s="20">
        <v>193</v>
      </c>
      <c r="F10" s="3"/>
      <c r="G10" s="3"/>
      <c r="H10" s="3"/>
      <c r="I10" s="3"/>
      <c r="J10" s="3"/>
      <c r="K10" s="3"/>
    </row>
    <row r="11" spans="1:11" ht="18.75" customHeight="1" x14ac:dyDescent="0.25">
      <c r="A11" s="4" t="s">
        <v>23</v>
      </c>
      <c r="B11" s="3"/>
      <c r="C11" s="3"/>
      <c r="D11" s="3"/>
      <c r="E11" s="20">
        <v>0</v>
      </c>
      <c r="F11" s="3"/>
      <c r="G11" s="3"/>
      <c r="H11" s="3"/>
      <c r="I11" s="3"/>
      <c r="J11" s="3"/>
      <c r="K11" s="3"/>
    </row>
    <row r="12" spans="1:11" ht="18.75" customHeight="1" x14ac:dyDescent="0.25">
      <c r="A12" s="4" t="s">
        <v>24</v>
      </c>
      <c r="B12" s="3"/>
      <c r="C12" s="3"/>
      <c r="D12" s="3"/>
      <c r="E12" s="20">
        <v>51</v>
      </c>
      <c r="F12" s="3"/>
      <c r="G12" s="3"/>
      <c r="H12" s="3"/>
      <c r="I12" s="3"/>
      <c r="J12" s="3"/>
      <c r="K12" s="3"/>
    </row>
    <row r="13" spans="1:11" ht="18.75" customHeight="1" x14ac:dyDescent="0.25">
      <c r="A13" s="27" t="s">
        <v>25</v>
      </c>
      <c r="B13" s="28"/>
      <c r="C13" s="28"/>
      <c r="D13" s="28"/>
      <c r="E13" s="26">
        <v>6</v>
      </c>
      <c r="F13" s="3"/>
      <c r="G13" s="3"/>
      <c r="H13" s="3"/>
      <c r="I13" s="3"/>
      <c r="J13" s="3"/>
      <c r="K13" s="3"/>
    </row>
    <row r="14" spans="1:11" s="13" customFormat="1" ht="22.5" customHeight="1" x14ac:dyDescent="0.25">
      <c r="A14" s="15" t="s">
        <v>10</v>
      </c>
      <c r="B14" s="16">
        <f>SUM(B4:B8)</f>
        <v>726</v>
      </c>
      <c r="C14" s="16">
        <f>SUM(C4:C8)</f>
        <v>0</v>
      </c>
      <c r="D14" s="16">
        <f>SUM(D4:D8)</f>
        <v>0</v>
      </c>
      <c r="E14" s="22">
        <v>2935</v>
      </c>
      <c r="F14" s="21" t="s">
        <v>26</v>
      </c>
      <c r="G14" s="21"/>
      <c r="H14" s="21"/>
      <c r="I14" s="21"/>
      <c r="J14" s="21"/>
      <c r="K14" s="21"/>
    </row>
    <row r="15" spans="1:11" ht="1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PRINTOUT</vt:lpstr>
      <vt:lpstr>Areas Summary</vt:lpstr>
      <vt:lpstr>Areas Summary (By Material)</vt:lpstr>
      <vt:lpstr>Spool Location</vt:lpstr>
      <vt:lpstr>Shorts by Scope</vt:lpstr>
      <vt:lpstr>Purchased by Scope</vt:lpstr>
      <vt:lpstr>No Material by Scope</vt:lpstr>
      <vt:lpstr>Spool Missing Valve Only</vt:lpstr>
      <vt:lpstr>Spools by Scope</vt:lpstr>
      <vt:lpstr>Discrepancies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Kurt McCune</cp:lastModifiedBy>
  <cp:lastPrinted>2020-10-21T13:10:25Z</cp:lastPrinted>
  <dcterms:created xsi:type="dcterms:W3CDTF">2020-03-19T16:32:24Z</dcterms:created>
  <dcterms:modified xsi:type="dcterms:W3CDTF">2020-10-21T13:11:02Z</dcterms:modified>
</cp:coreProperties>
</file>