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lintott/Desktop/Research Question 1/"/>
    </mc:Choice>
  </mc:AlternateContent>
  <xr:revisionPtr revIDLastSave="0" documentId="13_ncr:1_{8EA07DFC-DDB0-BE4D-B366-A251D8771129}" xr6:coauthVersionLast="36" xr6:coauthVersionMax="36" xr10:uidLastSave="{00000000-0000-0000-0000-000000000000}"/>
  <bookViews>
    <workbookView xWindow="360" yWindow="460" windowWidth="18980" windowHeight="16300" firstSheet="1" activeTab="1" xr2:uid="{78EB5875-F269-E949-80F3-300C1AC4C459}"/>
  </bookViews>
  <sheets>
    <sheet name="Grad degree" sheetId="6" r:id="rId1"/>
    <sheet name="Women_done_correctly" sheetId="8" r:id="rId2"/>
    <sheet name="White women done" sheetId="7" r:id="rId3"/>
    <sheet name="black wome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8" l="1"/>
  <c r="D58" i="8"/>
  <c r="C69" i="8" l="1"/>
  <c r="C68" i="8"/>
  <c r="C67" i="8"/>
  <c r="C66" i="8"/>
  <c r="C64" i="8"/>
  <c r="C63" i="8"/>
  <c r="C65" i="8"/>
  <c r="E70" i="8"/>
  <c r="E69" i="8"/>
  <c r="E68" i="8"/>
  <c r="E67" i="8"/>
  <c r="E66" i="8"/>
  <c r="E65" i="8"/>
  <c r="E64" i="8"/>
  <c r="E63" i="8"/>
  <c r="J105" i="8" l="1"/>
  <c r="J104" i="8"/>
  <c r="J103" i="8"/>
  <c r="J102" i="8"/>
  <c r="J101" i="8"/>
  <c r="I105" i="8"/>
  <c r="I104" i="8"/>
  <c r="I103" i="8"/>
  <c r="I102" i="8"/>
  <c r="I101" i="8"/>
  <c r="L100" i="8"/>
  <c r="J94" i="8"/>
  <c r="I94" i="8"/>
  <c r="J92" i="8"/>
  <c r="I92" i="8"/>
  <c r="B57" i="8"/>
</calcChain>
</file>

<file path=xl/sharedStrings.xml><?xml version="1.0" encoding="utf-8"?>
<sst xmlns="http://schemas.openxmlformats.org/spreadsheetml/2006/main" count="229" uniqueCount="31">
  <si>
    <t>Asian</t>
  </si>
  <si>
    <t>Black or African American</t>
  </si>
  <si>
    <t>Hispanic/Latinx</t>
  </si>
  <si>
    <t>Indigenous American or Alaska Native</t>
  </si>
  <si>
    <t>Other Race</t>
  </si>
  <si>
    <t>Two or More Races</t>
  </si>
  <si>
    <t>White</t>
  </si>
  <si>
    <t>Common Law</t>
  </si>
  <si>
    <t>Divorced</t>
  </si>
  <si>
    <t>Domestic Partner</t>
  </si>
  <si>
    <t>Married (except if separated)</t>
  </si>
  <si>
    <t>Never married</t>
  </si>
  <si>
    <t>Separated</t>
  </si>
  <si>
    <t>Single</t>
  </si>
  <si>
    <t>Widowed</t>
  </si>
  <si>
    <t>9th to 12th grade but no diploma</t>
  </si>
  <si>
    <t>Associate's degree</t>
  </si>
  <si>
    <t>Bachelor's degree</t>
  </si>
  <si>
    <t>Graduate or professional degree</t>
  </si>
  <si>
    <t>High school graduate</t>
  </si>
  <si>
    <t>Less than 9th grade</t>
  </si>
  <si>
    <t>Some college</t>
  </si>
  <si>
    <t>No Info</t>
  </si>
  <si>
    <t>Female</t>
  </si>
  <si>
    <t>Black</t>
  </si>
  <si>
    <t>Under 12 years</t>
  </si>
  <si>
    <t>Some College or Associate's Degree</t>
  </si>
  <si>
    <t>Identified</t>
  </si>
  <si>
    <t>Researcher Assumed</t>
  </si>
  <si>
    <t>total</t>
  </si>
  <si>
    <t>DO NOT TOUCH BUT ALSO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</si>
</sst>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 Degrees: Birth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 degree'!$A$1:$A$13</c:f>
              <c:strCache>
                <c:ptCount val="13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No Info</c:v>
                </c:pt>
              </c:strCache>
            </c:strRef>
          </c:cat>
          <c:val>
            <c:numRef>
              <c:f>'Grad degree'!$B$1:$B$13</c:f>
              <c:numCache>
                <c:formatCode>General</c:formatCode>
                <c:ptCount val="13"/>
                <c:pt idx="0">
                  <c:v>3</c:v>
                </c:pt>
                <c:pt idx="1">
                  <c:v>27</c:v>
                </c:pt>
                <c:pt idx="2">
                  <c:v>46</c:v>
                </c:pt>
                <c:pt idx="3">
                  <c:v>60</c:v>
                </c:pt>
                <c:pt idx="4">
                  <c:v>129</c:v>
                </c:pt>
                <c:pt idx="5">
                  <c:v>172</c:v>
                </c:pt>
                <c:pt idx="6">
                  <c:v>334</c:v>
                </c:pt>
                <c:pt idx="7">
                  <c:v>203</c:v>
                </c:pt>
                <c:pt idx="8">
                  <c:v>101</c:v>
                </c:pt>
                <c:pt idx="9">
                  <c:v>47</c:v>
                </c:pt>
                <c:pt idx="10">
                  <c:v>22</c:v>
                </c:pt>
                <c:pt idx="11">
                  <c:v>1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648-A1B3-60A59367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677519"/>
        <c:axId val="1945437743"/>
      </c:barChart>
      <c:catAx>
        <c:axId val="18926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37743"/>
        <c:crosses val="autoZero"/>
        <c:auto val="1"/>
        <c:lblAlgn val="ctr"/>
        <c:lblOffset val="100"/>
        <c:noMultiLvlLbl val="0"/>
      </c:catAx>
      <c:valAx>
        <c:axId val="19454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7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Corpus,</a:t>
            </a:r>
            <a:r>
              <a:rPr lang="en-US" baseline="0"/>
              <a:t> Black and White only, Education (Highest Level)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Women_done_correctly!$I$91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Women_done_correctly!$H$92:$H$97</c:f>
              <c:strCache>
                <c:ptCount val="6"/>
                <c:pt idx="0">
                  <c:v>Under 12 years</c:v>
                </c:pt>
                <c:pt idx="1">
                  <c:v>High school graduate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  <c:pt idx="5">
                  <c:v>No Info</c:v>
                </c:pt>
              </c:strCache>
            </c:strRef>
          </c:cat>
          <c:val>
            <c:numRef>
              <c:f>Women_done_correctly!$I$92:$I$97</c:f>
              <c:numCache>
                <c:formatCode>General</c:formatCode>
                <c:ptCount val="6"/>
                <c:pt idx="0">
                  <c:v>46</c:v>
                </c:pt>
                <c:pt idx="1">
                  <c:v>161</c:v>
                </c:pt>
                <c:pt idx="2">
                  <c:v>100</c:v>
                </c:pt>
                <c:pt idx="3">
                  <c:v>436</c:v>
                </c:pt>
                <c:pt idx="4">
                  <c:v>553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674D-BA07-E5621936C32F}"/>
            </c:ext>
          </c:extLst>
        </c:ser>
        <c:ser>
          <c:idx val="1"/>
          <c:order val="1"/>
          <c:tx>
            <c:strRef>
              <c:f>Women_done_correctly!$J$91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Women_done_correctly!$H$92:$H$97</c:f>
              <c:strCache>
                <c:ptCount val="6"/>
                <c:pt idx="0">
                  <c:v>Under 12 years</c:v>
                </c:pt>
                <c:pt idx="1">
                  <c:v>High school graduate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  <c:pt idx="5">
                  <c:v>No Info</c:v>
                </c:pt>
              </c:strCache>
            </c:strRef>
          </c:cat>
          <c:val>
            <c:numRef>
              <c:f>Women_done_correctly!$J$92:$J$97</c:f>
              <c:numCache>
                <c:formatCode>General</c:formatCode>
                <c:ptCount val="6"/>
                <c:pt idx="0">
                  <c:v>97</c:v>
                </c:pt>
                <c:pt idx="1">
                  <c:v>20</c:v>
                </c:pt>
                <c:pt idx="2">
                  <c:v>325</c:v>
                </c:pt>
                <c:pt idx="3">
                  <c:v>153</c:v>
                </c:pt>
                <c:pt idx="4">
                  <c:v>549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3-674D-BA07-E562193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4703"/>
        <c:axId val="74821983"/>
      </c:barChart>
      <c:catAx>
        <c:axId val="743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1983"/>
        <c:crosses val="autoZero"/>
        <c:auto val="1"/>
        <c:lblAlgn val="ctr"/>
        <c:lblOffset val="100"/>
        <c:noMultiLvlLbl val="0"/>
      </c:catAx>
      <c:valAx>
        <c:axId val="748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Corpus,</a:t>
            </a:r>
            <a:r>
              <a:rPr lang="en-US" baseline="0"/>
              <a:t> Black and White only, Education (Highest Level) by Race as Percentage of Corpus with Known Educational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Women_done_correctly!$I$100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Women_done_correctly!$H$101:$H$105</c:f>
              <c:strCache>
                <c:ptCount val="5"/>
                <c:pt idx="0">
                  <c:v>Under 12 years</c:v>
                </c:pt>
                <c:pt idx="1">
                  <c:v>High school graduate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</c:strCache>
            </c:strRef>
          </c:cat>
          <c:val>
            <c:numRef>
              <c:f>Women_done_correctly!$I$101:$I$105</c:f>
              <c:numCache>
                <c:formatCode>General</c:formatCode>
                <c:ptCount val="5"/>
                <c:pt idx="0">
                  <c:v>1.7597551644988524E-2</c:v>
                </c:pt>
                <c:pt idx="1">
                  <c:v>6.1591430757459834E-2</c:v>
                </c:pt>
                <c:pt idx="2">
                  <c:v>3.8255547054322873E-2</c:v>
                </c:pt>
                <c:pt idx="3">
                  <c:v>0.16679418515684774</c:v>
                </c:pt>
                <c:pt idx="4">
                  <c:v>0.21155317521040551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4-FF49-AD89-2D0F5BE73008}"/>
            </c:ext>
          </c:extLst>
        </c:ser>
        <c:ser>
          <c:idx val="1"/>
          <c:order val="1"/>
          <c:tx>
            <c:strRef>
              <c:f>Women_done_correctly!$J$100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Women_done_correctly!$H$101:$H$105</c:f>
              <c:strCache>
                <c:ptCount val="5"/>
                <c:pt idx="0">
                  <c:v>Under 12 years</c:v>
                </c:pt>
                <c:pt idx="1">
                  <c:v>High school graduate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</c:strCache>
            </c:strRef>
          </c:cat>
          <c:val>
            <c:numRef>
              <c:f>Women_done_correctly!$J$101:$J$105</c:f>
              <c:numCache>
                <c:formatCode>General</c:formatCode>
                <c:ptCount val="5"/>
                <c:pt idx="0">
                  <c:v>3.7107880642693193E-2</c:v>
                </c:pt>
                <c:pt idx="1">
                  <c:v>7.6511094108645756E-3</c:v>
                </c:pt>
                <c:pt idx="2">
                  <c:v>0.12433052792654935</c:v>
                </c:pt>
                <c:pt idx="3">
                  <c:v>5.8530986993114001E-2</c:v>
                </c:pt>
                <c:pt idx="4">
                  <c:v>0.21002295332823259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4-FF49-AD89-2D0F5BE7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26095"/>
        <c:axId val="39059583"/>
      </c:barChart>
      <c:catAx>
        <c:axId val="397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9583"/>
        <c:crosses val="autoZero"/>
        <c:auto val="1"/>
        <c:lblAlgn val="ctr"/>
        <c:lblOffset val="100"/>
        <c:noMultiLvlLbl val="0"/>
      </c:catAx>
      <c:valAx>
        <c:axId val="390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</a:t>
            </a:r>
            <a:r>
              <a:rPr lang="en-US" baseline="0"/>
              <a:t> Race by Identified or Researcher Assumed</a:t>
            </a:r>
            <a:endParaRPr lang="en-US"/>
          </a:p>
        </c:rich>
      </c:tx>
      <c:layout>
        <c:manualLayout>
          <c:xMode val="edge"/>
          <c:yMode val="edge"/>
          <c:x val="0.1258055555555555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Women_done_correctly!$B$62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Women_done_correctly!$A$63:$A$70</c:f>
              <c:strCache>
                <c:ptCount val="8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Indigenous American or Alaska Native</c:v>
                </c:pt>
                <c:pt idx="5">
                  <c:v>Two or More Races</c:v>
                </c:pt>
                <c:pt idx="6">
                  <c:v>Other Race</c:v>
                </c:pt>
                <c:pt idx="7">
                  <c:v>No Info</c:v>
                </c:pt>
              </c:strCache>
            </c:strRef>
          </c:cat>
          <c:val>
            <c:numRef>
              <c:f>Women_done_correctly!$B$63:$B$70</c:f>
              <c:numCache>
                <c:formatCode>General</c:formatCode>
                <c:ptCount val="8"/>
                <c:pt idx="0">
                  <c:v>1178</c:v>
                </c:pt>
                <c:pt idx="1">
                  <c:v>276</c:v>
                </c:pt>
                <c:pt idx="2">
                  <c:v>34</c:v>
                </c:pt>
                <c:pt idx="3">
                  <c:v>19</c:v>
                </c:pt>
                <c:pt idx="4">
                  <c:v>61</c:v>
                </c:pt>
                <c:pt idx="5">
                  <c:v>17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194B-837E-495915BABDFB}"/>
            </c:ext>
          </c:extLst>
        </c:ser>
        <c:ser>
          <c:idx val="1"/>
          <c:order val="1"/>
          <c:tx>
            <c:strRef>
              <c:f>Women_done_correctly!$C$62</c:f>
              <c:strCache>
                <c:ptCount val="1"/>
                <c:pt idx="0">
                  <c:v>Researcher Assumed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Women_done_correctly!$A$63:$A$70</c:f>
              <c:strCache>
                <c:ptCount val="8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Indigenous American or Alaska Native</c:v>
                </c:pt>
                <c:pt idx="5">
                  <c:v>Two or More Races</c:v>
                </c:pt>
                <c:pt idx="6">
                  <c:v>Other Race</c:v>
                </c:pt>
                <c:pt idx="7">
                  <c:v>No Info</c:v>
                </c:pt>
              </c:strCache>
            </c:strRef>
          </c:cat>
          <c:val>
            <c:numRef>
              <c:f>Women_done_correctly!$C$63:$C$70</c:f>
              <c:numCache>
                <c:formatCode>General</c:formatCode>
                <c:ptCount val="8"/>
                <c:pt idx="0">
                  <c:v>27</c:v>
                </c:pt>
                <c:pt idx="1">
                  <c:v>1101</c:v>
                </c:pt>
                <c:pt idx="2">
                  <c:v>20</c:v>
                </c:pt>
                <c:pt idx="3">
                  <c:v>12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B-194B-837E-495915BA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2927"/>
        <c:axId val="29433743"/>
      </c:barChart>
      <c:catAx>
        <c:axId val="294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743"/>
        <c:crosses val="autoZero"/>
        <c:auto val="1"/>
        <c:lblAlgn val="ctr"/>
        <c:lblOffset val="100"/>
        <c:noMultiLvlLbl val="0"/>
      </c:catAx>
      <c:valAx>
        <c:axId val="294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Women_done_correctly!$A$15:$A$22</c:f>
              <c:strCache>
                <c:ptCount val="8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Other Race</c:v>
                </c:pt>
                <c:pt idx="5">
                  <c:v>Two or More Races</c:v>
                </c:pt>
                <c:pt idx="6">
                  <c:v>Indigenous American or Alaska Native</c:v>
                </c:pt>
                <c:pt idx="7">
                  <c:v>No Info</c:v>
                </c:pt>
              </c:strCache>
            </c:strRef>
          </c:cat>
          <c:val>
            <c:numRef>
              <c:f>Women_done_correctly!$B$15:$B$22</c:f>
              <c:numCache>
                <c:formatCode>General</c:formatCode>
                <c:ptCount val="8"/>
                <c:pt idx="0">
                  <c:v>1201</c:v>
                </c:pt>
                <c:pt idx="1">
                  <c:v>1351</c:v>
                </c:pt>
                <c:pt idx="2">
                  <c:v>42</c:v>
                </c:pt>
                <c:pt idx="3">
                  <c:v>29</c:v>
                </c:pt>
                <c:pt idx="4">
                  <c:v>5</c:v>
                </c:pt>
                <c:pt idx="5">
                  <c:v>27</c:v>
                </c:pt>
                <c:pt idx="6">
                  <c:v>67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5-2B4F-800C-CC5F0312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82991"/>
        <c:axId val="1891909679"/>
      </c:barChart>
      <c:catAx>
        <c:axId val="18921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09679"/>
        <c:crosses val="autoZero"/>
        <c:auto val="1"/>
        <c:lblAlgn val="ctr"/>
        <c:lblOffset val="100"/>
        <c:noMultiLvlLbl val="0"/>
      </c:catAx>
      <c:valAx>
        <c:axId val="18919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Corpus Race by Identified or Researcher Assumed, Known 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Women_done_correctly!$B$62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Women_done_correctly!$A$63:$A$69</c:f>
              <c:strCache>
                <c:ptCount val="7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Indigenous American or Alaska Native</c:v>
                </c:pt>
                <c:pt idx="5">
                  <c:v>Two or More Races</c:v>
                </c:pt>
                <c:pt idx="6">
                  <c:v>Other Race</c:v>
                </c:pt>
              </c:strCache>
            </c:strRef>
          </c:cat>
          <c:val>
            <c:numRef>
              <c:f>Women_done_correctly!$B$63:$B$69</c:f>
              <c:numCache>
                <c:formatCode>General</c:formatCode>
                <c:ptCount val="7"/>
                <c:pt idx="0">
                  <c:v>1178</c:v>
                </c:pt>
                <c:pt idx="1">
                  <c:v>276</c:v>
                </c:pt>
                <c:pt idx="2">
                  <c:v>34</c:v>
                </c:pt>
                <c:pt idx="3">
                  <c:v>19</c:v>
                </c:pt>
                <c:pt idx="4">
                  <c:v>61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1248-B1ED-07614F3A9C16}"/>
            </c:ext>
          </c:extLst>
        </c:ser>
        <c:ser>
          <c:idx val="1"/>
          <c:order val="1"/>
          <c:tx>
            <c:strRef>
              <c:f>Women_done_correctly!$C$62</c:f>
              <c:strCache>
                <c:ptCount val="1"/>
                <c:pt idx="0">
                  <c:v>Researcher Assumed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Women_done_correctly!$A$63:$A$69</c:f>
              <c:strCache>
                <c:ptCount val="7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Indigenous American or Alaska Native</c:v>
                </c:pt>
                <c:pt idx="5">
                  <c:v>Two or More Races</c:v>
                </c:pt>
                <c:pt idx="6">
                  <c:v>Other Race</c:v>
                </c:pt>
              </c:strCache>
            </c:strRef>
          </c:cat>
          <c:val>
            <c:numRef>
              <c:f>Women_done_correctly!$C$63:$C$69</c:f>
              <c:numCache>
                <c:formatCode>General</c:formatCode>
                <c:ptCount val="7"/>
                <c:pt idx="0">
                  <c:v>27</c:v>
                </c:pt>
                <c:pt idx="1">
                  <c:v>1101</c:v>
                </c:pt>
                <c:pt idx="2">
                  <c:v>20</c:v>
                </c:pt>
                <c:pt idx="3">
                  <c:v>12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0-1248-B1ED-07614F3A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5311"/>
        <c:axId val="28200767"/>
      </c:barChart>
      <c:catAx>
        <c:axId val="747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0767"/>
        <c:crosses val="autoZero"/>
        <c:auto val="1"/>
        <c:lblAlgn val="ctr"/>
        <c:lblOffset val="100"/>
        <c:noMultiLvlLbl val="0"/>
      </c:catAx>
      <c:valAx>
        <c:axId val="282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Women: Birth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women done'!$A$1:$A$14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No Info</c:v>
                </c:pt>
              </c:strCache>
            </c:strRef>
          </c:cat>
          <c:val>
            <c:numRef>
              <c:f>'White women done'!$B$1:$B$14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59</c:v>
                </c:pt>
                <c:pt idx="4">
                  <c:v>196</c:v>
                </c:pt>
                <c:pt idx="5">
                  <c:v>293</c:v>
                </c:pt>
                <c:pt idx="6">
                  <c:v>217</c:v>
                </c:pt>
                <c:pt idx="7">
                  <c:v>252</c:v>
                </c:pt>
                <c:pt idx="8">
                  <c:v>123</c:v>
                </c:pt>
                <c:pt idx="9">
                  <c:v>56</c:v>
                </c:pt>
                <c:pt idx="10">
                  <c:v>32</c:v>
                </c:pt>
                <c:pt idx="11">
                  <c:v>27</c:v>
                </c:pt>
                <c:pt idx="12">
                  <c:v>4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6-644D-8EFA-959AA572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52175"/>
        <c:axId val="1964329615"/>
      </c:barChart>
      <c:catAx>
        <c:axId val="19182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9615"/>
        <c:crosses val="autoZero"/>
        <c:auto val="1"/>
        <c:lblAlgn val="ctr"/>
        <c:lblOffset val="100"/>
        <c:noMultiLvlLbl val="0"/>
      </c:catAx>
      <c:valAx>
        <c:axId val="19643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  <a:r>
              <a:rPr lang="en-US" baseline="0"/>
              <a:t> women: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19483814523184603"/>
          <c:w val="0.89020844269466315"/>
          <c:h val="0.619281496062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women done'!$A$29:$A$35</c:f>
              <c:strCache>
                <c:ptCount val="7"/>
                <c:pt idx="0">
                  <c:v>Single</c:v>
                </c:pt>
                <c:pt idx="1">
                  <c:v>Never married</c:v>
                </c:pt>
                <c:pt idx="2">
                  <c:v>Married (except if separated)</c:v>
                </c:pt>
                <c:pt idx="3">
                  <c:v>Divorced</c:v>
                </c:pt>
                <c:pt idx="4">
                  <c:v>Separated</c:v>
                </c:pt>
                <c:pt idx="5">
                  <c:v>Widowed</c:v>
                </c:pt>
                <c:pt idx="6">
                  <c:v>No Info</c:v>
                </c:pt>
              </c:strCache>
            </c:strRef>
          </c:cat>
          <c:val>
            <c:numRef>
              <c:f>'White women done'!$B$29:$B$35</c:f>
              <c:numCache>
                <c:formatCode>General</c:formatCode>
                <c:ptCount val="7"/>
                <c:pt idx="0">
                  <c:v>11</c:v>
                </c:pt>
                <c:pt idx="1">
                  <c:v>49</c:v>
                </c:pt>
                <c:pt idx="2">
                  <c:v>594</c:v>
                </c:pt>
                <c:pt idx="3">
                  <c:v>53</c:v>
                </c:pt>
                <c:pt idx="4">
                  <c:v>1</c:v>
                </c:pt>
                <c:pt idx="5">
                  <c:v>136</c:v>
                </c:pt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E42-8F8F-E58E11AD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492559"/>
        <c:axId val="1891703455"/>
      </c:barChart>
      <c:catAx>
        <c:axId val="19164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03455"/>
        <c:crosses val="autoZero"/>
        <c:auto val="1"/>
        <c:lblAlgn val="ctr"/>
        <c:lblOffset val="100"/>
        <c:noMultiLvlLbl val="0"/>
      </c:catAx>
      <c:valAx>
        <c:axId val="18917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Women: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women done'!$C$17:$C$24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'White women done'!$D$17:$D$24</c:f>
              <c:numCache>
                <c:formatCode>General</c:formatCode>
                <c:ptCount val="8"/>
                <c:pt idx="0">
                  <c:v>22</c:v>
                </c:pt>
                <c:pt idx="1">
                  <c:v>24</c:v>
                </c:pt>
                <c:pt idx="2">
                  <c:v>161</c:v>
                </c:pt>
                <c:pt idx="3">
                  <c:v>80</c:v>
                </c:pt>
                <c:pt idx="4">
                  <c:v>20</c:v>
                </c:pt>
                <c:pt idx="5">
                  <c:v>436</c:v>
                </c:pt>
                <c:pt idx="6">
                  <c:v>553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C-4743-93ED-F8D8F449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395327"/>
        <c:axId val="1942397007"/>
      </c:barChart>
      <c:catAx>
        <c:axId val="19423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97007"/>
        <c:crosses val="autoZero"/>
        <c:auto val="1"/>
        <c:lblAlgn val="ctr"/>
        <c:lblOffset val="100"/>
        <c:noMultiLvlLbl val="0"/>
      </c:catAx>
      <c:valAx>
        <c:axId val="1942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'black women'!$A$55:$A$59</c:f>
              <c:numCache>
                <c:formatCode>General</c:formatCode>
                <c:ptCount val="5"/>
              </c:numCache>
            </c:numRef>
          </c:cat>
          <c:val>
            <c:numRef>
              <c:f>'black women'!$B$55:$B$59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B6-8640-BA6F-E72422B1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119"/>
        <c:axId val="1837316799"/>
      </c:barChart>
      <c:catAx>
        <c:axId val="18373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6799"/>
        <c:crosses val="autoZero"/>
        <c:auto val="1"/>
        <c:lblAlgn val="ctr"/>
        <c:lblOffset val="100"/>
        <c:noMultiLvlLbl val="0"/>
      </c:catAx>
      <c:valAx>
        <c:axId val="18373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Women: Birth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women'!$A$1:$A$14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No Info</c:v>
                </c:pt>
              </c:strCache>
            </c:strRef>
          </c:cat>
          <c:val>
            <c:numRef>
              <c:f>'black women'!$B$1:$B$14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33</c:v>
                </c:pt>
                <c:pt idx="3">
                  <c:v>48</c:v>
                </c:pt>
                <c:pt idx="4">
                  <c:v>79</c:v>
                </c:pt>
                <c:pt idx="5">
                  <c:v>131</c:v>
                </c:pt>
                <c:pt idx="6">
                  <c:v>212</c:v>
                </c:pt>
                <c:pt idx="7">
                  <c:v>318</c:v>
                </c:pt>
                <c:pt idx="8">
                  <c:v>240</c:v>
                </c:pt>
                <c:pt idx="9">
                  <c:v>98</c:v>
                </c:pt>
                <c:pt idx="10">
                  <c:v>19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B-BA4F-82A7-50030FB1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73615"/>
        <c:axId val="1837419279"/>
      </c:barChart>
      <c:catAx>
        <c:axId val="18374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19279"/>
        <c:crosses val="autoZero"/>
        <c:auto val="1"/>
        <c:lblAlgn val="ctr"/>
        <c:lblOffset val="100"/>
        <c:noMultiLvlLbl val="0"/>
      </c:catAx>
      <c:valAx>
        <c:axId val="18374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Degrees: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 degree'!$A$14:$A$21</c:f>
              <c:strCache>
                <c:ptCount val="8"/>
                <c:pt idx="0">
                  <c:v>Black or African American</c:v>
                </c:pt>
                <c:pt idx="1">
                  <c:v>White</c:v>
                </c:pt>
                <c:pt idx="2">
                  <c:v>Asian</c:v>
                </c:pt>
                <c:pt idx="3">
                  <c:v>Hispanic/Latinx</c:v>
                </c:pt>
                <c:pt idx="4">
                  <c:v>Two or More Races</c:v>
                </c:pt>
                <c:pt idx="5">
                  <c:v>Indigenous American or Alaska Native</c:v>
                </c:pt>
                <c:pt idx="6">
                  <c:v>Other Race</c:v>
                </c:pt>
                <c:pt idx="7">
                  <c:v>No Info</c:v>
                </c:pt>
              </c:strCache>
            </c:strRef>
          </c:cat>
          <c:val>
            <c:numRef>
              <c:f>'Grad degree'!$B$14:$B$21</c:f>
              <c:numCache>
                <c:formatCode>General</c:formatCode>
                <c:ptCount val="8"/>
                <c:pt idx="0">
                  <c:v>549</c:v>
                </c:pt>
                <c:pt idx="1">
                  <c:v>553</c:v>
                </c:pt>
                <c:pt idx="2">
                  <c:v>29</c:v>
                </c:pt>
                <c:pt idx="3">
                  <c:v>10</c:v>
                </c:pt>
                <c:pt idx="4">
                  <c:v>8</c:v>
                </c:pt>
                <c:pt idx="5">
                  <c:v>16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A849-852B-A498B57A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203775"/>
        <c:axId val="1891580127"/>
      </c:barChart>
      <c:catAx>
        <c:axId val="19142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80127"/>
        <c:crosses val="autoZero"/>
        <c:auto val="1"/>
        <c:lblAlgn val="ctr"/>
        <c:lblOffset val="100"/>
        <c:noMultiLvlLbl val="0"/>
      </c:catAx>
      <c:valAx>
        <c:axId val="1891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Women: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women'!$A$17:$A$25</c:f>
              <c:strCache>
                <c:ptCount val="9"/>
                <c:pt idx="0">
                  <c:v>Single</c:v>
                </c:pt>
                <c:pt idx="1">
                  <c:v>Never married</c:v>
                </c:pt>
                <c:pt idx="2">
                  <c:v>Domestic Partner</c:v>
                </c:pt>
                <c:pt idx="3">
                  <c:v>Common Law</c:v>
                </c:pt>
                <c:pt idx="4">
                  <c:v>Married (except if separated)</c:v>
                </c:pt>
                <c:pt idx="5">
                  <c:v>Divorced</c:v>
                </c:pt>
                <c:pt idx="6">
                  <c:v>Separated</c:v>
                </c:pt>
                <c:pt idx="7">
                  <c:v>Widowed</c:v>
                </c:pt>
                <c:pt idx="8">
                  <c:v>No Info</c:v>
                </c:pt>
              </c:strCache>
            </c:strRef>
          </c:cat>
          <c:val>
            <c:numRef>
              <c:f>'black women'!$B$17:$B$25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331</c:v>
                </c:pt>
                <c:pt idx="5">
                  <c:v>94</c:v>
                </c:pt>
                <c:pt idx="6">
                  <c:v>2</c:v>
                </c:pt>
                <c:pt idx="7">
                  <c:v>96</c:v>
                </c:pt>
                <c:pt idx="8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0-A04C-A1A2-AFDF8188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43"/>
        <c:axId val="1913884303"/>
      </c:barChart>
      <c:catAx>
        <c:axId val="19645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84303"/>
        <c:crosses val="autoZero"/>
        <c:auto val="1"/>
        <c:lblAlgn val="ctr"/>
        <c:lblOffset val="100"/>
        <c:noMultiLvlLbl val="0"/>
      </c:catAx>
      <c:valAx>
        <c:axId val="19138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Black</a:t>
            </a:r>
            <a:r>
              <a:rPr lang="en-US" baseline="0"/>
              <a:t> Women: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0293088363953"/>
          <c:y val="0.19483814523184603"/>
          <c:w val="0.85941929133858264"/>
          <c:h val="0.437460629921259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women'!$A$26:$A$33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'black women'!$B$26:$B$33</c:f>
              <c:numCache>
                <c:formatCode>General</c:formatCode>
                <c:ptCount val="8"/>
                <c:pt idx="0">
                  <c:v>14</c:v>
                </c:pt>
                <c:pt idx="1">
                  <c:v>83</c:v>
                </c:pt>
                <c:pt idx="2">
                  <c:v>20</c:v>
                </c:pt>
                <c:pt idx="3">
                  <c:v>314</c:v>
                </c:pt>
                <c:pt idx="4">
                  <c:v>11</c:v>
                </c:pt>
                <c:pt idx="5">
                  <c:v>153</c:v>
                </c:pt>
                <c:pt idx="6">
                  <c:v>549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D-1747-8484-319351E3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063647"/>
        <c:axId val="1916816911"/>
      </c:barChart>
      <c:catAx>
        <c:axId val="189206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16911"/>
        <c:crosses val="autoZero"/>
        <c:auto val="1"/>
        <c:lblAlgn val="ctr"/>
        <c:lblOffset val="100"/>
        <c:noMultiLvlLbl val="0"/>
      </c:catAx>
      <c:valAx>
        <c:axId val="1916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Degree: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 degree'!$A$28:$A$35</c:f>
              <c:strCache>
                <c:ptCount val="8"/>
                <c:pt idx="0">
                  <c:v>Single</c:v>
                </c:pt>
                <c:pt idx="1">
                  <c:v>Never married</c:v>
                </c:pt>
                <c:pt idx="2">
                  <c:v>Common Law</c:v>
                </c:pt>
                <c:pt idx="3">
                  <c:v>Married (except if separated)</c:v>
                </c:pt>
                <c:pt idx="4">
                  <c:v>Divorced</c:v>
                </c:pt>
                <c:pt idx="5">
                  <c:v>Separated</c:v>
                </c:pt>
                <c:pt idx="6">
                  <c:v>Widowed</c:v>
                </c:pt>
                <c:pt idx="7">
                  <c:v>No Info</c:v>
                </c:pt>
              </c:strCache>
            </c:strRef>
          </c:cat>
          <c:val>
            <c:numRef>
              <c:f>'Grad degree'!$B$28:$B$35</c:f>
              <c:numCache>
                <c:formatCode>General</c:formatCode>
                <c:ptCount val="8"/>
                <c:pt idx="0">
                  <c:v>34</c:v>
                </c:pt>
                <c:pt idx="1">
                  <c:v>39</c:v>
                </c:pt>
                <c:pt idx="2">
                  <c:v>1</c:v>
                </c:pt>
                <c:pt idx="3">
                  <c:v>418</c:v>
                </c:pt>
                <c:pt idx="4">
                  <c:v>90</c:v>
                </c:pt>
                <c:pt idx="5">
                  <c:v>3</c:v>
                </c:pt>
                <c:pt idx="6">
                  <c:v>68</c:v>
                </c:pt>
                <c:pt idx="7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F545-B702-B44DC3CC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291487"/>
        <c:axId val="1914033807"/>
      </c:barChart>
      <c:catAx>
        <c:axId val="191429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3807"/>
        <c:crosses val="autoZero"/>
        <c:auto val="1"/>
        <c:lblAlgn val="ctr"/>
        <c:lblOffset val="100"/>
        <c:noMultiLvlLbl val="0"/>
      </c:catAx>
      <c:valAx>
        <c:axId val="19140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 by Birth</a:t>
            </a:r>
            <a:r>
              <a:rPr lang="en-US" baseline="0"/>
              <a:t> Decade</a:t>
            </a:r>
            <a:endParaRPr lang="en-US"/>
          </a:p>
        </c:rich>
      </c:tx>
      <c:layout>
        <c:manualLayout>
          <c:xMode val="edge"/>
          <c:yMode val="edge"/>
          <c:x val="0.3872707786526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Women_done_correctly!$A$1:$A$14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No Info</c:v>
                </c:pt>
              </c:strCache>
            </c:strRef>
          </c:cat>
          <c:val>
            <c:numRef>
              <c:f>Women_done_correctly!$B$1:$B$14</c:f>
              <c:numCache>
                <c:formatCode>General</c:formatCode>
                <c:ptCount val="14"/>
                <c:pt idx="0">
                  <c:v>2</c:v>
                </c:pt>
                <c:pt idx="1">
                  <c:v>13</c:v>
                </c:pt>
                <c:pt idx="2">
                  <c:v>64</c:v>
                </c:pt>
                <c:pt idx="3">
                  <c:v>108</c:v>
                </c:pt>
                <c:pt idx="4">
                  <c:v>288</c:v>
                </c:pt>
                <c:pt idx="5">
                  <c:v>450</c:v>
                </c:pt>
                <c:pt idx="6">
                  <c:v>453</c:v>
                </c:pt>
                <c:pt idx="7">
                  <c:v>594</c:v>
                </c:pt>
                <c:pt idx="8">
                  <c:v>387</c:v>
                </c:pt>
                <c:pt idx="9">
                  <c:v>176</c:v>
                </c:pt>
                <c:pt idx="10">
                  <c:v>64</c:v>
                </c:pt>
                <c:pt idx="11">
                  <c:v>39</c:v>
                </c:pt>
                <c:pt idx="12">
                  <c:v>7</c:v>
                </c:pt>
                <c:pt idx="1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F-B847-B1FF-99000BE0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782015"/>
        <c:axId val="1845293023"/>
      </c:barChart>
      <c:catAx>
        <c:axId val="19457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93023"/>
        <c:crosses val="autoZero"/>
        <c:auto val="1"/>
        <c:lblAlgn val="ctr"/>
        <c:lblOffset val="100"/>
        <c:noMultiLvlLbl val="0"/>
      </c:catAx>
      <c:valAx>
        <c:axId val="1845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</a:t>
            </a:r>
            <a:r>
              <a:rPr lang="en-US" baseline="0"/>
              <a:t> by </a:t>
            </a: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Women_done_correctly!$A$23:$A$31</c:f>
              <c:strCache>
                <c:ptCount val="9"/>
                <c:pt idx="0">
                  <c:v>Single</c:v>
                </c:pt>
                <c:pt idx="1">
                  <c:v>Never married</c:v>
                </c:pt>
                <c:pt idx="2">
                  <c:v>Domestic Partner</c:v>
                </c:pt>
                <c:pt idx="3">
                  <c:v>Common Law</c:v>
                </c:pt>
                <c:pt idx="4">
                  <c:v>Married (except if separated)</c:v>
                </c:pt>
                <c:pt idx="5">
                  <c:v>Divorced</c:v>
                </c:pt>
                <c:pt idx="6">
                  <c:v>Separated</c:v>
                </c:pt>
                <c:pt idx="7">
                  <c:v>Widowed</c:v>
                </c:pt>
                <c:pt idx="8">
                  <c:v>No Info</c:v>
                </c:pt>
              </c:strCache>
            </c:strRef>
          </c:cat>
          <c:val>
            <c:numRef>
              <c:f>Women_done_correctly!$B$23:$B$31</c:f>
              <c:numCache>
                <c:formatCode>General</c:formatCode>
                <c:ptCount val="9"/>
                <c:pt idx="0">
                  <c:v>52</c:v>
                </c:pt>
                <c:pt idx="1">
                  <c:v>72</c:v>
                </c:pt>
                <c:pt idx="2">
                  <c:v>1</c:v>
                </c:pt>
                <c:pt idx="3">
                  <c:v>1</c:v>
                </c:pt>
                <c:pt idx="4">
                  <c:v>970</c:v>
                </c:pt>
                <c:pt idx="5">
                  <c:v>154</c:v>
                </c:pt>
                <c:pt idx="6">
                  <c:v>3</c:v>
                </c:pt>
                <c:pt idx="7">
                  <c:v>247</c:v>
                </c:pt>
                <c:pt idx="8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8-614D-ADBD-7418285B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84831"/>
        <c:axId val="1945334895"/>
      </c:barChart>
      <c:catAx>
        <c:axId val="18921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34895"/>
        <c:crosses val="autoZero"/>
        <c:auto val="1"/>
        <c:lblAlgn val="ctr"/>
        <c:lblOffset val="100"/>
        <c:noMultiLvlLbl val="0"/>
      </c:catAx>
      <c:valAx>
        <c:axId val="19453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8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 by Education (Highest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Women_done_correctly!$C$45:$C$52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Women_done_correctly!$D$45:$D$52</c:f>
              <c:numCache>
                <c:formatCode>General</c:formatCode>
                <c:ptCount val="8"/>
                <c:pt idx="0">
                  <c:v>41</c:v>
                </c:pt>
                <c:pt idx="1">
                  <c:v>114</c:v>
                </c:pt>
                <c:pt idx="2">
                  <c:v>205</c:v>
                </c:pt>
                <c:pt idx="3">
                  <c:v>412</c:v>
                </c:pt>
                <c:pt idx="4">
                  <c:v>36</c:v>
                </c:pt>
                <c:pt idx="5">
                  <c:v>638</c:v>
                </c:pt>
                <c:pt idx="6">
                  <c:v>1168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BD43-A726-A4AEDCFF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582639"/>
        <c:axId val="1952550303"/>
      </c:barChart>
      <c:catAx>
        <c:axId val="19525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50303"/>
        <c:crosses val="autoZero"/>
        <c:auto val="1"/>
        <c:lblAlgn val="ctr"/>
        <c:lblOffset val="100"/>
        <c:noMultiLvlLbl val="0"/>
      </c:catAx>
      <c:valAx>
        <c:axId val="19525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Corpus, White</a:t>
            </a:r>
            <a:r>
              <a:rPr lang="en-US" baseline="0"/>
              <a:t> and Black only</a:t>
            </a:r>
            <a:r>
              <a:rPr lang="en-US"/>
              <a:t>, Birth</a:t>
            </a:r>
            <a:r>
              <a:rPr lang="en-US" baseline="0"/>
              <a:t> Decade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Women_done_correctly!$M$4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Women_done_correctly!$L$5:$L$18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No Info</c:v>
                </c:pt>
              </c:strCache>
            </c:strRef>
          </c:cat>
          <c:val>
            <c:numRef>
              <c:f>Women_done_correctly!$M$5:$M$18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59</c:v>
                </c:pt>
                <c:pt idx="4">
                  <c:v>196</c:v>
                </c:pt>
                <c:pt idx="5">
                  <c:v>293</c:v>
                </c:pt>
                <c:pt idx="6">
                  <c:v>217</c:v>
                </c:pt>
                <c:pt idx="7">
                  <c:v>252</c:v>
                </c:pt>
                <c:pt idx="8">
                  <c:v>123</c:v>
                </c:pt>
                <c:pt idx="9">
                  <c:v>56</c:v>
                </c:pt>
                <c:pt idx="10">
                  <c:v>32</c:v>
                </c:pt>
                <c:pt idx="11">
                  <c:v>27</c:v>
                </c:pt>
                <c:pt idx="12">
                  <c:v>4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5E4E-B0BE-1A71B9B0EAAA}"/>
            </c:ext>
          </c:extLst>
        </c:ser>
        <c:ser>
          <c:idx val="1"/>
          <c:order val="1"/>
          <c:tx>
            <c:strRef>
              <c:f>Women_done_correctly!$N$4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Women_done_correctly!$L$5:$L$18</c:f>
              <c:strCache>
                <c:ptCount val="1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No Info</c:v>
                </c:pt>
              </c:strCache>
            </c:strRef>
          </c:cat>
          <c:val>
            <c:numRef>
              <c:f>Women_done_correctly!$N$5:$N$18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33</c:v>
                </c:pt>
                <c:pt idx="3">
                  <c:v>48</c:v>
                </c:pt>
                <c:pt idx="4">
                  <c:v>79</c:v>
                </c:pt>
                <c:pt idx="5">
                  <c:v>131</c:v>
                </c:pt>
                <c:pt idx="6">
                  <c:v>212</c:v>
                </c:pt>
                <c:pt idx="7">
                  <c:v>318</c:v>
                </c:pt>
                <c:pt idx="8">
                  <c:v>240</c:v>
                </c:pt>
                <c:pt idx="9">
                  <c:v>98</c:v>
                </c:pt>
                <c:pt idx="10">
                  <c:v>19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2-5E4E-B0BE-1A71B9B0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450751"/>
        <c:axId val="1950410303"/>
      </c:barChart>
      <c:catAx>
        <c:axId val="19504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10303"/>
        <c:crosses val="autoZero"/>
        <c:auto val="1"/>
        <c:lblAlgn val="ctr"/>
        <c:lblOffset val="100"/>
        <c:noMultiLvlLbl val="0"/>
      </c:catAx>
      <c:valAx>
        <c:axId val="19504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Corpus,</a:t>
            </a:r>
            <a:r>
              <a:rPr lang="en-US" baseline="0"/>
              <a:t> White and Black only, Marital Status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Women_done_correctly!$M$34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Women_done_correctly!$L$35:$L$43</c:f>
              <c:strCache>
                <c:ptCount val="9"/>
                <c:pt idx="0">
                  <c:v>Single</c:v>
                </c:pt>
                <c:pt idx="1">
                  <c:v>Never married</c:v>
                </c:pt>
                <c:pt idx="2">
                  <c:v>Domestic Partner</c:v>
                </c:pt>
                <c:pt idx="3">
                  <c:v>Common Law</c:v>
                </c:pt>
                <c:pt idx="4">
                  <c:v>Married (except if separated)</c:v>
                </c:pt>
                <c:pt idx="5">
                  <c:v>Divorced</c:v>
                </c:pt>
                <c:pt idx="6">
                  <c:v>Separated</c:v>
                </c:pt>
                <c:pt idx="7">
                  <c:v>Widowed</c:v>
                </c:pt>
                <c:pt idx="8">
                  <c:v>No Info</c:v>
                </c:pt>
              </c:strCache>
            </c:strRef>
          </c:cat>
          <c:val>
            <c:numRef>
              <c:f>Women_done_correctly!$M$35:$M$43</c:f>
              <c:numCache>
                <c:formatCode>General</c:formatCode>
                <c:ptCount val="9"/>
                <c:pt idx="0">
                  <c:v>11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594</c:v>
                </c:pt>
                <c:pt idx="5">
                  <c:v>53</c:v>
                </c:pt>
                <c:pt idx="6">
                  <c:v>1</c:v>
                </c:pt>
                <c:pt idx="7">
                  <c:v>136</c:v>
                </c:pt>
                <c:pt idx="8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B-1347-A8FD-57D27B2866E9}"/>
            </c:ext>
          </c:extLst>
        </c:ser>
        <c:ser>
          <c:idx val="1"/>
          <c:order val="1"/>
          <c:tx>
            <c:strRef>
              <c:f>Women_done_correctly!$N$34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Women_done_correctly!$L$35:$L$43</c:f>
              <c:strCache>
                <c:ptCount val="9"/>
                <c:pt idx="0">
                  <c:v>Single</c:v>
                </c:pt>
                <c:pt idx="1">
                  <c:v>Never married</c:v>
                </c:pt>
                <c:pt idx="2">
                  <c:v>Domestic Partner</c:v>
                </c:pt>
                <c:pt idx="3">
                  <c:v>Common Law</c:v>
                </c:pt>
                <c:pt idx="4">
                  <c:v>Married (except if separated)</c:v>
                </c:pt>
                <c:pt idx="5">
                  <c:v>Divorced</c:v>
                </c:pt>
                <c:pt idx="6">
                  <c:v>Separated</c:v>
                </c:pt>
                <c:pt idx="7">
                  <c:v>Widowed</c:v>
                </c:pt>
                <c:pt idx="8">
                  <c:v>No Info</c:v>
                </c:pt>
              </c:strCache>
            </c:strRef>
          </c:cat>
          <c:val>
            <c:numRef>
              <c:f>Women_done_correctly!$N$35:$N$43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331</c:v>
                </c:pt>
                <c:pt idx="5">
                  <c:v>94</c:v>
                </c:pt>
                <c:pt idx="6">
                  <c:v>2</c:v>
                </c:pt>
                <c:pt idx="7">
                  <c:v>96</c:v>
                </c:pt>
                <c:pt idx="8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B-1347-A8FD-57D27B28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000591"/>
        <c:axId val="1951837935"/>
      </c:barChart>
      <c:catAx>
        <c:axId val="19610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37935"/>
        <c:crosses val="autoZero"/>
        <c:auto val="1"/>
        <c:lblAlgn val="ctr"/>
        <c:lblOffset val="100"/>
        <c:noMultiLvlLbl val="0"/>
      </c:catAx>
      <c:valAx>
        <c:axId val="19518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Corpus, White</a:t>
            </a:r>
            <a:r>
              <a:rPr lang="en-US" baseline="0"/>
              <a:t> and Black only, Education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Women_done_correctly!$L$64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Women_done_correctly!$K$65:$K$72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Women_done_correctly!$L$65:$L$72</c:f>
              <c:numCache>
                <c:formatCode>General</c:formatCode>
                <c:ptCount val="8"/>
                <c:pt idx="0">
                  <c:v>22</c:v>
                </c:pt>
                <c:pt idx="1">
                  <c:v>24</c:v>
                </c:pt>
                <c:pt idx="2">
                  <c:v>161</c:v>
                </c:pt>
                <c:pt idx="3">
                  <c:v>80</c:v>
                </c:pt>
                <c:pt idx="4">
                  <c:v>20</c:v>
                </c:pt>
                <c:pt idx="5">
                  <c:v>436</c:v>
                </c:pt>
                <c:pt idx="6">
                  <c:v>553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5-E648-84B4-FC5BCFC8F184}"/>
            </c:ext>
          </c:extLst>
        </c:ser>
        <c:ser>
          <c:idx val="1"/>
          <c:order val="1"/>
          <c:tx>
            <c:strRef>
              <c:f>Women_done_correctly!$M$64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Women_done_correctly!$K$65:$K$72</c:f>
              <c:strCache>
                <c:ptCount val="8"/>
                <c:pt idx="0">
                  <c:v>Less than 9th grade</c:v>
                </c:pt>
                <c:pt idx="1">
                  <c:v>9th to 12th grade but no diploma</c:v>
                </c:pt>
                <c:pt idx="2">
                  <c:v>High school graduate</c:v>
                </c:pt>
                <c:pt idx="3">
                  <c:v>Some college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  <c:pt idx="7">
                  <c:v>No Info</c:v>
                </c:pt>
              </c:strCache>
            </c:strRef>
          </c:cat>
          <c:val>
            <c:numRef>
              <c:f>Women_done_correctly!$M$65:$M$72</c:f>
              <c:numCache>
                <c:formatCode>General</c:formatCode>
                <c:ptCount val="8"/>
                <c:pt idx="0">
                  <c:v>14</c:v>
                </c:pt>
                <c:pt idx="1">
                  <c:v>83</c:v>
                </c:pt>
                <c:pt idx="2">
                  <c:v>20</c:v>
                </c:pt>
                <c:pt idx="3">
                  <c:v>314</c:v>
                </c:pt>
                <c:pt idx="4">
                  <c:v>11</c:v>
                </c:pt>
                <c:pt idx="5">
                  <c:v>153</c:v>
                </c:pt>
                <c:pt idx="6">
                  <c:v>549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5-E648-84B4-FC5BCFC8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950959"/>
        <c:axId val="1921952639"/>
      </c:barChart>
      <c:catAx>
        <c:axId val="19219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52639"/>
        <c:crosses val="autoZero"/>
        <c:auto val="1"/>
        <c:lblAlgn val="ctr"/>
        <c:lblOffset val="100"/>
        <c:noMultiLvlLbl val="0"/>
      </c:catAx>
      <c:valAx>
        <c:axId val="19219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152400</xdr:rowOff>
    </xdr:from>
    <xdr:to>
      <xdr:col>7</xdr:col>
      <xdr:colOff>781050</xdr:colOff>
      <xdr:row>14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47DCD-4822-3C42-A234-47177865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717550</xdr:colOff>
      <xdr:row>11</xdr:row>
      <xdr:rowOff>101600</xdr:rowOff>
    </xdr:from>
    <xdr:to>
      <xdr:col>9</xdr:col>
      <xdr:colOff>336550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A1BBE-A458-DE41-87D9-30FDDFAF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24</xdr:row>
      <xdr:rowOff>177800</xdr:rowOff>
    </xdr:from>
    <xdr:to>
      <xdr:col>12</xdr:col>
      <xdr:colOff>260350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9CCC13-46BA-3E48-B923-23B58D9A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</xdr:row>
      <xdr:rowOff>177800</xdr:rowOff>
    </xdr:from>
    <xdr:to>
      <xdr:col>9</xdr:col>
      <xdr:colOff>387350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92ED5-AC03-2C47-A431-399CB570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32</xdr:row>
      <xdr:rowOff>152400</xdr:rowOff>
    </xdr:from>
    <xdr:to>
      <xdr:col>9</xdr:col>
      <xdr:colOff>577850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3C8E0-702E-D24B-8450-3527312B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44</xdr:row>
      <xdr:rowOff>114300</xdr:rowOff>
    </xdr:from>
    <xdr:to>
      <xdr:col>10</xdr:col>
      <xdr:colOff>114300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78D93-BD76-0244-91C7-C86848E9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355600</xdr:colOff>
      <xdr:row>12</xdr:row>
      <xdr:rowOff>203200</xdr:rowOff>
    </xdr:from>
    <xdr:to>
      <xdr:col>15</xdr:col>
      <xdr:colOff>800100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9685E4-6E30-9444-8447-88FC69EA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393700</xdr:colOff>
      <xdr:row>44</xdr:row>
      <xdr:rowOff>25400</xdr:rowOff>
    </xdr:from>
    <xdr:to>
      <xdr:col>16</xdr:col>
      <xdr:colOff>12700</xdr:colOff>
      <xdr:row>57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EB03E-0DE8-1646-A559-B953464E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241300</xdr:colOff>
      <xdr:row>62</xdr:row>
      <xdr:rowOff>165100</xdr:rowOff>
    </xdr:from>
    <xdr:to>
      <xdr:col>18</xdr:col>
      <xdr:colOff>736600</xdr:colOff>
      <xdr:row>79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C85C18-2DDF-8340-AF95-0E7D9E58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83</xdr:row>
      <xdr:rowOff>177800</xdr:rowOff>
    </xdr:from>
    <xdr:to>
      <xdr:col>16</xdr:col>
      <xdr:colOff>406400</xdr:colOff>
      <xdr:row>96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60B36-C92F-CE40-A7BC-B0E3B25C9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105</xdr:row>
      <xdr:rowOff>139700</xdr:rowOff>
    </xdr:from>
    <xdr:to>
      <xdr:col>12</xdr:col>
      <xdr:colOff>635000</xdr:colOff>
      <xdr:row>119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F43A6C-7501-5C4C-A206-76F8A314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266700</xdr:colOff>
      <xdr:row>93</xdr:row>
      <xdr:rowOff>0</xdr:rowOff>
    </xdr:from>
    <xdr:to>
      <xdr:col>6</xdr:col>
      <xdr:colOff>711200</xdr:colOff>
      <xdr:row>106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EEFDC9-779C-3D4C-806E-5F40B855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41</xdr:row>
      <xdr:rowOff>50800</xdr:rowOff>
    </xdr:from>
    <xdr:to>
      <xdr:col>9</xdr:col>
      <xdr:colOff>463550</xdr:colOff>
      <xdr:row>54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F14F4-3653-B343-B6E0-51F0FF9DD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292100</xdr:colOff>
      <xdr:row>58</xdr:row>
      <xdr:rowOff>101600</xdr:rowOff>
    </xdr:from>
    <xdr:to>
      <xdr:col>9</xdr:col>
      <xdr:colOff>736600</xdr:colOff>
      <xdr:row>71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A542DF-1DDB-F44B-A150-A4552902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88900</xdr:rowOff>
    </xdr:from>
    <xdr:to>
      <xdr:col>8</xdr:col>
      <xdr:colOff>165100</xdr:colOff>
      <xdr:row>14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4C9D3-3EA7-9E4C-8379-790F7C10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29</xdr:row>
      <xdr:rowOff>76200</xdr:rowOff>
    </xdr:from>
    <xdr:to>
      <xdr:col>10</xdr:col>
      <xdr:colOff>177800</xdr:colOff>
      <xdr:row>42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F9FF06-4370-CC4A-8A59-6A8A40A2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15</xdr:row>
      <xdr:rowOff>12700</xdr:rowOff>
    </xdr:from>
    <xdr:to>
      <xdr:col>9</xdr:col>
      <xdr:colOff>800100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24729-39B6-354C-B538-6E88FDA1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46</xdr:row>
      <xdr:rowOff>76200</xdr:rowOff>
    </xdr:from>
    <xdr:to>
      <xdr:col>8</xdr:col>
      <xdr:colOff>692150</xdr:colOff>
      <xdr:row>59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BFF04-30FF-2A4D-8B41-20CF8B3B3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</xdr:row>
      <xdr:rowOff>190500</xdr:rowOff>
    </xdr:from>
    <xdr:to>
      <xdr:col>8</xdr:col>
      <xdr:colOff>654050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EEC4B-E3BF-4349-A8AA-F3DD4F7E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15</xdr:row>
      <xdr:rowOff>165100</xdr:rowOff>
    </xdr:from>
    <xdr:to>
      <xdr:col>10</xdr:col>
      <xdr:colOff>425450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F29D6-E96B-9449-9428-E59C6817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222250</xdr:colOff>
      <xdr:row>32</xdr:row>
      <xdr:rowOff>139700</xdr:rowOff>
    </xdr:from>
    <xdr:to>
      <xdr:col>9</xdr:col>
      <xdr:colOff>666750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FB22B-5578-FE48-9EDD-B424345A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8CE4-1037-D24D-A706-2E0051D9A4C7}">
  <dimension ref="A1:D45"/>
  <sheetViews>
    <sheetView topLeftCell="C14" workbookViewId="0">
      <selection activeCell="I42" sqref="I42"/>
    </sheetView>
  </sheetViews>
  <sheetFormatPr baseColWidth="10" defaultRowHeight="16" x14ac:dyDescent="0.2"/>
  <sheetData>
    <row r="1" spans="1:2" ht="17" x14ac:dyDescent="0.25">
      <c r="A1" s="1">
        <v>1880</v>
      </c>
      <c r="B1" s="1">
        <v>3</v>
      </c>
    </row>
    <row r="2" spans="1:2" ht="17" x14ac:dyDescent="0.25">
      <c r="A2" s="1">
        <v>1890</v>
      </c>
      <c r="B2" s="1">
        <v>27</v>
      </c>
    </row>
    <row r="3" spans="1:2" ht="17" x14ac:dyDescent="0.25">
      <c r="A3" s="1">
        <v>1900</v>
      </c>
      <c r="B3" s="1">
        <v>46</v>
      </c>
    </row>
    <row r="4" spans="1:2" ht="17" x14ac:dyDescent="0.25">
      <c r="A4" s="1">
        <v>1910</v>
      </c>
      <c r="B4" s="1">
        <v>60</v>
      </c>
    </row>
    <row r="5" spans="1:2" ht="17" x14ac:dyDescent="0.25">
      <c r="A5" s="1">
        <v>1920</v>
      </c>
      <c r="B5" s="1">
        <v>129</v>
      </c>
    </row>
    <row r="6" spans="1:2" ht="17" x14ac:dyDescent="0.25">
      <c r="A6" s="1">
        <v>1930</v>
      </c>
      <c r="B6" s="1">
        <v>172</v>
      </c>
    </row>
    <row r="7" spans="1:2" ht="17" x14ac:dyDescent="0.25">
      <c r="A7" s="1">
        <v>1940</v>
      </c>
      <c r="B7" s="1">
        <v>334</v>
      </c>
    </row>
    <row r="8" spans="1:2" ht="17" x14ac:dyDescent="0.25">
      <c r="A8" s="1">
        <v>1950</v>
      </c>
      <c r="B8" s="1">
        <v>203</v>
      </c>
    </row>
    <row r="9" spans="1:2" ht="17" x14ac:dyDescent="0.25">
      <c r="A9" s="1">
        <v>1960</v>
      </c>
      <c r="B9" s="1">
        <v>101</v>
      </c>
    </row>
    <row r="10" spans="1:2" ht="17" x14ac:dyDescent="0.25">
      <c r="A10" s="1">
        <v>1970</v>
      </c>
      <c r="B10" s="1">
        <v>47</v>
      </c>
    </row>
    <row r="11" spans="1:2" ht="17" x14ac:dyDescent="0.25">
      <c r="A11" s="1">
        <v>1980</v>
      </c>
      <c r="B11" s="1">
        <v>22</v>
      </c>
    </row>
    <row r="12" spans="1:2" ht="17" x14ac:dyDescent="0.25">
      <c r="A12" s="1">
        <v>1990</v>
      </c>
      <c r="B12" s="1">
        <v>1</v>
      </c>
    </row>
    <row r="13" spans="1:2" ht="17" x14ac:dyDescent="0.25">
      <c r="A13" s="1" t="s">
        <v>22</v>
      </c>
      <c r="B13" s="1">
        <v>23</v>
      </c>
    </row>
    <row r="14" spans="1:2" ht="17" x14ac:dyDescent="0.25">
      <c r="A14" s="1" t="s">
        <v>1</v>
      </c>
      <c r="B14" s="1">
        <v>549</v>
      </c>
    </row>
    <row r="15" spans="1:2" ht="17" x14ac:dyDescent="0.25">
      <c r="A15" s="1" t="s">
        <v>6</v>
      </c>
      <c r="B15" s="1">
        <v>553</v>
      </c>
    </row>
    <row r="16" spans="1:2" ht="17" x14ac:dyDescent="0.25">
      <c r="A16" s="1" t="s">
        <v>0</v>
      </c>
      <c r="B16" s="1">
        <v>29</v>
      </c>
    </row>
    <row r="17" spans="1:4" ht="17" x14ac:dyDescent="0.25">
      <c r="A17" s="1" t="s">
        <v>2</v>
      </c>
      <c r="B17" s="1">
        <v>10</v>
      </c>
    </row>
    <row r="18" spans="1:4" ht="17" x14ac:dyDescent="0.25">
      <c r="A18" s="1" t="s">
        <v>5</v>
      </c>
      <c r="B18" s="1">
        <v>8</v>
      </c>
    </row>
    <row r="19" spans="1:4" ht="17" x14ac:dyDescent="0.25">
      <c r="A19" s="1" t="s">
        <v>3</v>
      </c>
      <c r="B19" s="1">
        <v>16</v>
      </c>
    </row>
    <row r="20" spans="1:4" ht="17" x14ac:dyDescent="0.25">
      <c r="A20" s="1" t="s">
        <v>4</v>
      </c>
      <c r="B20" s="1">
        <v>2</v>
      </c>
    </row>
    <row r="21" spans="1:4" ht="17" x14ac:dyDescent="0.25">
      <c r="A21" s="1" t="s">
        <v>22</v>
      </c>
      <c r="B21" s="1">
        <v>1</v>
      </c>
    </row>
    <row r="22" spans="1:4" ht="17" x14ac:dyDescent="0.25">
      <c r="A22" s="1" t="s">
        <v>18</v>
      </c>
      <c r="B22" s="1">
        <v>1168</v>
      </c>
    </row>
    <row r="23" spans="1:4" ht="17" x14ac:dyDescent="0.25">
      <c r="A23" s="1" t="s">
        <v>22</v>
      </c>
      <c r="B23" s="1">
        <v>0</v>
      </c>
    </row>
    <row r="24" spans="1:4" ht="17" x14ac:dyDescent="0.25">
      <c r="A24" s="1" t="s">
        <v>23</v>
      </c>
      <c r="B24" s="1">
        <v>1168</v>
      </c>
    </row>
    <row r="25" spans="1:4" ht="17" x14ac:dyDescent="0.25">
      <c r="A25" s="1" t="s">
        <v>22</v>
      </c>
      <c r="B25" s="1">
        <v>0</v>
      </c>
    </row>
    <row r="26" spans="1:4" ht="17" x14ac:dyDescent="0.25">
      <c r="A26" s="1">
        <v>0</v>
      </c>
      <c r="B26" s="1">
        <v>1168</v>
      </c>
    </row>
    <row r="27" spans="1:4" ht="17" x14ac:dyDescent="0.25">
      <c r="A27" s="1" t="s">
        <v>22</v>
      </c>
      <c r="B27" s="1">
        <v>0</v>
      </c>
    </row>
    <row r="28" spans="1:4" ht="17" x14ac:dyDescent="0.25">
      <c r="A28" s="1" t="s">
        <v>13</v>
      </c>
      <c r="B28" s="1">
        <v>34</v>
      </c>
      <c r="C28" s="1" t="s">
        <v>13</v>
      </c>
      <c r="D28" s="1">
        <v>34</v>
      </c>
    </row>
    <row r="29" spans="1:4" ht="17" x14ac:dyDescent="0.25">
      <c r="A29" s="1" t="s">
        <v>11</v>
      </c>
      <c r="B29" s="1">
        <v>39</v>
      </c>
      <c r="C29" s="1" t="s">
        <v>11</v>
      </c>
      <c r="D29" s="1">
        <v>39</v>
      </c>
    </row>
    <row r="30" spans="1:4" ht="17" x14ac:dyDescent="0.25">
      <c r="A30" s="1" t="s">
        <v>7</v>
      </c>
      <c r="B30" s="1">
        <v>1</v>
      </c>
      <c r="C30" s="1" t="s">
        <v>7</v>
      </c>
      <c r="D30" s="1">
        <v>1</v>
      </c>
    </row>
    <row r="31" spans="1:4" ht="17" x14ac:dyDescent="0.25">
      <c r="A31" s="1" t="s">
        <v>10</v>
      </c>
      <c r="B31" s="1">
        <v>418</v>
      </c>
      <c r="C31" s="1" t="s">
        <v>10</v>
      </c>
      <c r="D31" s="1">
        <v>418</v>
      </c>
    </row>
    <row r="32" spans="1:4" ht="17" x14ac:dyDescent="0.25">
      <c r="A32" s="1" t="s">
        <v>8</v>
      </c>
      <c r="B32" s="1">
        <v>90</v>
      </c>
      <c r="C32" s="1" t="s">
        <v>8</v>
      </c>
      <c r="D32" s="1">
        <v>90</v>
      </c>
    </row>
    <row r="33" spans="1:4" ht="17" x14ac:dyDescent="0.25">
      <c r="A33" s="1" t="s">
        <v>12</v>
      </c>
      <c r="B33" s="1">
        <v>3</v>
      </c>
      <c r="C33" s="1" t="s">
        <v>12</v>
      </c>
      <c r="D33" s="1">
        <v>3</v>
      </c>
    </row>
    <row r="34" spans="1:4" ht="17" x14ac:dyDescent="0.25">
      <c r="A34" s="1" t="s">
        <v>14</v>
      </c>
      <c r="B34" s="1">
        <v>68</v>
      </c>
      <c r="C34" s="1" t="s">
        <v>14</v>
      </c>
      <c r="D34" s="1">
        <v>68</v>
      </c>
    </row>
    <row r="35" spans="1:4" ht="17" x14ac:dyDescent="0.25">
      <c r="A35" s="1" t="s">
        <v>22</v>
      </c>
      <c r="B35" s="1">
        <v>515</v>
      </c>
      <c r="C35" s="1" t="s">
        <v>22</v>
      </c>
      <c r="D35" s="1">
        <v>515</v>
      </c>
    </row>
    <row r="36" spans="1:4" ht="17" x14ac:dyDescent="0.25">
      <c r="A36" s="1"/>
      <c r="B36" s="1"/>
    </row>
    <row r="37" spans="1:4" ht="17" x14ac:dyDescent="0.25">
      <c r="A37" s="1"/>
      <c r="B37" s="1"/>
    </row>
    <row r="38" spans="1:4" ht="17" x14ac:dyDescent="0.25">
      <c r="A38" s="1"/>
      <c r="B38" s="1"/>
    </row>
    <row r="39" spans="1:4" ht="17" x14ac:dyDescent="0.25">
      <c r="A39" s="1"/>
      <c r="B39" s="1"/>
    </row>
    <row r="40" spans="1:4" ht="17" x14ac:dyDescent="0.25">
      <c r="A40" s="1"/>
      <c r="B40" s="1"/>
    </row>
    <row r="41" spans="1:4" ht="17" x14ac:dyDescent="0.25">
      <c r="A41" s="1"/>
      <c r="B41" s="1"/>
    </row>
    <row r="42" spans="1:4" ht="17" x14ac:dyDescent="0.25">
      <c r="A42" s="1"/>
      <c r="B42" s="1"/>
    </row>
    <row r="43" spans="1:4" ht="17" x14ac:dyDescent="0.25">
      <c r="A43" s="1"/>
      <c r="B43" s="1"/>
    </row>
    <row r="44" spans="1:4" ht="17" x14ac:dyDescent="0.25">
      <c r="A44" s="1"/>
      <c r="B44" s="1"/>
    </row>
    <row r="45" spans="1:4" ht="17" x14ac:dyDescent="0.25">
      <c r="A45" s="1"/>
      <c r="B45" s="1"/>
    </row>
  </sheetData>
  <sortState ref="A1:B1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0F06-B0C3-A142-8DCE-A80038B458B2}">
  <dimension ref="A1:N105"/>
  <sheetViews>
    <sheetView tabSelected="1" workbookViewId="0">
      <selection activeCell="F85" sqref="F85"/>
    </sheetView>
  </sheetViews>
  <sheetFormatPr baseColWidth="10" defaultRowHeight="16" x14ac:dyDescent="0.2"/>
  <sheetData>
    <row r="1" spans="1:14" ht="17" x14ac:dyDescent="0.25">
      <c r="A1" s="1">
        <v>1870</v>
      </c>
      <c r="B1" s="1">
        <v>2</v>
      </c>
    </row>
    <row r="2" spans="1:14" ht="17" x14ac:dyDescent="0.25">
      <c r="A2" s="1">
        <v>1880</v>
      </c>
      <c r="B2" s="1">
        <v>13</v>
      </c>
    </row>
    <row r="3" spans="1:14" ht="17" x14ac:dyDescent="0.25">
      <c r="A3" s="1">
        <v>1890</v>
      </c>
      <c r="B3" s="1">
        <v>64</v>
      </c>
    </row>
    <row r="4" spans="1:14" ht="17" x14ac:dyDescent="0.25">
      <c r="A4" s="1">
        <v>1900</v>
      </c>
      <c r="B4" s="1">
        <v>108</v>
      </c>
      <c r="M4" t="s">
        <v>6</v>
      </c>
      <c r="N4" t="s">
        <v>24</v>
      </c>
    </row>
    <row r="5" spans="1:14" ht="17" x14ac:dyDescent="0.25">
      <c r="A5" s="1">
        <v>1910</v>
      </c>
      <c r="B5" s="1">
        <v>288</v>
      </c>
      <c r="L5" s="1">
        <v>1870</v>
      </c>
      <c r="M5" s="1">
        <v>1</v>
      </c>
      <c r="N5" s="1">
        <v>1</v>
      </c>
    </row>
    <row r="6" spans="1:14" ht="17" x14ac:dyDescent="0.25">
      <c r="A6" s="1">
        <v>1920</v>
      </c>
      <c r="B6" s="1">
        <v>450</v>
      </c>
      <c r="L6" s="1">
        <v>1880</v>
      </c>
      <c r="M6" s="1">
        <v>7</v>
      </c>
      <c r="N6" s="1">
        <v>6</v>
      </c>
    </row>
    <row r="7" spans="1:14" ht="17" x14ac:dyDescent="0.25">
      <c r="A7" s="1">
        <v>1930</v>
      </c>
      <c r="B7" s="1">
        <v>453</v>
      </c>
      <c r="L7" s="1">
        <v>1890</v>
      </c>
      <c r="M7" s="1">
        <v>31</v>
      </c>
      <c r="N7" s="1">
        <v>33</v>
      </c>
    </row>
    <row r="8" spans="1:14" ht="17" x14ac:dyDescent="0.25">
      <c r="A8" s="1">
        <v>1940</v>
      </c>
      <c r="B8" s="1">
        <v>594</v>
      </c>
      <c r="L8" s="1">
        <v>1900</v>
      </c>
      <c r="M8" s="1">
        <v>59</v>
      </c>
      <c r="N8" s="1">
        <v>48</v>
      </c>
    </row>
    <row r="9" spans="1:14" ht="17" x14ac:dyDescent="0.25">
      <c r="A9" s="1">
        <v>1950</v>
      </c>
      <c r="B9" s="1">
        <v>387</v>
      </c>
      <c r="L9" s="1">
        <v>1910</v>
      </c>
      <c r="M9" s="1">
        <v>196</v>
      </c>
      <c r="N9" s="1">
        <v>79</v>
      </c>
    </row>
    <row r="10" spans="1:14" ht="17" x14ac:dyDescent="0.25">
      <c r="A10" s="1">
        <v>1960</v>
      </c>
      <c r="B10" s="1">
        <v>176</v>
      </c>
      <c r="L10" s="1">
        <v>1920</v>
      </c>
      <c r="M10" s="1">
        <v>293</v>
      </c>
      <c r="N10" s="1">
        <v>131</v>
      </c>
    </row>
    <row r="11" spans="1:14" ht="17" x14ac:dyDescent="0.25">
      <c r="A11" s="1">
        <v>1970</v>
      </c>
      <c r="B11" s="1">
        <v>64</v>
      </c>
      <c r="L11" s="1">
        <v>1930</v>
      </c>
      <c r="M11" s="1">
        <v>217</v>
      </c>
      <c r="N11" s="1">
        <v>212</v>
      </c>
    </row>
    <row r="12" spans="1:14" ht="17" x14ac:dyDescent="0.25">
      <c r="A12" s="1">
        <v>1980</v>
      </c>
      <c r="B12" s="1">
        <v>39</v>
      </c>
      <c r="L12" s="1">
        <v>1940</v>
      </c>
      <c r="M12" s="1">
        <v>252</v>
      </c>
      <c r="N12" s="1">
        <v>318</v>
      </c>
    </row>
    <row r="13" spans="1:14" ht="17" x14ac:dyDescent="0.25">
      <c r="A13" s="1">
        <v>1990</v>
      </c>
      <c r="B13" s="1">
        <v>7</v>
      </c>
      <c r="L13" s="1">
        <v>1950</v>
      </c>
      <c r="M13" s="1">
        <v>123</v>
      </c>
      <c r="N13" s="1">
        <v>240</v>
      </c>
    </row>
    <row r="14" spans="1:14" ht="17" x14ac:dyDescent="0.25">
      <c r="A14" s="1" t="s">
        <v>22</v>
      </c>
      <c r="B14" s="1">
        <v>89</v>
      </c>
      <c r="L14" s="1">
        <v>1960</v>
      </c>
      <c r="M14" s="1">
        <v>56</v>
      </c>
      <c r="N14" s="1">
        <v>98</v>
      </c>
    </row>
    <row r="15" spans="1:14" ht="17" x14ac:dyDescent="0.25">
      <c r="A15" s="1" t="s">
        <v>1</v>
      </c>
      <c r="B15" s="1">
        <v>1201</v>
      </c>
      <c r="L15" s="1">
        <v>1970</v>
      </c>
      <c r="M15" s="1">
        <v>32</v>
      </c>
      <c r="N15" s="1">
        <v>19</v>
      </c>
    </row>
    <row r="16" spans="1:14" ht="17" x14ac:dyDescent="0.25">
      <c r="A16" s="1" t="s">
        <v>6</v>
      </c>
      <c r="B16" s="1">
        <v>1351</v>
      </c>
      <c r="L16" s="1">
        <v>1980</v>
      </c>
      <c r="M16" s="1">
        <v>27</v>
      </c>
      <c r="N16" s="1">
        <v>6</v>
      </c>
    </row>
    <row r="17" spans="1:14" ht="17" x14ac:dyDescent="0.25">
      <c r="A17" s="1" t="s">
        <v>0</v>
      </c>
      <c r="B17" s="1">
        <v>42</v>
      </c>
      <c r="L17" s="1">
        <v>1990</v>
      </c>
      <c r="M17" s="1">
        <v>4</v>
      </c>
      <c r="N17" s="1">
        <v>2</v>
      </c>
    </row>
    <row r="18" spans="1:14" ht="17" x14ac:dyDescent="0.25">
      <c r="A18" s="1" t="s">
        <v>2</v>
      </c>
      <c r="B18" s="1">
        <v>29</v>
      </c>
      <c r="L18" s="1" t="s">
        <v>22</v>
      </c>
      <c r="M18" s="1">
        <v>53</v>
      </c>
      <c r="N18" s="1">
        <v>8</v>
      </c>
    </row>
    <row r="19" spans="1:14" ht="17" x14ac:dyDescent="0.25">
      <c r="A19" s="1" t="s">
        <v>4</v>
      </c>
      <c r="B19" s="1">
        <v>5</v>
      </c>
    </row>
    <row r="20" spans="1:14" ht="17" x14ac:dyDescent="0.25">
      <c r="A20" s="1" t="s">
        <v>5</v>
      </c>
      <c r="B20" s="1">
        <v>27</v>
      </c>
    </row>
    <row r="21" spans="1:14" ht="17" x14ac:dyDescent="0.25">
      <c r="A21" s="1" t="s">
        <v>3</v>
      </c>
      <c r="B21" s="1">
        <v>67</v>
      </c>
    </row>
    <row r="22" spans="1:14" ht="17" x14ac:dyDescent="0.25">
      <c r="A22" s="1" t="s">
        <v>22</v>
      </c>
      <c r="B22" s="1">
        <v>12</v>
      </c>
    </row>
    <row r="23" spans="1:14" ht="17" x14ac:dyDescent="0.25">
      <c r="A23" s="1" t="s">
        <v>13</v>
      </c>
      <c r="B23" s="1">
        <v>52</v>
      </c>
      <c r="C23" s="1" t="s">
        <v>13</v>
      </c>
      <c r="D23" s="1">
        <v>52</v>
      </c>
    </row>
    <row r="24" spans="1:14" ht="17" x14ac:dyDescent="0.25">
      <c r="A24" s="1" t="s">
        <v>11</v>
      </c>
      <c r="B24" s="1">
        <v>72</v>
      </c>
      <c r="C24" s="1" t="s">
        <v>11</v>
      </c>
      <c r="D24" s="1">
        <v>72</v>
      </c>
    </row>
    <row r="25" spans="1:14" ht="17" x14ac:dyDescent="0.25">
      <c r="A25" s="1" t="s">
        <v>9</v>
      </c>
      <c r="B25" s="1">
        <v>1</v>
      </c>
      <c r="C25" s="1" t="s">
        <v>9</v>
      </c>
      <c r="D25" s="1">
        <v>1</v>
      </c>
    </row>
    <row r="26" spans="1:14" ht="17" x14ac:dyDescent="0.25">
      <c r="A26" s="1" t="s">
        <v>7</v>
      </c>
      <c r="B26" s="1">
        <v>1</v>
      </c>
      <c r="C26" s="1" t="s">
        <v>7</v>
      </c>
      <c r="D26" s="1">
        <v>1</v>
      </c>
    </row>
    <row r="27" spans="1:14" ht="17" x14ac:dyDescent="0.25">
      <c r="A27" s="1" t="s">
        <v>10</v>
      </c>
      <c r="B27" s="1">
        <v>970</v>
      </c>
      <c r="C27" s="1" t="s">
        <v>10</v>
      </c>
      <c r="D27" s="1">
        <v>970</v>
      </c>
    </row>
    <row r="28" spans="1:14" ht="17" x14ac:dyDescent="0.25">
      <c r="A28" s="1" t="s">
        <v>8</v>
      </c>
      <c r="B28" s="1">
        <v>154</v>
      </c>
      <c r="C28" s="1" t="s">
        <v>8</v>
      </c>
      <c r="D28" s="1">
        <v>154</v>
      </c>
    </row>
    <row r="29" spans="1:14" ht="17" x14ac:dyDescent="0.25">
      <c r="A29" s="1" t="s">
        <v>12</v>
      </c>
      <c r="B29" s="1">
        <v>3</v>
      </c>
      <c r="C29" s="1" t="s">
        <v>12</v>
      </c>
      <c r="D29" s="1">
        <v>3</v>
      </c>
    </row>
    <row r="30" spans="1:14" ht="17" x14ac:dyDescent="0.25">
      <c r="A30" s="1" t="s">
        <v>14</v>
      </c>
      <c r="B30" s="1">
        <v>247</v>
      </c>
      <c r="C30" s="1" t="s">
        <v>14</v>
      </c>
      <c r="D30" s="1">
        <v>247</v>
      </c>
    </row>
    <row r="31" spans="1:14" ht="17" x14ac:dyDescent="0.25">
      <c r="A31" s="1" t="s">
        <v>22</v>
      </c>
      <c r="B31" s="1">
        <v>1234</v>
      </c>
      <c r="C31" s="1" t="s">
        <v>22</v>
      </c>
      <c r="D31" s="1">
        <v>1234</v>
      </c>
    </row>
    <row r="32" spans="1:14" ht="17" x14ac:dyDescent="0.25">
      <c r="A32" s="1" t="s">
        <v>19</v>
      </c>
      <c r="B32" s="1">
        <v>205</v>
      </c>
    </row>
    <row r="33" spans="1:14" ht="17" x14ac:dyDescent="0.25">
      <c r="A33" s="1" t="s">
        <v>17</v>
      </c>
      <c r="B33" s="1">
        <v>638</v>
      </c>
    </row>
    <row r="34" spans="1:14" ht="17" x14ac:dyDescent="0.25">
      <c r="A34" s="1" t="s">
        <v>18</v>
      </c>
      <c r="B34" s="1">
        <v>1168</v>
      </c>
      <c r="M34" t="s">
        <v>6</v>
      </c>
      <c r="N34" t="s">
        <v>24</v>
      </c>
    </row>
    <row r="35" spans="1:14" ht="17" x14ac:dyDescent="0.25">
      <c r="A35" s="1" t="s">
        <v>16</v>
      </c>
      <c r="B35" s="1">
        <v>36</v>
      </c>
      <c r="L35" s="1" t="s">
        <v>13</v>
      </c>
      <c r="M35" s="1">
        <v>11</v>
      </c>
      <c r="N35" s="1">
        <v>40</v>
      </c>
    </row>
    <row r="36" spans="1:14" ht="17" x14ac:dyDescent="0.25">
      <c r="A36" s="1" t="s">
        <v>21</v>
      </c>
      <c r="B36" s="1">
        <v>412</v>
      </c>
      <c r="L36" s="1" t="s">
        <v>11</v>
      </c>
      <c r="M36" s="1">
        <v>49</v>
      </c>
      <c r="N36" s="1">
        <v>20</v>
      </c>
    </row>
    <row r="37" spans="1:14" ht="17" x14ac:dyDescent="0.25">
      <c r="A37" s="1" t="s">
        <v>15</v>
      </c>
      <c r="B37" s="1">
        <v>114</v>
      </c>
      <c r="L37" s="1" t="s">
        <v>9</v>
      </c>
      <c r="M37" s="1">
        <v>0</v>
      </c>
      <c r="N37" s="1">
        <v>1</v>
      </c>
    </row>
    <row r="38" spans="1:14" ht="17" x14ac:dyDescent="0.25">
      <c r="A38" s="1" t="s">
        <v>20</v>
      </c>
      <c r="B38" s="1">
        <v>41</v>
      </c>
      <c r="L38" s="1" t="s">
        <v>7</v>
      </c>
      <c r="M38" s="1">
        <v>0</v>
      </c>
      <c r="N38" s="1">
        <v>1</v>
      </c>
    </row>
    <row r="39" spans="1:14" ht="17" x14ac:dyDescent="0.25">
      <c r="A39" s="1" t="s">
        <v>22</v>
      </c>
      <c r="B39" s="1">
        <v>120</v>
      </c>
      <c r="L39" s="1" t="s">
        <v>10</v>
      </c>
      <c r="M39" s="1">
        <v>594</v>
      </c>
      <c r="N39" s="1">
        <v>331</v>
      </c>
    </row>
    <row r="40" spans="1:14" ht="17" x14ac:dyDescent="0.25">
      <c r="A40" s="1" t="s">
        <v>23</v>
      </c>
      <c r="B40" s="1">
        <v>2734</v>
      </c>
      <c r="L40" s="1" t="s">
        <v>8</v>
      </c>
      <c r="M40" s="1">
        <v>53</v>
      </c>
      <c r="N40" s="1">
        <v>94</v>
      </c>
    </row>
    <row r="41" spans="1:14" ht="17" x14ac:dyDescent="0.25">
      <c r="A41" s="1" t="s">
        <v>22</v>
      </c>
      <c r="B41" s="1">
        <v>0</v>
      </c>
      <c r="L41" s="1" t="s">
        <v>12</v>
      </c>
      <c r="M41" s="1">
        <v>1</v>
      </c>
      <c r="N41" s="1">
        <v>2</v>
      </c>
    </row>
    <row r="42" spans="1:14" ht="17" x14ac:dyDescent="0.25">
      <c r="L42" s="1" t="s">
        <v>14</v>
      </c>
      <c r="M42" s="1">
        <v>136</v>
      </c>
      <c r="N42" s="1">
        <v>96</v>
      </c>
    </row>
    <row r="43" spans="1:14" ht="17" x14ac:dyDescent="0.25">
      <c r="L43" s="1" t="s">
        <v>22</v>
      </c>
      <c r="M43" s="1">
        <v>507</v>
      </c>
      <c r="N43" s="1">
        <v>616</v>
      </c>
    </row>
    <row r="45" spans="1:14" ht="17" x14ac:dyDescent="0.25">
      <c r="A45" s="1" t="s">
        <v>19</v>
      </c>
      <c r="B45" s="1">
        <v>205</v>
      </c>
      <c r="C45" s="1" t="s">
        <v>20</v>
      </c>
      <c r="D45" s="1">
        <v>41</v>
      </c>
    </row>
    <row r="46" spans="1:14" ht="17" x14ac:dyDescent="0.25">
      <c r="A46" s="1" t="s">
        <v>17</v>
      </c>
      <c r="B46" s="1">
        <v>638</v>
      </c>
      <c r="C46" s="1" t="s">
        <v>15</v>
      </c>
      <c r="D46" s="1">
        <v>114</v>
      </c>
    </row>
    <row r="47" spans="1:14" ht="17" x14ac:dyDescent="0.25">
      <c r="A47" s="1" t="s">
        <v>18</v>
      </c>
      <c r="B47" s="1">
        <v>1168</v>
      </c>
      <c r="C47" s="1" t="s">
        <v>19</v>
      </c>
      <c r="D47" s="1">
        <v>205</v>
      </c>
    </row>
    <row r="48" spans="1:14" ht="17" x14ac:dyDescent="0.25">
      <c r="A48" s="1" t="s">
        <v>16</v>
      </c>
      <c r="B48" s="1">
        <v>36</v>
      </c>
      <c r="C48" s="1" t="s">
        <v>21</v>
      </c>
      <c r="D48" s="1">
        <v>412</v>
      </c>
    </row>
    <row r="49" spans="1:13" ht="17" x14ac:dyDescent="0.25">
      <c r="A49" s="1" t="s">
        <v>21</v>
      </c>
      <c r="B49" s="1">
        <v>412</v>
      </c>
      <c r="C49" s="1" t="s">
        <v>16</v>
      </c>
      <c r="D49" s="1">
        <v>36</v>
      </c>
    </row>
    <row r="50" spans="1:13" ht="17" x14ac:dyDescent="0.25">
      <c r="A50" s="1" t="s">
        <v>15</v>
      </c>
      <c r="B50" s="1">
        <v>114</v>
      </c>
      <c r="C50" s="1" t="s">
        <v>17</v>
      </c>
      <c r="D50" s="1">
        <v>638</v>
      </c>
    </row>
    <row r="51" spans="1:13" ht="17" x14ac:dyDescent="0.25">
      <c r="A51" s="1" t="s">
        <v>20</v>
      </c>
      <c r="B51" s="1">
        <v>41</v>
      </c>
      <c r="C51" s="1" t="s">
        <v>18</v>
      </c>
      <c r="D51" s="1">
        <v>1168</v>
      </c>
    </row>
    <row r="52" spans="1:13" ht="17" x14ac:dyDescent="0.25">
      <c r="A52" s="1" t="s">
        <v>22</v>
      </c>
      <c r="B52" s="1">
        <v>120</v>
      </c>
      <c r="C52" s="1" t="s">
        <v>22</v>
      </c>
      <c r="D52" s="1">
        <v>120</v>
      </c>
    </row>
    <row r="57" spans="1:13" x14ac:dyDescent="0.2">
      <c r="A57" t="s">
        <v>29</v>
      </c>
      <c r="B57">
        <f>B63+B64+B66+B65+B67+B68+B69+B70</f>
        <v>1598</v>
      </c>
    </row>
    <row r="58" spans="1:13" x14ac:dyDescent="0.2">
      <c r="D58">
        <f>1148+1551</f>
        <v>2699</v>
      </c>
    </row>
    <row r="59" spans="1:13" x14ac:dyDescent="0.2">
      <c r="B59">
        <v>1148</v>
      </c>
    </row>
    <row r="62" spans="1:13" x14ac:dyDescent="0.2">
      <c r="B62" t="s">
        <v>27</v>
      </c>
      <c r="C62" t="s">
        <v>28</v>
      </c>
    </row>
    <row r="63" spans="1:13" ht="17" x14ac:dyDescent="0.25">
      <c r="A63" s="1" t="s">
        <v>1</v>
      </c>
      <c r="B63" s="1">
        <v>1178</v>
      </c>
      <c r="C63">
        <f>B76</f>
        <v>27</v>
      </c>
      <c r="D63" s="1">
        <v>1178</v>
      </c>
      <c r="E63">
        <f>B76</f>
        <v>27</v>
      </c>
    </row>
    <row r="64" spans="1:13" ht="17" x14ac:dyDescent="0.25">
      <c r="A64" s="1" t="s">
        <v>6</v>
      </c>
      <c r="B64" s="1">
        <v>276</v>
      </c>
      <c r="C64">
        <f>B75</f>
        <v>1101</v>
      </c>
      <c r="D64" s="1">
        <v>276</v>
      </c>
      <c r="E64">
        <f>B75</f>
        <v>1101</v>
      </c>
      <c r="L64" t="s">
        <v>6</v>
      </c>
      <c r="M64" t="s">
        <v>24</v>
      </c>
    </row>
    <row r="65" spans="1:13" ht="17" x14ac:dyDescent="0.25">
      <c r="A65" s="1" t="s">
        <v>0</v>
      </c>
      <c r="B65" s="1">
        <v>34</v>
      </c>
      <c r="C65">
        <f>B77</f>
        <v>20</v>
      </c>
      <c r="D65" s="1">
        <v>34</v>
      </c>
      <c r="E65">
        <f>D77</f>
        <v>0</v>
      </c>
      <c r="K65" s="1" t="s">
        <v>20</v>
      </c>
      <c r="L65" s="1">
        <v>22</v>
      </c>
      <c r="M65" s="1">
        <v>14</v>
      </c>
    </row>
    <row r="66" spans="1:13" ht="17" x14ac:dyDescent="0.25">
      <c r="A66" s="1" t="s">
        <v>2</v>
      </c>
      <c r="B66" s="1">
        <v>19</v>
      </c>
      <c r="C66">
        <f>B80</f>
        <v>12</v>
      </c>
      <c r="D66" s="1">
        <v>19</v>
      </c>
      <c r="E66">
        <f>D82</f>
        <v>0</v>
      </c>
      <c r="K66" s="1" t="s">
        <v>15</v>
      </c>
      <c r="L66" s="1">
        <v>24</v>
      </c>
      <c r="M66" s="1">
        <v>83</v>
      </c>
    </row>
    <row r="67" spans="1:13" ht="17" x14ac:dyDescent="0.25">
      <c r="A67" s="1" t="s">
        <v>3</v>
      </c>
      <c r="B67" s="1">
        <v>61</v>
      </c>
      <c r="C67">
        <f>B81</f>
        <v>6</v>
      </c>
      <c r="D67" s="1">
        <v>61</v>
      </c>
      <c r="E67">
        <f>D81</f>
        <v>0</v>
      </c>
      <c r="K67" s="1" t="s">
        <v>19</v>
      </c>
      <c r="L67" s="1">
        <v>161</v>
      </c>
      <c r="M67" s="1">
        <v>20</v>
      </c>
    </row>
    <row r="68" spans="1:13" ht="17" x14ac:dyDescent="0.25">
      <c r="A68" s="1" t="s">
        <v>5</v>
      </c>
      <c r="B68" s="1">
        <v>17</v>
      </c>
      <c r="C68">
        <f>B79</f>
        <v>13</v>
      </c>
      <c r="D68" s="1">
        <v>17</v>
      </c>
      <c r="E68">
        <f>D79</f>
        <v>0</v>
      </c>
      <c r="K68" s="1" t="s">
        <v>21</v>
      </c>
      <c r="L68" s="1">
        <v>80</v>
      </c>
      <c r="M68" s="1">
        <v>314</v>
      </c>
    </row>
    <row r="69" spans="1:13" ht="17" x14ac:dyDescent="0.25">
      <c r="A69" s="1" t="s">
        <v>4</v>
      </c>
      <c r="B69" s="1">
        <v>1</v>
      </c>
      <c r="C69">
        <f>B78</f>
        <v>4</v>
      </c>
      <c r="D69" s="1">
        <v>1</v>
      </c>
      <c r="E69">
        <f>D78</f>
        <v>0</v>
      </c>
      <c r="K69" s="1" t="s">
        <v>16</v>
      </c>
      <c r="L69" s="1">
        <v>20</v>
      </c>
      <c r="M69" s="1">
        <v>11</v>
      </c>
    </row>
    <row r="70" spans="1:13" ht="17" x14ac:dyDescent="0.25">
      <c r="A70" s="1" t="s">
        <v>22</v>
      </c>
      <c r="B70" s="1">
        <f>12</f>
        <v>12</v>
      </c>
      <c r="D70" s="1">
        <v>1148</v>
      </c>
      <c r="E70">
        <f>D82</f>
        <v>0</v>
      </c>
      <c r="K70" s="1" t="s">
        <v>17</v>
      </c>
      <c r="L70" s="1">
        <v>436</v>
      </c>
      <c r="M70" s="1">
        <v>153</v>
      </c>
    </row>
    <row r="71" spans="1:13" ht="17" x14ac:dyDescent="0.25">
      <c r="A71" s="1" t="s">
        <v>22</v>
      </c>
      <c r="K71" s="1" t="s">
        <v>18</v>
      </c>
      <c r="L71" s="1">
        <v>553</v>
      </c>
      <c r="M71" s="1">
        <v>549</v>
      </c>
    </row>
    <row r="72" spans="1:13" ht="17" x14ac:dyDescent="0.25">
      <c r="K72" s="1" t="s">
        <v>22</v>
      </c>
      <c r="L72" s="1">
        <v>55</v>
      </c>
      <c r="M72" s="1">
        <v>57</v>
      </c>
    </row>
    <row r="74" spans="1:13" x14ac:dyDescent="0.2">
      <c r="A74" t="s">
        <v>30</v>
      </c>
    </row>
    <row r="75" spans="1:13" ht="17" x14ac:dyDescent="0.25">
      <c r="A75" s="1" t="s">
        <v>6</v>
      </c>
      <c r="B75" s="2">
        <v>1101</v>
      </c>
    </row>
    <row r="76" spans="1:13" ht="17" x14ac:dyDescent="0.25">
      <c r="A76" s="1" t="s">
        <v>1</v>
      </c>
      <c r="B76">
        <v>27</v>
      </c>
    </row>
    <row r="77" spans="1:13" ht="17" x14ac:dyDescent="0.25">
      <c r="A77" s="1" t="s">
        <v>0</v>
      </c>
      <c r="B77">
        <v>20</v>
      </c>
    </row>
    <row r="78" spans="1:13" ht="17" x14ac:dyDescent="0.25">
      <c r="A78" s="1" t="s">
        <v>4</v>
      </c>
      <c r="B78">
        <v>4</v>
      </c>
    </row>
    <row r="79" spans="1:13" ht="17" x14ac:dyDescent="0.25">
      <c r="A79" s="1" t="s">
        <v>5</v>
      </c>
      <c r="B79">
        <v>13</v>
      </c>
    </row>
    <row r="80" spans="1:13" ht="17" x14ac:dyDescent="0.25">
      <c r="A80" s="1" t="s">
        <v>2</v>
      </c>
      <c r="B80">
        <v>12</v>
      </c>
      <c r="I80" t="s">
        <v>6</v>
      </c>
      <c r="J80" t="s">
        <v>24</v>
      </c>
    </row>
    <row r="81" spans="1:10" ht="17" x14ac:dyDescent="0.25">
      <c r="A81" s="1" t="s">
        <v>3</v>
      </c>
      <c r="B81">
        <v>6</v>
      </c>
      <c r="H81" s="1" t="s">
        <v>20</v>
      </c>
      <c r="I81" s="1">
        <v>22</v>
      </c>
      <c r="J81" s="1">
        <v>14</v>
      </c>
    </row>
    <row r="82" spans="1:10" ht="17" x14ac:dyDescent="0.25">
      <c r="A82" s="1" t="s">
        <v>22</v>
      </c>
      <c r="B82">
        <v>1551</v>
      </c>
      <c r="H82" s="1" t="s">
        <v>15</v>
      </c>
      <c r="I82" s="1">
        <v>24</v>
      </c>
      <c r="J82" s="1">
        <v>83</v>
      </c>
    </row>
    <row r="83" spans="1:10" ht="17" x14ac:dyDescent="0.25">
      <c r="H83" s="1" t="s">
        <v>19</v>
      </c>
      <c r="I83" s="1">
        <v>161</v>
      </c>
      <c r="J83" s="1">
        <v>20</v>
      </c>
    </row>
    <row r="84" spans="1:10" ht="17" x14ac:dyDescent="0.25">
      <c r="H84" s="1" t="s">
        <v>21</v>
      </c>
      <c r="I84" s="1">
        <v>80</v>
      </c>
      <c r="J84" s="1">
        <v>314</v>
      </c>
    </row>
    <row r="85" spans="1:10" ht="17" x14ac:dyDescent="0.25">
      <c r="H85" s="1" t="s">
        <v>16</v>
      </c>
      <c r="I85" s="1">
        <v>20</v>
      </c>
      <c r="J85" s="1">
        <v>11</v>
      </c>
    </row>
    <row r="86" spans="1:10" ht="17" x14ac:dyDescent="0.25">
      <c r="H86" s="1" t="s">
        <v>17</v>
      </c>
      <c r="I86" s="1">
        <v>436</v>
      </c>
      <c r="J86" s="1">
        <v>153</v>
      </c>
    </row>
    <row r="87" spans="1:10" ht="17" x14ac:dyDescent="0.25">
      <c r="H87" s="1" t="s">
        <v>18</v>
      </c>
      <c r="I87" s="1">
        <v>553</v>
      </c>
      <c r="J87" s="1">
        <v>549</v>
      </c>
    </row>
    <row r="88" spans="1:10" ht="17" x14ac:dyDescent="0.25">
      <c r="H88" s="1" t="s">
        <v>22</v>
      </c>
      <c r="I88" s="1">
        <v>55</v>
      </c>
      <c r="J88" s="1">
        <v>57</v>
      </c>
    </row>
    <row r="91" spans="1:10" x14ac:dyDescent="0.2">
      <c r="I91" t="s">
        <v>6</v>
      </c>
      <c r="J91" t="s">
        <v>24</v>
      </c>
    </row>
    <row r="92" spans="1:10" x14ac:dyDescent="0.2">
      <c r="H92" t="s">
        <v>25</v>
      </c>
      <c r="I92">
        <f>I81+I82</f>
        <v>46</v>
      </c>
      <c r="J92">
        <f>J81+J82</f>
        <v>97</v>
      </c>
    </row>
    <row r="93" spans="1:10" ht="17" x14ac:dyDescent="0.25">
      <c r="H93" s="1" t="s">
        <v>19</v>
      </c>
      <c r="I93" s="1">
        <v>161</v>
      </c>
      <c r="J93" s="1">
        <v>20</v>
      </c>
    </row>
    <row r="94" spans="1:10" x14ac:dyDescent="0.2">
      <c r="H94" t="s">
        <v>26</v>
      </c>
      <c r="I94">
        <f>I84+I85</f>
        <v>100</v>
      </c>
      <c r="J94">
        <f>J84+J85</f>
        <v>325</v>
      </c>
    </row>
    <row r="95" spans="1:10" ht="17" x14ac:dyDescent="0.25">
      <c r="H95" s="1" t="s">
        <v>17</v>
      </c>
      <c r="I95" s="1">
        <v>436</v>
      </c>
      <c r="J95" s="1">
        <v>153</v>
      </c>
    </row>
    <row r="96" spans="1:10" ht="17" x14ac:dyDescent="0.25">
      <c r="H96" s="1" t="s">
        <v>18</v>
      </c>
      <c r="I96" s="1">
        <v>553</v>
      </c>
      <c r="J96" s="1">
        <v>549</v>
      </c>
    </row>
    <row r="97" spans="8:12" ht="17" x14ac:dyDescent="0.25">
      <c r="H97" s="1" t="s">
        <v>22</v>
      </c>
      <c r="I97" s="1">
        <v>55</v>
      </c>
      <c r="J97" s="1">
        <v>57</v>
      </c>
    </row>
    <row r="100" spans="8:12" x14ac:dyDescent="0.2">
      <c r="I100" t="s">
        <v>6</v>
      </c>
      <c r="J100" t="s">
        <v>24</v>
      </c>
      <c r="L100">
        <f>B32+B33+B34+B35+B36+B37+B38</f>
        <v>2614</v>
      </c>
    </row>
    <row r="101" spans="8:12" x14ac:dyDescent="0.2">
      <c r="H101" t="s">
        <v>25</v>
      </c>
      <c r="I101">
        <f>I92/L100</f>
        <v>1.7597551644988524E-2</v>
      </c>
      <c r="J101">
        <f>J92/L100</f>
        <v>3.7107880642693193E-2</v>
      </c>
    </row>
    <row r="102" spans="8:12" ht="17" x14ac:dyDescent="0.25">
      <c r="H102" s="1" t="s">
        <v>19</v>
      </c>
      <c r="I102">
        <f>I93/L100</f>
        <v>6.1591430757459834E-2</v>
      </c>
      <c r="J102">
        <f>J93/L100</f>
        <v>7.6511094108645756E-3</v>
      </c>
    </row>
    <row r="103" spans="8:12" x14ac:dyDescent="0.2">
      <c r="H103" t="s">
        <v>26</v>
      </c>
      <c r="I103">
        <f>I94/L100</f>
        <v>3.8255547054322873E-2</v>
      </c>
      <c r="J103">
        <f>J94/L100</f>
        <v>0.12433052792654935</v>
      </c>
    </row>
    <row r="104" spans="8:12" ht="17" x14ac:dyDescent="0.25">
      <c r="H104" s="1" t="s">
        <v>17</v>
      </c>
      <c r="I104">
        <f>I95/L100</f>
        <v>0.16679418515684774</v>
      </c>
      <c r="J104">
        <f>J95/L100</f>
        <v>5.8530986993114001E-2</v>
      </c>
    </row>
    <row r="105" spans="8:12" ht="17" x14ac:dyDescent="0.25">
      <c r="H105" s="1" t="s">
        <v>18</v>
      </c>
      <c r="I105">
        <f>I96/L100</f>
        <v>0.21155317521040551</v>
      </c>
      <c r="J105">
        <f>J96/L100</f>
        <v>0.21002295332823259</v>
      </c>
    </row>
  </sheetData>
  <sortState ref="A1:B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7B95-F8B3-D24D-BAD1-EB8011B91D7A}">
  <dimension ref="A1:D72"/>
  <sheetViews>
    <sheetView topLeftCell="B6" workbookViewId="0">
      <selection activeCell="C17" sqref="C17:D24"/>
    </sheetView>
  </sheetViews>
  <sheetFormatPr baseColWidth="10" defaultRowHeight="16" x14ac:dyDescent="0.2"/>
  <sheetData>
    <row r="1" spans="1:2" ht="17" x14ac:dyDescent="0.25">
      <c r="A1" s="1">
        <v>1870</v>
      </c>
      <c r="B1" s="1">
        <v>1</v>
      </c>
    </row>
    <row r="2" spans="1:2" ht="17" x14ac:dyDescent="0.25">
      <c r="A2" s="1">
        <v>1880</v>
      </c>
      <c r="B2" s="1">
        <v>7</v>
      </c>
    </row>
    <row r="3" spans="1:2" ht="17" x14ac:dyDescent="0.25">
      <c r="A3" s="1">
        <v>1890</v>
      </c>
      <c r="B3" s="1">
        <v>31</v>
      </c>
    </row>
    <row r="4" spans="1:2" ht="17" x14ac:dyDescent="0.25">
      <c r="A4" s="1">
        <v>1900</v>
      </c>
      <c r="B4" s="1">
        <v>59</v>
      </c>
    </row>
    <row r="5" spans="1:2" ht="17" x14ac:dyDescent="0.25">
      <c r="A5" s="1">
        <v>1910</v>
      </c>
      <c r="B5" s="1">
        <v>196</v>
      </c>
    </row>
    <row r="6" spans="1:2" ht="17" x14ac:dyDescent="0.25">
      <c r="A6" s="1">
        <v>1920</v>
      </c>
      <c r="B6" s="1">
        <v>293</v>
      </c>
    </row>
    <row r="7" spans="1:2" ht="17" x14ac:dyDescent="0.25">
      <c r="A7" s="1">
        <v>1930</v>
      </c>
      <c r="B7" s="1">
        <v>217</v>
      </c>
    </row>
    <row r="8" spans="1:2" ht="17" x14ac:dyDescent="0.25">
      <c r="A8" s="1">
        <v>1940</v>
      </c>
      <c r="B8" s="1">
        <v>252</v>
      </c>
    </row>
    <row r="9" spans="1:2" ht="17" x14ac:dyDescent="0.25">
      <c r="A9" s="1">
        <v>1950</v>
      </c>
      <c r="B9" s="1">
        <v>123</v>
      </c>
    </row>
    <row r="10" spans="1:2" ht="17" x14ac:dyDescent="0.25">
      <c r="A10" s="1">
        <v>1960</v>
      </c>
      <c r="B10" s="1">
        <v>56</v>
      </c>
    </row>
    <row r="11" spans="1:2" ht="17" x14ac:dyDescent="0.25">
      <c r="A11" s="1">
        <v>1970</v>
      </c>
      <c r="B11" s="1">
        <v>32</v>
      </c>
    </row>
    <row r="12" spans="1:2" ht="17" x14ac:dyDescent="0.25">
      <c r="A12" s="1">
        <v>1980</v>
      </c>
      <c r="B12" s="1">
        <v>27</v>
      </c>
    </row>
    <row r="13" spans="1:2" ht="17" x14ac:dyDescent="0.25">
      <c r="A13" s="1">
        <v>1990</v>
      </c>
      <c r="B13" s="1">
        <v>4</v>
      </c>
    </row>
    <row r="14" spans="1:2" ht="17" x14ac:dyDescent="0.25">
      <c r="A14" s="1" t="s">
        <v>22</v>
      </c>
      <c r="B14" s="1">
        <v>53</v>
      </c>
    </row>
    <row r="15" spans="1:2" ht="17" x14ac:dyDescent="0.25">
      <c r="A15" s="1" t="s">
        <v>6</v>
      </c>
      <c r="B15" s="1">
        <v>1351</v>
      </c>
    </row>
    <row r="16" spans="1:2" ht="17" x14ac:dyDescent="0.25">
      <c r="A16" s="1" t="s">
        <v>22</v>
      </c>
      <c r="B16" s="1">
        <v>0</v>
      </c>
    </row>
    <row r="17" spans="1:4" ht="17" x14ac:dyDescent="0.25">
      <c r="A17" s="1" t="s">
        <v>18</v>
      </c>
      <c r="B17" s="1">
        <v>553</v>
      </c>
      <c r="C17" s="1" t="s">
        <v>20</v>
      </c>
      <c r="D17" s="1">
        <v>22</v>
      </c>
    </row>
    <row r="18" spans="1:4" ht="17" x14ac:dyDescent="0.25">
      <c r="A18" s="1" t="s">
        <v>17</v>
      </c>
      <c r="B18" s="1">
        <v>436</v>
      </c>
      <c r="C18" s="1" t="s">
        <v>15</v>
      </c>
      <c r="D18" s="1">
        <v>24</v>
      </c>
    </row>
    <row r="19" spans="1:4" ht="17" x14ac:dyDescent="0.25">
      <c r="A19" s="1" t="s">
        <v>21</v>
      </c>
      <c r="B19" s="1">
        <v>80</v>
      </c>
      <c r="C19" s="1" t="s">
        <v>19</v>
      </c>
      <c r="D19" s="1">
        <v>161</v>
      </c>
    </row>
    <row r="20" spans="1:4" ht="17" x14ac:dyDescent="0.25">
      <c r="A20" s="1" t="s">
        <v>19</v>
      </c>
      <c r="B20" s="1">
        <v>161</v>
      </c>
      <c r="C20" s="1" t="s">
        <v>21</v>
      </c>
      <c r="D20" s="1">
        <v>80</v>
      </c>
    </row>
    <row r="21" spans="1:4" ht="17" x14ac:dyDescent="0.25">
      <c r="A21" s="1" t="s">
        <v>16</v>
      </c>
      <c r="B21" s="1">
        <v>20</v>
      </c>
      <c r="C21" s="1" t="s">
        <v>16</v>
      </c>
      <c r="D21" s="1">
        <v>20</v>
      </c>
    </row>
    <row r="22" spans="1:4" ht="17" x14ac:dyDescent="0.25">
      <c r="A22" s="1" t="s">
        <v>15</v>
      </c>
      <c r="B22" s="1">
        <v>24</v>
      </c>
      <c r="C22" s="1" t="s">
        <v>17</v>
      </c>
      <c r="D22" s="1">
        <v>436</v>
      </c>
    </row>
    <row r="23" spans="1:4" ht="17" x14ac:dyDescent="0.25">
      <c r="A23" s="1" t="s">
        <v>20</v>
      </c>
      <c r="B23" s="1">
        <v>22</v>
      </c>
      <c r="C23" s="1" t="s">
        <v>18</v>
      </c>
      <c r="D23" s="1">
        <v>553</v>
      </c>
    </row>
    <row r="24" spans="1:4" ht="17" x14ac:dyDescent="0.25">
      <c r="A24" s="1" t="s">
        <v>22</v>
      </c>
      <c r="B24" s="1">
        <v>55</v>
      </c>
      <c r="C24" s="1" t="s">
        <v>22</v>
      </c>
      <c r="D24" s="1">
        <v>55</v>
      </c>
    </row>
    <row r="25" spans="1:4" ht="17" x14ac:dyDescent="0.25">
      <c r="A25" s="1" t="s">
        <v>23</v>
      </c>
      <c r="B25" s="1">
        <v>1351</v>
      </c>
    </row>
    <row r="26" spans="1:4" ht="17" x14ac:dyDescent="0.25">
      <c r="A26" s="1" t="s">
        <v>22</v>
      </c>
      <c r="B26" s="1">
        <v>0</v>
      </c>
    </row>
    <row r="27" spans="1:4" ht="17" x14ac:dyDescent="0.25">
      <c r="A27" s="1">
        <v>0</v>
      </c>
      <c r="B27" s="1">
        <v>1351</v>
      </c>
    </row>
    <row r="28" spans="1:4" ht="17" x14ac:dyDescent="0.25">
      <c r="A28" s="1" t="s">
        <v>22</v>
      </c>
      <c r="B28" s="1">
        <v>0</v>
      </c>
    </row>
    <row r="29" spans="1:4" ht="17" x14ac:dyDescent="0.25">
      <c r="A29" s="1" t="s">
        <v>13</v>
      </c>
      <c r="B29" s="1">
        <v>11</v>
      </c>
      <c r="C29" s="1" t="s">
        <v>13</v>
      </c>
      <c r="D29" s="1">
        <v>11</v>
      </c>
    </row>
    <row r="30" spans="1:4" ht="17" x14ac:dyDescent="0.25">
      <c r="A30" s="1" t="s">
        <v>11</v>
      </c>
      <c r="B30" s="1">
        <v>49</v>
      </c>
      <c r="C30" s="1" t="s">
        <v>11</v>
      </c>
      <c r="D30" s="1">
        <v>49</v>
      </c>
    </row>
    <row r="31" spans="1:4" ht="17" x14ac:dyDescent="0.25">
      <c r="A31" s="1" t="s">
        <v>10</v>
      </c>
      <c r="B31" s="1">
        <v>594</v>
      </c>
      <c r="C31" s="1" t="s">
        <v>10</v>
      </c>
      <c r="D31" s="1">
        <v>594</v>
      </c>
    </row>
    <row r="32" spans="1:4" ht="17" x14ac:dyDescent="0.25">
      <c r="A32" s="1" t="s">
        <v>8</v>
      </c>
      <c r="B32" s="1">
        <v>53</v>
      </c>
      <c r="C32" s="1" t="s">
        <v>8</v>
      </c>
      <c r="D32" s="1">
        <v>53</v>
      </c>
    </row>
    <row r="33" spans="1:4" ht="17" x14ac:dyDescent="0.25">
      <c r="A33" s="1" t="s">
        <v>12</v>
      </c>
      <c r="B33" s="1">
        <v>1</v>
      </c>
      <c r="C33" s="1" t="s">
        <v>12</v>
      </c>
      <c r="D33" s="1">
        <v>1</v>
      </c>
    </row>
    <row r="34" spans="1:4" ht="17" x14ac:dyDescent="0.25">
      <c r="A34" s="1" t="s">
        <v>14</v>
      </c>
      <c r="B34" s="1">
        <v>136</v>
      </c>
      <c r="C34" s="1" t="s">
        <v>14</v>
      </c>
      <c r="D34" s="1">
        <v>136</v>
      </c>
    </row>
    <row r="35" spans="1:4" ht="17" x14ac:dyDescent="0.25">
      <c r="A35" s="1" t="s">
        <v>22</v>
      </c>
      <c r="B35" s="1">
        <v>507</v>
      </c>
      <c r="C35" s="1" t="s">
        <v>22</v>
      </c>
      <c r="D35" s="1">
        <v>507</v>
      </c>
    </row>
    <row r="36" spans="1:4" ht="17" x14ac:dyDescent="0.25">
      <c r="A36" s="1"/>
      <c r="B36" s="1"/>
    </row>
    <row r="37" spans="1:4" ht="17" x14ac:dyDescent="0.25">
      <c r="A37" s="1"/>
      <c r="B37" s="1"/>
    </row>
    <row r="38" spans="1:4" ht="17" x14ac:dyDescent="0.25">
      <c r="A38" s="1"/>
      <c r="B38" s="1"/>
    </row>
    <row r="39" spans="1:4" ht="17" x14ac:dyDescent="0.25">
      <c r="A39" s="1"/>
      <c r="B39" s="1"/>
    </row>
    <row r="40" spans="1:4" ht="17" x14ac:dyDescent="0.25">
      <c r="A40" s="1"/>
      <c r="B40" s="1"/>
    </row>
    <row r="41" spans="1:4" ht="17" x14ac:dyDescent="0.25">
      <c r="A41" s="1"/>
      <c r="B41" s="1"/>
    </row>
    <row r="42" spans="1:4" ht="17" x14ac:dyDescent="0.25">
      <c r="A42" s="1"/>
      <c r="B42" s="1"/>
    </row>
    <row r="43" spans="1:4" ht="17" x14ac:dyDescent="0.25">
      <c r="A43" s="1"/>
      <c r="B43" s="1"/>
    </row>
    <row r="44" spans="1:4" ht="17" x14ac:dyDescent="0.25">
      <c r="A44" s="1"/>
      <c r="B44" s="1"/>
    </row>
    <row r="45" spans="1:4" ht="17" x14ac:dyDescent="0.25">
      <c r="A45" s="1"/>
      <c r="B45" s="1"/>
    </row>
    <row r="46" spans="1:4" ht="17" x14ac:dyDescent="0.25">
      <c r="A46" s="1"/>
      <c r="B46" s="1"/>
    </row>
    <row r="47" spans="1:4" ht="17" x14ac:dyDescent="0.25">
      <c r="A47" s="1"/>
      <c r="B47" s="1"/>
    </row>
    <row r="59" spans="1:2" ht="17" x14ac:dyDescent="0.25">
      <c r="A59" s="1"/>
      <c r="B59" s="1"/>
    </row>
    <row r="60" spans="1:2" ht="17" x14ac:dyDescent="0.25">
      <c r="A60" s="1"/>
      <c r="B60" s="1"/>
    </row>
    <row r="61" spans="1:2" ht="17" x14ac:dyDescent="0.25">
      <c r="A61" s="1"/>
      <c r="B61" s="1"/>
    </row>
    <row r="62" spans="1:2" ht="17" x14ac:dyDescent="0.25">
      <c r="A62" s="1"/>
      <c r="B62" s="1"/>
    </row>
    <row r="63" spans="1:2" ht="17" x14ac:dyDescent="0.25">
      <c r="A63" s="1"/>
      <c r="B63" s="1"/>
    </row>
    <row r="64" spans="1:2" ht="17" x14ac:dyDescent="0.25">
      <c r="A64" s="1"/>
      <c r="B64" s="1"/>
    </row>
    <row r="65" spans="1:2" ht="17" x14ac:dyDescent="0.25">
      <c r="A65" s="1"/>
      <c r="B65" s="1"/>
    </row>
    <row r="66" spans="1:2" ht="17" x14ac:dyDescent="0.25">
      <c r="A66" s="1"/>
      <c r="B66" s="1"/>
    </row>
    <row r="67" spans="1:2" ht="17" x14ac:dyDescent="0.25">
      <c r="A67" s="1"/>
      <c r="B67" s="1"/>
    </row>
    <row r="68" spans="1:2" ht="17" x14ac:dyDescent="0.25">
      <c r="A68" s="1"/>
      <c r="B68" s="1"/>
    </row>
    <row r="69" spans="1:2" ht="17" x14ac:dyDescent="0.25">
      <c r="A69" s="1"/>
      <c r="B69" s="1"/>
    </row>
    <row r="70" spans="1:2" ht="17" x14ac:dyDescent="0.25">
      <c r="A70" s="1"/>
      <c r="B70" s="1"/>
    </row>
    <row r="71" spans="1:2" ht="17" x14ac:dyDescent="0.25">
      <c r="A71" s="1"/>
      <c r="B71" s="1"/>
    </row>
    <row r="72" spans="1:2" ht="17" x14ac:dyDescent="0.25">
      <c r="A72" s="1"/>
      <c r="B72" s="1"/>
    </row>
  </sheetData>
  <sortState ref="A1:B13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AA0C-A5A2-2D49-A497-5EA6980F9F43}">
  <dimension ref="A1:D64"/>
  <sheetViews>
    <sheetView topLeftCell="A7" workbookViewId="0">
      <selection activeCell="D26" sqref="D26:D33"/>
    </sheetView>
  </sheetViews>
  <sheetFormatPr baseColWidth="10" defaultRowHeight="16" x14ac:dyDescent="0.2"/>
  <sheetData>
    <row r="1" spans="1:2" ht="17" x14ac:dyDescent="0.25">
      <c r="A1" s="1">
        <v>1870</v>
      </c>
      <c r="B1" s="1">
        <v>1</v>
      </c>
    </row>
    <row r="2" spans="1:2" ht="17" x14ac:dyDescent="0.25">
      <c r="A2" s="1">
        <v>1880</v>
      </c>
      <c r="B2" s="1">
        <v>6</v>
      </c>
    </row>
    <row r="3" spans="1:2" ht="17" x14ac:dyDescent="0.25">
      <c r="A3" s="1">
        <v>1890</v>
      </c>
      <c r="B3" s="1">
        <v>33</v>
      </c>
    </row>
    <row r="4" spans="1:2" ht="17" x14ac:dyDescent="0.25">
      <c r="A4" s="1">
        <v>1900</v>
      </c>
      <c r="B4" s="1">
        <v>48</v>
      </c>
    </row>
    <row r="5" spans="1:2" ht="17" x14ac:dyDescent="0.25">
      <c r="A5" s="1">
        <v>1910</v>
      </c>
      <c r="B5" s="1">
        <v>79</v>
      </c>
    </row>
    <row r="6" spans="1:2" ht="17" x14ac:dyDescent="0.25">
      <c r="A6" s="1">
        <v>1920</v>
      </c>
      <c r="B6" s="1">
        <v>131</v>
      </c>
    </row>
    <row r="7" spans="1:2" ht="17" x14ac:dyDescent="0.25">
      <c r="A7" s="1">
        <v>1930</v>
      </c>
      <c r="B7" s="1">
        <v>212</v>
      </c>
    </row>
    <row r="8" spans="1:2" ht="17" x14ac:dyDescent="0.25">
      <c r="A8" s="1">
        <v>1940</v>
      </c>
      <c r="B8" s="1">
        <v>318</v>
      </c>
    </row>
    <row r="9" spans="1:2" ht="17" x14ac:dyDescent="0.25">
      <c r="A9" s="1">
        <v>1950</v>
      </c>
      <c r="B9" s="1">
        <v>240</v>
      </c>
    </row>
    <row r="10" spans="1:2" ht="17" x14ac:dyDescent="0.25">
      <c r="A10" s="1">
        <v>1960</v>
      </c>
      <c r="B10" s="1">
        <v>98</v>
      </c>
    </row>
    <row r="11" spans="1:2" ht="17" x14ac:dyDescent="0.25">
      <c r="A11" s="1">
        <v>1970</v>
      </c>
      <c r="B11" s="1">
        <v>19</v>
      </c>
    </row>
    <row r="12" spans="1:2" ht="17" x14ac:dyDescent="0.25">
      <c r="A12" s="1">
        <v>1980</v>
      </c>
      <c r="B12" s="1">
        <v>6</v>
      </c>
    </row>
    <row r="13" spans="1:2" ht="17" x14ac:dyDescent="0.25">
      <c r="A13" s="1">
        <v>1990</v>
      </c>
      <c r="B13" s="1">
        <v>2</v>
      </c>
    </row>
    <row r="14" spans="1:2" ht="17" x14ac:dyDescent="0.25">
      <c r="A14" s="1" t="s">
        <v>22</v>
      </c>
      <c r="B14" s="1">
        <v>8</v>
      </c>
    </row>
    <row r="15" spans="1:2" ht="17" x14ac:dyDescent="0.25">
      <c r="A15" s="1" t="s">
        <v>1</v>
      </c>
      <c r="B15" s="1">
        <v>1201</v>
      </c>
    </row>
    <row r="16" spans="1:2" ht="17" x14ac:dyDescent="0.25">
      <c r="A16" s="1" t="s">
        <v>22</v>
      </c>
      <c r="B16" s="1">
        <v>0</v>
      </c>
    </row>
    <row r="17" spans="1:4" ht="17" x14ac:dyDescent="0.25">
      <c r="A17" s="1" t="s">
        <v>13</v>
      </c>
      <c r="B17" s="1">
        <v>40</v>
      </c>
      <c r="C17" s="1" t="s">
        <v>13</v>
      </c>
      <c r="D17" s="1">
        <v>40</v>
      </c>
    </row>
    <row r="18" spans="1:4" ht="17" x14ac:dyDescent="0.25">
      <c r="A18" s="1" t="s">
        <v>11</v>
      </c>
      <c r="B18" s="1">
        <v>20</v>
      </c>
      <c r="C18" s="1" t="s">
        <v>11</v>
      </c>
      <c r="D18" s="1">
        <v>20</v>
      </c>
    </row>
    <row r="19" spans="1:4" ht="17" x14ac:dyDescent="0.25">
      <c r="A19" s="1" t="s">
        <v>9</v>
      </c>
      <c r="B19" s="1">
        <v>1</v>
      </c>
      <c r="C19" s="1" t="s">
        <v>9</v>
      </c>
      <c r="D19" s="1">
        <v>1</v>
      </c>
    </row>
    <row r="20" spans="1:4" ht="17" x14ac:dyDescent="0.25">
      <c r="A20" s="1" t="s">
        <v>7</v>
      </c>
      <c r="B20" s="1">
        <v>1</v>
      </c>
      <c r="C20" s="1" t="s">
        <v>7</v>
      </c>
      <c r="D20" s="1">
        <v>1</v>
      </c>
    </row>
    <row r="21" spans="1:4" ht="17" x14ac:dyDescent="0.25">
      <c r="A21" s="1" t="s">
        <v>10</v>
      </c>
      <c r="B21" s="1">
        <v>331</v>
      </c>
      <c r="C21" s="1" t="s">
        <v>10</v>
      </c>
      <c r="D21" s="1">
        <v>331</v>
      </c>
    </row>
    <row r="22" spans="1:4" ht="17" x14ac:dyDescent="0.25">
      <c r="A22" s="1" t="s">
        <v>8</v>
      </c>
      <c r="B22" s="1">
        <v>94</v>
      </c>
      <c r="C22" s="1" t="s">
        <v>8</v>
      </c>
      <c r="D22" s="1">
        <v>94</v>
      </c>
    </row>
    <row r="23" spans="1:4" ht="17" x14ac:dyDescent="0.25">
      <c r="A23" s="1" t="s">
        <v>12</v>
      </c>
      <c r="B23" s="1">
        <v>2</v>
      </c>
      <c r="C23" s="1" t="s">
        <v>12</v>
      </c>
      <c r="D23" s="1">
        <v>2</v>
      </c>
    </row>
    <row r="24" spans="1:4" ht="17" x14ac:dyDescent="0.25">
      <c r="A24" s="1" t="s">
        <v>14</v>
      </c>
      <c r="B24" s="1">
        <v>96</v>
      </c>
      <c r="C24" s="1" t="s">
        <v>14</v>
      </c>
      <c r="D24" s="1">
        <v>96</v>
      </c>
    </row>
    <row r="25" spans="1:4" ht="17" x14ac:dyDescent="0.25">
      <c r="A25" s="1" t="s">
        <v>22</v>
      </c>
      <c r="B25" s="1">
        <v>616</v>
      </c>
      <c r="C25" s="1" t="s">
        <v>22</v>
      </c>
      <c r="D25" s="1">
        <v>616</v>
      </c>
    </row>
    <row r="26" spans="1:4" ht="17" x14ac:dyDescent="0.25">
      <c r="A26" s="1" t="s">
        <v>20</v>
      </c>
      <c r="B26" s="1">
        <v>14</v>
      </c>
      <c r="C26" s="1" t="s">
        <v>20</v>
      </c>
      <c r="D26" s="1">
        <v>14</v>
      </c>
    </row>
    <row r="27" spans="1:4" ht="17" x14ac:dyDescent="0.25">
      <c r="A27" s="1" t="s">
        <v>15</v>
      </c>
      <c r="B27" s="1">
        <v>83</v>
      </c>
      <c r="C27" s="1" t="s">
        <v>15</v>
      </c>
      <c r="D27" s="1">
        <v>83</v>
      </c>
    </row>
    <row r="28" spans="1:4" ht="17" x14ac:dyDescent="0.25">
      <c r="A28" s="1" t="s">
        <v>19</v>
      </c>
      <c r="B28" s="1">
        <v>20</v>
      </c>
      <c r="C28" s="1" t="s">
        <v>19</v>
      </c>
      <c r="D28" s="1">
        <v>20</v>
      </c>
    </row>
    <row r="29" spans="1:4" ht="17" x14ac:dyDescent="0.25">
      <c r="A29" s="1" t="s">
        <v>21</v>
      </c>
      <c r="B29" s="1">
        <v>314</v>
      </c>
      <c r="C29" s="1" t="s">
        <v>21</v>
      </c>
      <c r="D29" s="1">
        <v>314</v>
      </c>
    </row>
    <row r="30" spans="1:4" ht="17" x14ac:dyDescent="0.25">
      <c r="A30" s="1" t="s">
        <v>16</v>
      </c>
      <c r="B30" s="1">
        <v>11</v>
      </c>
      <c r="C30" s="1" t="s">
        <v>16</v>
      </c>
      <c r="D30" s="1">
        <v>11</v>
      </c>
    </row>
    <row r="31" spans="1:4" ht="17" x14ac:dyDescent="0.25">
      <c r="A31" s="1" t="s">
        <v>17</v>
      </c>
      <c r="B31" s="1">
        <v>153</v>
      </c>
      <c r="C31" s="1" t="s">
        <v>17</v>
      </c>
      <c r="D31" s="1">
        <v>153</v>
      </c>
    </row>
    <row r="32" spans="1:4" ht="17" x14ac:dyDescent="0.25">
      <c r="A32" s="1" t="s">
        <v>18</v>
      </c>
      <c r="B32" s="1">
        <v>549</v>
      </c>
      <c r="C32" s="1" t="s">
        <v>18</v>
      </c>
      <c r="D32" s="1">
        <v>549</v>
      </c>
    </row>
    <row r="33" spans="1:4" ht="17" x14ac:dyDescent="0.25">
      <c r="A33" s="1" t="s">
        <v>22</v>
      </c>
      <c r="B33" s="1">
        <v>57</v>
      </c>
      <c r="C33" s="1" t="s">
        <v>22</v>
      </c>
      <c r="D33" s="1">
        <v>57</v>
      </c>
    </row>
    <row r="34" spans="1:4" ht="17" x14ac:dyDescent="0.25">
      <c r="A34" s="1" t="s">
        <v>23</v>
      </c>
      <c r="B34" s="1">
        <v>1201</v>
      </c>
    </row>
    <row r="35" spans="1:4" ht="17" x14ac:dyDescent="0.25">
      <c r="A35" s="1" t="s">
        <v>22</v>
      </c>
      <c r="B35" s="1">
        <v>0</v>
      </c>
    </row>
    <row r="36" spans="1:4" ht="17" x14ac:dyDescent="0.25">
      <c r="A36" s="1">
        <v>0</v>
      </c>
      <c r="B36" s="1">
        <v>1201</v>
      </c>
    </row>
    <row r="37" spans="1:4" ht="17" x14ac:dyDescent="0.25">
      <c r="A37" s="1" t="s">
        <v>22</v>
      </c>
      <c r="B37" s="1">
        <v>0</v>
      </c>
    </row>
    <row r="38" spans="1:4" ht="17" x14ac:dyDescent="0.25">
      <c r="A38" s="1"/>
      <c r="B38" s="1"/>
    </row>
    <row r="39" spans="1:4" ht="17" x14ac:dyDescent="0.25">
      <c r="A39" s="1"/>
      <c r="B39" s="1"/>
    </row>
    <row r="40" spans="1:4" ht="17" x14ac:dyDescent="0.25">
      <c r="A40" s="1"/>
      <c r="B40" s="1"/>
    </row>
    <row r="41" spans="1:4" ht="17" x14ac:dyDescent="0.25">
      <c r="A41" s="1"/>
      <c r="B41" s="1"/>
    </row>
    <row r="42" spans="1:4" ht="17" x14ac:dyDescent="0.25">
      <c r="A42" s="1"/>
      <c r="B42" s="1"/>
    </row>
    <row r="43" spans="1:4" ht="17" x14ac:dyDescent="0.25">
      <c r="A43" s="1"/>
      <c r="B43" s="1"/>
    </row>
    <row r="44" spans="1:4" ht="17" x14ac:dyDescent="0.25">
      <c r="A44" s="1"/>
      <c r="B44" s="1"/>
    </row>
    <row r="45" spans="1:4" ht="17" x14ac:dyDescent="0.25">
      <c r="A45" s="1"/>
      <c r="B45" s="1"/>
    </row>
    <row r="46" spans="1:4" ht="17" x14ac:dyDescent="0.25">
      <c r="A46" s="1"/>
      <c r="B46" s="1"/>
    </row>
    <row r="47" spans="1:4" ht="17" x14ac:dyDescent="0.25">
      <c r="A47" s="1"/>
      <c r="B47" s="1"/>
    </row>
    <row r="48" spans="1:4" ht="17" x14ac:dyDescent="0.25">
      <c r="A48" s="1"/>
      <c r="B48" s="1"/>
    </row>
    <row r="49" spans="1:2" ht="17" x14ac:dyDescent="0.25">
      <c r="A49" s="1"/>
      <c r="B49" s="1"/>
    </row>
    <row r="50" spans="1:2" ht="17" x14ac:dyDescent="0.25">
      <c r="A50" s="1"/>
      <c r="B50" s="1"/>
    </row>
    <row r="51" spans="1:2" ht="17" x14ac:dyDescent="0.25">
      <c r="A51" s="1"/>
      <c r="B51" s="1"/>
    </row>
    <row r="52" spans="1:2" ht="17" x14ac:dyDescent="0.25">
      <c r="A52" s="1"/>
      <c r="B52" s="1"/>
    </row>
    <row r="53" spans="1:2" ht="17" x14ac:dyDescent="0.25">
      <c r="A53" s="1"/>
      <c r="B53" s="1"/>
    </row>
    <row r="54" spans="1:2" ht="17" x14ac:dyDescent="0.25">
      <c r="A54" s="1"/>
      <c r="B54" s="1"/>
    </row>
    <row r="55" spans="1:2" ht="17" x14ac:dyDescent="0.25">
      <c r="A55" s="1"/>
      <c r="B55" s="1"/>
    </row>
    <row r="56" spans="1:2" ht="17" x14ac:dyDescent="0.25">
      <c r="A56" s="1"/>
      <c r="B56" s="1"/>
    </row>
    <row r="57" spans="1:2" ht="17" x14ac:dyDescent="0.25">
      <c r="A57" s="1"/>
      <c r="B57" s="1"/>
    </row>
    <row r="58" spans="1:2" ht="17" x14ac:dyDescent="0.25">
      <c r="A58" s="1"/>
      <c r="B58" s="1"/>
    </row>
    <row r="59" spans="1:2" ht="17" x14ac:dyDescent="0.25">
      <c r="A59" s="1"/>
      <c r="B59" s="1"/>
    </row>
    <row r="60" spans="1:2" ht="17" x14ac:dyDescent="0.25">
      <c r="A60" s="1"/>
      <c r="B60" s="1"/>
    </row>
    <row r="61" spans="1:2" ht="17" x14ac:dyDescent="0.25">
      <c r="A61" s="1"/>
      <c r="B61" s="1"/>
    </row>
    <row r="62" spans="1:2" ht="17" x14ac:dyDescent="0.25">
      <c r="A62" s="1"/>
      <c r="B62" s="1"/>
    </row>
    <row r="63" spans="1:2" ht="17" x14ac:dyDescent="0.25">
      <c r="A63" s="1"/>
      <c r="B63" s="1"/>
    </row>
    <row r="64" spans="1:2" ht="17" x14ac:dyDescent="0.25">
      <c r="A64" s="1"/>
      <c r="B64" s="1"/>
    </row>
  </sheetData>
  <sortState ref="A1:B1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 degree</vt:lpstr>
      <vt:lpstr>Women_done_correctly</vt:lpstr>
      <vt:lpstr>White women done</vt:lpstr>
      <vt:lpstr>black 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Lintott</dc:creator>
  <cp:lastModifiedBy>Jade Lintott</cp:lastModifiedBy>
  <dcterms:created xsi:type="dcterms:W3CDTF">2020-11-08T09:14:57Z</dcterms:created>
  <dcterms:modified xsi:type="dcterms:W3CDTF">2020-12-12T03:18:40Z</dcterms:modified>
</cp:coreProperties>
</file>