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40" yWindow="456" windowWidth="20736" windowHeight="20544"/>
  </bookViews>
  <sheets>
    <sheet name="Missing rate_3 years" sheetId="6" r:id="rId1"/>
    <sheet name="Imputation (archive)" sheetId="3" state="hidden" r:id="rId2"/>
    <sheet name="Sheet1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1" i="2" l="1"/>
  <c r="T281" i="2"/>
  <c r="U281" i="2" s="1"/>
  <c r="X280" i="2"/>
  <c r="T280" i="2"/>
  <c r="U280" i="2" s="1"/>
  <c r="X279" i="2"/>
  <c r="T279" i="2"/>
  <c r="U279" i="2" s="1"/>
  <c r="X278" i="2"/>
  <c r="T278" i="2"/>
  <c r="U278" i="2" s="1"/>
  <c r="X277" i="2"/>
  <c r="T277" i="2"/>
  <c r="U277" i="2" s="1"/>
  <c r="X276" i="2"/>
  <c r="T276" i="2"/>
  <c r="U276" i="2" s="1"/>
  <c r="I276" i="2" s="1"/>
  <c r="X275" i="2"/>
  <c r="T275" i="2"/>
  <c r="U275" i="2" s="1"/>
  <c r="X274" i="2"/>
  <c r="T274" i="2"/>
  <c r="U274" i="2" s="1"/>
  <c r="X273" i="2"/>
  <c r="T273" i="2"/>
  <c r="U273" i="2" s="1"/>
  <c r="X272" i="2"/>
  <c r="T272" i="2"/>
  <c r="U272" i="2" s="1"/>
  <c r="I272" i="2" s="1"/>
  <c r="X271" i="2"/>
  <c r="T271" i="2"/>
  <c r="U271" i="2" s="1"/>
  <c r="X270" i="2"/>
  <c r="T270" i="2"/>
  <c r="U270" i="2" s="1"/>
  <c r="I270" i="2" s="1"/>
  <c r="X269" i="2"/>
  <c r="T269" i="2"/>
  <c r="U269" i="2" s="1"/>
  <c r="X268" i="2"/>
  <c r="T268" i="2"/>
  <c r="U268" i="2" s="1"/>
  <c r="X267" i="2"/>
  <c r="T267" i="2"/>
  <c r="U267" i="2" s="1"/>
  <c r="X266" i="2"/>
  <c r="T266" i="2"/>
  <c r="U266" i="2" s="1"/>
  <c r="I266" i="2" s="1"/>
  <c r="X265" i="2"/>
  <c r="T265" i="2"/>
  <c r="U265" i="2" s="1"/>
  <c r="X264" i="2"/>
  <c r="T264" i="2"/>
  <c r="U264" i="2" s="1"/>
  <c r="X263" i="2"/>
  <c r="T263" i="2"/>
  <c r="U263" i="2" s="1"/>
  <c r="X262" i="2"/>
  <c r="U262" i="2"/>
  <c r="H262" i="2" s="1"/>
  <c r="T262" i="2"/>
  <c r="X261" i="2"/>
  <c r="U261" i="2"/>
  <c r="I261" i="2" s="1"/>
  <c r="T261" i="2"/>
  <c r="X260" i="2"/>
  <c r="T260" i="2"/>
  <c r="U260" i="2" s="1"/>
  <c r="I260" i="2" s="1"/>
  <c r="X259" i="2"/>
  <c r="T259" i="2"/>
  <c r="U259" i="2" s="1"/>
  <c r="X258" i="2"/>
  <c r="T258" i="2"/>
  <c r="U258" i="2" s="1"/>
  <c r="I258" i="2" s="1"/>
  <c r="X257" i="2"/>
  <c r="T257" i="2"/>
  <c r="U257" i="2" s="1"/>
  <c r="X256" i="2"/>
  <c r="T256" i="2"/>
  <c r="U256" i="2" s="1"/>
  <c r="X255" i="2"/>
  <c r="T255" i="2"/>
  <c r="U255" i="2" s="1"/>
  <c r="X254" i="2"/>
  <c r="T254" i="2"/>
  <c r="U254" i="2" s="1"/>
  <c r="I254" i="2" s="1"/>
  <c r="X253" i="2"/>
  <c r="T253" i="2"/>
  <c r="U253" i="2" s="1"/>
  <c r="X252" i="2"/>
  <c r="T252" i="2"/>
  <c r="U252" i="2" s="1"/>
  <c r="X251" i="2"/>
  <c r="T251" i="2"/>
  <c r="U251" i="2" s="1"/>
  <c r="X250" i="2"/>
  <c r="T250" i="2"/>
  <c r="U250" i="2" s="1"/>
  <c r="X249" i="2"/>
  <c r="T249" i="2"/>
  <c r="U249" i="2" s="1"/>
  <c r="X248" i="2"/>
  <c r="T248" i="2"/>
  <c r="U248" i="2" s="1"/>
  <c r="I248" i="2" s="1"/>
  <c r="X247" i="2"/>
  <c r="T247" i="2"/>
  <c r="U247" i="2" s="1"/>
  <c r="X246" i="2"/>
  <c r="U246" i="2"/>
  <c r="I246" i="2" s="1"/>
  <c r="T246" i="2"/>
  <c r="X245" i="2"/>
  <c r="T245" i="2"/>
  <c r="U245" i="2" s="1"/>
  <c r="X244" i="2"/>
  <c r="T244" i="2"/>
  <c r="U244" i="2" s="1"/>
  <c r="X243" i="2"/>
  <c r="T243" i="2"/>
  <c r="U243" i="2" s="1"/>
  <c r="X242" i="2"/>
  <c r="T242" i="2"/>
  <c r="U242" i="2" s="1"/>
  <c r="I242" i="2" s="1"/>
  <c r="X241" i="2"/>
  <c r="T241" i="2"/>
  <c r="U241" i="2" s="1"/>
  <c r="X240" i="2"/>
  <c r="T240" i="2"/>
  <c r="U240" i="2" s="1"/>
  <c r="X239" i="2"/>
  <c r="T239" i="2"/>
  <c r="U239" i="2" s="1"/>
  <c r="X238" i="2"/>
  <c r="T238" i="2"/>
  <c r="U238" i="2" s="1"/>
  <c r="X237" i="2"/>
  <c r="T237" i="2"/>
  <c r="U237" i="2" s="1"/>
  <c r="I237" i="2" s="1"/>
  <c r="X236" i="2"/>
  <c r="U236" i="2"/>
  <c r="I236" i="2" s="1"/>
  <c r="T236" i="2"/>
  <c r="X235" i="2"/>
  <c r="T235" i="2"/>
  <c r="U235" i="2" s="1"/>
  <c r="X234" i="2"/>
  <c r="T234" i="2"/>
  <c r="U234" i="2" s="1"/>
  <c r="I234" i="2" s="1"/>
  <c r="X233" i="2"/>
  <c r="T233" i="2"/>
  <c r="U233" i="2" s="1"/>
  <c r="X232" i="2"/>
  <c r="T232" i="2"/>
  <c r="U232" i="2" s="1"/>
  <c r="X231" i="2"/>
  <c r="T231" i="2"/>
  <c r="U231" i="2" s="1"/>
  <c r="X230" i="2"/>
  <c r="T230" i="2"/>
  <c r="U230" i="2" s="1"/>
  <c r="I230" i="2" s="1"/>
  <c r="X229" i="2"/>
  <c r="T229" i="2"/>
  <c r="U229" i="2" s="1"/>
  <c r="X228" i="2"/>
  <c r="T228" i="2"/>
  <c r="U228" i="2" s="1"/>
  <c r="X227" i="2"/>
  <c r="T227" i="2"/>
  <c r="U227" i="2" s="1"/>
  <c r="X226" i="2"/>
  <c r="T226" i="2"/>
  <c r="U226" i="2" s="1"/>
  <c r="X225" i="2"/>
  <c r="T225" i="2"/>
  <c r="U225" i="2" s="1"/>
  <c r="X224" i="2"/>
  <c r="U224" i="2"/>
  <c r="I224" i="2" s="1"/>
  <c r="T224" i="2"/>
  <c r="X223" i="2"/>
  <c r="T223" i="2"/>
  <c r="U223" i="2" s="1"/>
  <c r="X222" i="2"/>
  <c r="T222" i="2"/>
  <c r="U222" i="2" s="1"/>
  <c r="I222" i="2" s="1"/>
  <c r="X221" i="2"/>
  <c r="T221" i="2"/>
  <c r="U221" i="2" s="1"/>
  <c r="X220" i="2"/>
  <c r="T220" i="2"/>
  <c r="U220" i="2" s="1"/>
  <c r="X219" i="2"/>
  <c r="T219" i="2"/>
  <c r="U219" i="2" s="1"/>
  <c r="X218" i="2"/>
  <c r="T218" i="2"/>
  <c r="U218" i="2" s="1"/>
  <c r="I218" i="2" s="1"/>
  <c r="X217" i="2"/>
  <c r="T217" i="2"/>
  <c r="U217" i="2" s="1"/>
  <c r="X216" i="2"/>
  <c r="T216" i="2"/>
  <c r="U216" i="2" s="1"/>
  <c r="X215" i="2"/>
  <c r="T215" i="2"/>
  <c r="U215" i="2" s="1"/>
  <c r="X214" i="2"/>
  <c r="T214" i="2"/>
  <c r="U214" i="2" s="1"/>
  <c r="X213" i="2"/>
  <c r="U213" i="2"/>
  <c r="I213" i="2" s="1"/>
  <c r="T213" i="2"/>
  <c r="X212" i="2"/>
  <c r="T212" i="2"/>
  <c r="U212" i="2" s="1"/>
  <c r="I212" i="2" s="1"/>
  <c r="X211" i="2"/>
  <c r="T211" i="2"/>
  <c r="U211" i="2" s="1"/>
  <c r="X210" i="2"/>
  <c r="T210" i="2"/>
  <c r="U210" i="2" s="1"/>
  <c r="I210" i="2" s="1"/>
  <c r="X209" i="2"/>
  <c r="T209" i="2"/>
  <c r="U209" i="2" s="1"/>
  <c r="X208" i="2"/>
  <c r="T208" i="2"/>
  <c r="U208" i="2" s="1"/>
  <c r="X207" i="2"/>
  <c r="T207" i="2"/>
  <c r="U207" i="2" s="1"/>
  <c r="X206" i="2"/>
  <c r="T206" i="2"/>
  <c r="U206" i="2" s="1"/>
  <c r="I206" i="2" s="1"/>
  <c r="X205" i="2"/>
  <c r="T205" i="2"/>
  <c r="U205" i="2" s="1"/>
  <c r="X204" i="2"/>
  <c r="T204" i="2"/>
  <c r="U204" i="2" s="1"/>
  <c r="H204" i="2" s="1"/>
  <c r="X203" i="2"/>
  <c r="T203" i="2"/>
  <c r="U203" i="2" s="1"/>
  <c r="X202" i="2"/>
  <c r="U202" i="2"/>
  <c r="T202" i="2"/>
  <c r="X201" i="2"/>
  <c r="T201" i="2"/>
  <c r="U201" i="2" s="1"/>
  <c r="I201" i="2" s="1"/>
  <c r="X200" i="2"/>
  <c r="T200" i="2"/>
  <c r="U200" i="2" s="1"/>
  <c r="I200" i="2" s="1"/>
  <c r="X199" i="2"/>
  <c r="T199" i="2"/>
  <c r="U199" i="2" s="1"/>
  <c r="X198" i="2"/>
  <c r="T198" i="2"/>
  <c r="U198" i="2" s="1"/>
  <c r="I198" i="2" s="1"/>
  <c r="X197" i="2"/>
  <c r="T197" i="2"/>
  <c r="U197" i="2" s="1"/>
  <c r="X196" i="2"/>
  <c r="T196" i="2"/>
  <c r="U196" i="2" s="1"/>
  <c r="X195" i="2"/>
  <c r="T195" i="2"/>
  <c r="U195" i="2" s="1"/>
  <c r="X194" i="2"/>
  <c r="T194" i="2"/>
  <c r="U194" i="2" s="1"/>
  <c r="I194" i="2" s="1"/>
  <c r="X193" i="2"/>
  <c r="T193" i="2"/>
  <c r="U193" i="2" s="1"/>
  <c r="H193" i="2" s="1"/>
  <c r="X192" i="2"/>
  <c r="T192" i="2"/>
  <c r="U192" i="2" s="1"/>
  <c r="H192" i="2" s="1"/>
  <c r="X191" i="2"/>
  <c r="T191" i="2"/>
  <c r="U191" i="2" s="1"/>
  <c r="X190" i="2"/>
  <c r="T190" i="2"/>
  <c r="U190" i="2" s="1"/>
  <c r="X189" i="2"/>
  <c r="U189" i="2"/>
  <c r="I189" i="2" s="1"/>
  <c r="T189" i="2"/>
  <c r="X188" i="2"/>
  <c r="U188" i="2"/>
  <c r="H188" i="2" s="1"/>
  <c r="T188" i="2"/>
  <c r="X187" i="2"/>
  <c r="T187" i="2"/>
  <c r="U187" i="2" s="1"/>
  <c r="X186" i="2"/>
  <c r="T186" i="2"/>
  <c r="U186" i="2" s="1"/>
  <c r="I186" i="2" s="1"/>
  <c r="X185" i="2"/>
  <c r="T185" i="2"/>
  <c r="U185" i="2" s="1"/>
  <c r="X184" i="2"/>
  <c r="T184" i="2"/>
  <c r="U184" i="2" s="1"/>
  <c r="X183" i="2"/>
  <c r="T183" i="2"/>
  <c r="U183" i="2" s="1"/>
  <c r="X182" i="2"/>
  <c r="T182" i="2"/>
  <c r="U182" i="2" s="1"/>
  <c r="I182" i="2" s="1"/>
  <c r="X181" i="2"/>
  <c r="T181" i="2"/>
  <c r="U181" i="2" s="1"/>
  <c r="H181" i="2" s="1"/>
  <c r="X180" i="2"/>
  <c r="T180" i="2"/>
  <c r="U180" i="2" s="1"/>
  <c r="X179" i="2"/>
  <c r="T179" i="2"/>
  <c r="U179" i="2" s="1"/>
  <c r="X178" i="2"/>
  <c r="T178" i="2"/>
  <c r="U178" i="2" s="1"/>
  <c r="I178" i="2" s="1"/>
  <c r="X177" i="2"/>
  <c r="T177" i="2"/>
  <c r="U177" i="2" s="1"/>
  <c r="X176" i="2"/>
  <c r="T176" i="2"/>
  <c r="U176" i="2" s="1"/>
  <c r="X175" i="2"/>
  <c r="T175" i="2"/>
  <c r="U175" i="2" s="1"/>
  <c r="X174" i="2"/>
  <c r="T174" i="2"/>
  <c r="U174" i="2" s="1"/>
  <c r="I174" i="2" s="1"/>
  <c r="X173" i="2"/>
  <c r="T173" i="2"/>
  <c r="U173" i="2" s="1"/>
  <c r="X172" i="2"/>
  <c r="T172" i="2"/>
  <c r="U172" i="2" s="1"/>
  <c r="X171" i="2"/>
  <c r="T171" i="2"/>
  <c r="U171" i="2" s="1"/>
  <c r="X170" i="2"/>
  <c r="T170" i="2"/>
  <c r="U170" i="2" s="1"/>
  <c r="I170" i="2" s="1"/>
  <c r="X169" i="2"/>
  <c r="T169" i="2"/>
  <c r="U169" i="2" s="1"/>
  <c r="H169" i="2" s="1"/>
  <c r="X168" i="2"/>
  <c r="U168" i="2"/>
  <c r="H168" i="2" s="1"/>
  <c r="T168" i="2"/>
  <c r="X167" i="2"/>
  <c r="T167" i="2"/>
  <c r="U167" i="2" s="1"/>
  <c r="X166" i="2"/>
  <c r="T166" i="2"/>
  <c r="U166" i="2" s="1"/>
  <c r="I166" i="2" s="1"/>
  <c r="X165" i="2"/>
  <c r="U165" i="2"/>
  <c r="I165" i="2" s="1"/>
  <c r="T165" i="2"/>
  <c r="X164" i="2"/>
  <c r="T164" i="2"/>
  <c r="U164" i="2" s="1"/>
  <c r="H164" i="2" s="1"/>
  <c r="X163" i="2"/>
  <c r="T163" i="2"/>
  <c r="U163" i="2" s="1"/>
  <c r="X162" i="2"/>
  <c r="T162" i="2"/>
  <c r="U162" i="2" s="1"/>
  <c r="I162" i="2" s="1"/>
  <c r="X161" i="2"/>
  <c r="T161" i="2"/>
  <c r="U161" i="2" s="1"/>
  <c r="X160" i="2"/>
  <c r="T160" i="2"/>
  <c r="U160" i="2" s="1"/>
  <c r="X159" i="2"/>
  <c r="T159" i="2"/>
  <c r="U159" i="2" s="1"/>
  <c r="X158" i="2"/>
  <c r="U158" i="2"/>
  <c r="I158" i="2" s="1"/>
  <c r="T158" i="2"/>
  <c r="X157" i="2"/>
  <c r="T157" i="2"/>
  <c r="U157" i="2" s="1"/>
  <c r="X156" i="2"/>
  <c r="T156" i="2"/>
  <c r="U156" i="2" s="1"/>
  <c r="X155" i="2"/>
  <c r="T155" i="2"/>
  <c r="U155" i="2" s="1"/>
  <c r="X154" i="2"/>
  <c r="T154" i="2"/>
  <c r="U154" i="2" s="1"/>
  <c r="I154" i="2" s="1"/>
  <c r="X153" i="2"/>
  <c r="T153" i="2"/>
  <c r="U153" i="2" s="1"/>
  <c r="X152" i="2"/>
  <c r="T152" i="2"/>
  <c r="U152" i="2" s="1"/>
  <c r="X151" i="2"/>
  <c r="T151" i="2"/>
  <c r="U151" i="2" s="1"/>
  <c r="X150" i="2"/>
  <c r="T150" i="2"/>
  <c r="U150" i="2" s="1"/>
  <c r="I150" i="2" s="1"/>
  <c r="X149" i="2"/>
  <c r="T149" i="2"/>
  <c r="U149" i="2" s="1"/>
  <c r="X148" i="2"/>
  <c r="T148" i="2"/>
  <c r="U148" i="2" s="1"/>
  <c r="X147" i="2"/>
  <c r="T147" i="2"/>
  <c r="U147" i="2" s="1"/>
  <c r="X146" i="2"/>
  <c r="U146" i="2"/>
  <c r="I146" i="2" s="1"/>
  <c r="T146" i="2"/>
  <c r="X145" i="2"/>
  <c r="T145" i="2"/>
  <c r="U145" i="2" s="1"/>
  <c r="H145" i="2" s="1"/>
  <c r="X144" i="2"/>
  <c r="T144" i="2"/>
  <c r="U144" i="2" s="1"/>
  <c r="I144" i="2" s="1"/>
  <c r="X143" i="2"/>
  <c r="T143" i="2"/>
  <c r="U143" i="2" s="1"/>
  <c r="X142" i="2"/>
  <c r="T142" i="2"/>
  <c r="U142" i="2" s="1"/>
  <c r="I142" i="2" s="1"/>
  <c r="X141" i="2"/>
  <c r="T141" i="2"/>
  <c r="U141" i="2" s="1"/>
  <c r="X140" i="2"/>
  <c r="T140" i="2"/>
  <c r="U140" i="2" s="1"/>
  <c r="X139" i="2"/>
  <c r="T139" i="2"/>
  <c r="U139" i="2" s="1"/>
  <c r="X138" i="2"/>
  <c r="T138" i="2"/>
  <c r="U138" i="2" s="1"/>
  <c r="I138" i="2" s="1"/>
  <c r="X137" i="2"/>
  <c r="T137" i="2"/>
  <c r="U137" i="2" s="1"/>
  <c r="X136" i="2"/>
  <c r="T136" i="2"/>
  <c r="U136" i="2" s="1"/>
  <c r="X135" i="2"/>
  <c r="T135" i="2"/>
  <c r="U135" i="2" s="1"/>
  <c r="X134" i="2"/>
  <c r="T134" i="2"/>
  <c r="U134" i="2" s="1"/>
  <c r="I134" i="2" s="1"/>
  <c r="X133" i="2"/>
  <c r="T133" i="2"/>
  <c r="U133" i="2" s="1"/>
  <c r="X132" i="2"/>
  <c r="T132" i="2"/>
  <c r="U132" i="2" s="1"/>
  <c r="X131" i="2"/>
  <c r="T131" i="2"/>
  <c r="U131" i="2" s="1"/>
  <c r="X130" i="2"/>
  <c r="U130" i="2"/>
  <c r="I130" i="2" s="1"/>
  <c r="T130" i="2"/>
  <c r="X129" i="2"/>
  <c r="T129" i="2"/>
  <c r="U129" i="2" s="1"/>
  <c r="X128" i="2"/>
  <c r="T128" i="2"/>
  <c r="U128" i="2" s="1"/>
  <c r="X127" i="2"/>
  <c r="T127" i="2"/>
  <c r="U127" i="2" s="1"/>
  <c r="X126" i="2"/>
  <c r="T126" i="2"/>
  <c r="U126" i="2" s="1"/>
  <c r="I126" i="2" s="1"/>
  <c r="X125" i="2"/>
  <c r="T125" i="2"/>
  <c r="U125" i="2" s="1"/>
  <c r="X124" i="2"/>
  <c r="T124" i="2"/>
  <c r="U124" i="2" s="1"/>
  <c r="X123" i="2"/>
  <c r="T123" i="2"/>
  <c r="U123" i="2" s="1"/>
  <c r="X122" i="2"/>
  <c r="T122" i="2"/>
  <c r="U122" i="2" s="1"/>
  <c r="I122" i="2" s="1"/>
  <c r="X121" i="2"/>
  <c r="T121" i="2"/>
  <c r="U121" i="2" s="1"/>
  <c r="X120" i="2"/>
  <c r="T120" i="2"/>
  <c r="U120" i="2" s="1"/>
  <c r="X119" i="2"/>
  <c r="T119" i="2"/>
  <c r="U119" i="2" s="1"/>
  <c r="X118" i="2"/>
  <c r="T118" i="2"/>
  <c r="U118" i="2" s="1"/>
  <c r="I118" i="2" s="1"/>
  <c r="X117" i="2"/>
  <c r="T117" i="2"/>
  <c r="U117" i="2" s="1"/>
  <c r="X116" i="2"/>
  <c r="T116" i="2"/>
  <c r="U116" i="2" s="1"/>
  <c r="X115" i="2"/>
  <c r="T115" i="2"/>
  <c r="U115" i="2" s="1"/>
  <c r="X114" i="2"/>
  <c r="T114" i="2"/>
  <c r="U114" i="2" s="1"/>
  <c r="I114" i="2" s="1"/>
  <c r="X113" i="2"/>
  <c r="T113" i="2"/>
  <c r="U113" i="2" s="1"/>
  <c r="X112" i="2"/>
  <c r="T112" i="2"/>
  <c r="U112" i="2" s="1"/>
  <c r="X111" i="2"/>
  <c r="T111" i="2"/>
  <c r="U111" i="2" s="1"/>
  <c r="X110" i="2"/>
  <c r="T110" i="2"/>
  <c r="U110" i="2" s="1"/>
  <c r="I110" i="2" s="1"/>
  <c r="X109" i="2"/>
  <c r="T109" i="2"/>
  <c r="U109" i="2" s="1"/>
  <c r="X108" i="2"/>
  <c r="T108" i="2"/>
  <c r="U108" i="2" s="1"/>
  <c r="X107" i="2"/>
  <c r="T107" i="2"/>
  <c r="U107" i="2" s="1"/>
  <c r="X106" i="2"/>
  <c r="T106" i="2"/>
  <c r="U106" i="2" s="1"/>
  <c r="I106" i="2" s="1"/>
  <c r="X105" i="2"/>
  <c r="T105" i="2"/>
  <c r="U105" i="2" s="1"/>
  <c r="X104" i="2"/>
  <c r="T104" i="2"/>
  <c r="U104" i="2" s="1"/>
  <c r="X103" i="2"/>
  <c r="T103" i="2"/>
  <c r="U103" i="2" s="1"/>
  <c r="X102" i="2"/>
  <c r="T102" i="2"/>
  <c r="U102" i="2" s="1"/>
  <c r="I102" i="2" s="1"/>
  <c r="X101" i="2"/>
  <c r="T101" i="2"/>
  <c r="U101" i="2" s="1"/>
  <c r="X100" i="2"/>
  <c r="T100" i="2"/>
  <c r="U100" i="2" s="1"/>
  <c r="X99" i="2"/>
  <c r="T99" i="2"/>
  <c r="U99" i="2" s="1"/>
  <c r="X98" i="2"/>
  <c r="T98" i="2"/>
  <c r="U98" i="2" s="1"/>
  <c r="I98" i="2" s="1"/>
  <c r="X97" i="2"/>
  <c r="T97" i="2"/>
  <c r="U97" i="2" s="1"/>
  <c r="H97" i="2" s="1"/>
  <c r="X96" i="2"/>
  <c r="T96" i="2"/>
  <c r="U96" i="2" s="1"/>
  <c r="X95" i="2"/>
  <c r="T95" i="2"/>
  <c r="U95" i="2" s="1"/>
  <c r="X94" i="2"/>
  <c r="T94" i="2"/>
  <c r="U94" i="2" s="1"/>
  <c r="I94" i="2" s="1"/>
  <c r="X93" i="2"/>
  <c r="T93" i="2"/>
  <c r="U93" i="2" s="1"/>
  <c r="X92" i="2"/>
  <c r="T92" i="2"/>
  <c r="U92" i="2" s="1"/>
  <c r="X91" i="2"/>
  <c r="T91" i="2"/>
  <c r="U91" i="2" s="1"/>
  <c r="X90" i="2"/>
  <c r="T90" i="2"/>
  <c r="U90" i="2" s="1"/>
  <c r="I90" i="2" s="1"/>
  <c r="X89" i="2"/>
  <c r="T89" i="2"/>
  <c r="U89" i="2" s="1"/>
  <c r="I89" i="2" s="1"/>
  <c r="X88" i="2"/>
  <c r="T88" i="2"/>
  <c r="U88" i="2" s="1"/>
  <c r="X87" i="2"/>
  <c r="T87" i="2"/>
  <c r="U87" i="2" s="1"/>
  <c r="X86" i="2"/>
  <c r="T86" i="2"/>
  <c r="U86" i="2" s="1"/>
  <c r="I86" i="2" s="1"/>
  <c r="X85" i="2"/>
  <c r="T85" i="2"/>
  <c r="U85" i="2" s="1"/>
  <c r="X84" i="2"/>
  <c r="T84" i="2"/>
  <c r="U84" i="2" s="1"/>
  <c r="X83" i="2"/>
  <c r="T83" i="2"/>
  <c r="U83" i="2" s="1"/>
  <c r="X82" i="2"/>
  <c r="T82" i="2"/>
  <c r="U82" i="2" s="1"/>
  <c r="I82" i="2" s="1"/>
  <c r="X81" i="2"/>
  <c r="T81" i="2"/>
  <c r="U81" i="2" s="1"/>
  <c r="X80" i="2"/>
  <c r="T80" i="2"/>
  <c r="U80" i="2" s="1"/>
  <c r="X79" i="2"/>
  <c r="T79" i="2"/>
  <c r="U79" i="2" s="1"/>
  <c r="X78" i="2"/>
  <c r="T78" i="2"/>
  <c r="U78" i="2" s="1"/>
  <c r="I78" i="2" s="1"/>
  <c r="X77" i="2"/>
  <c r="T77" i="2"/>
  <c r="U77" i="2" s="1"/>
  <c r="X76" i="2"/>
  <c r="T76" i="2"/>
  <c r="U76" i="2" s="1"/>
  <c r="X75" i="2"/>
  <c r="T75" i="2"/>
  <c r="U75" i="2" s="1"/>
  <c r="X74" i="2"/>
  <c r="U74" i="2"/>
  <c r="I74" i="2" s="1"/>
  <c r="T74" i="2"/>
  <c r="X73" i="2"/>
  <c r="T73" i="2"/>
  <c r="U73" i="2" s="1"/>
  <c r="H73" i="2" s="1"/>
  <c r="X72" i="2"/>
  <c r="T72" i="2"/>
  <c r="U72" i="2" s="1"/>
  <c r="X71" i="2"/>
  <c r="T71" i="2"/>
  <c r="U71" i="2" s="1"/>
  <c r="X70" i="2"/>
  <c r="T70" i="2"/>
  <c r="U70" i="2" s="1"/>
  <c r="I70" i="2" s="1"/>
  <c r="X69" i="2"/>
  <c r="T69" i="2"/>
  <c r="U69" i="2" s="1"/>
  <c r="X68" i="2"/>
  <c r="T68" i="2"/>
  <c r="U68" i="2" s="1"/>
  <c r="X67" i="2"/>
  <c r="T67" i="2"/>
  <c r="U67" i="2" s="1"/>
  <c r="X66" i="2"/>
  <c r="T66" i="2"/>
  <c r="U66" i="2" s="1"/>
  <c r="I66" i="2" s="1"/>
  <c r="X65" i="2"/>
  <c r="T65" i="2"/>
  <c r="U65" i="2" s="1"/>
  <c r="X64" i="2"/>
  <c r="T64" i="2"/>
  <c r="U64" i="2" s="1"/>
  <c r="X63" i="2"/>
  <c r="T63" i="2"/>
  <c r="U63" i="2" s="1"/>
  <c r="X62" i="2"/>
  <c r="T62" i="2"/>
  <c r="U62" i="2" s="1"/>
  <c r="I62" i="2" s="1"/>
  <c r="X61" i="2"/>
  <c r="T61" i="2"/>
  <c r="U61" i="2" s="1"/>
  <c r="H61" i="2" s="1"/>
  <c r="X60" i="2"/>
  <c r="T60" i="2"/>
  <c r="U60" i="2" s="1"/>
  <c r="X59" i="2"/>
  <c r="T59" i="2"/>
  <c r="U59" i="2" s="1"/>
  <c r="X58" i="2"/>
  <c r="T58" i="2"/>
  <c r="U58" i="2" s="1"/>
  <c r="I58" i="2" s="1"/>
  <c r="X57" i="2"/>
  <c r="T57" i="2"/>
  <c r="U57" i="2" s="1"/>
  <c r="X56" i="2"/>
  <c r="T56" i="2"/>
  <c r="U56" i="2" s="1"/>
  <c r="X55" i="2"/>
  <c r="T55" i="2"/>
  <c r="U55" i="2" s="1"/>
  <c r="X54" i="2"/>
  <c r="T54" i="2"/>
  <c r="U54" i="2" s="1"/>
  <c r="I54" i="2" s="1"/>
  <c r="X53" i="2"/>
  <c r="U53" i="2"/>
  <c r="I53" i="2" s="1"/>
  <c r="T53" i="2"/>
  <c r="X52" i="2"/>
  <c r="T52" i="2"/>
  <c r="U52" i="2" s="1"/>
  <c r="X51" i="2"/>
  <c r="T51" i="2"/>
  <c r="U51" i="2" s="1"/>
  <c r="X50" i="2"/>
  <c r="T50" i="2"/>
  <c r="U50" i="2" s="1"/>
  <c r="I50" i="2" s="1"/>
  <c r="X49" i="2"/>
  <c r="T49" i="2"/>
  <c r="U49" i="2" s="1"/>
  <c r="H49" i="2" s="1"/>
  <c r="X48" i="2"/>
  <c r="T48" i="2"/>
  <c r="U48" i="2" s="1"/>
  <c r="X47" i="2"/>
  <c r="T47" i="2"/>
  <c r="U47" i="2" s="1"/>
  <c r="X46" i="2"/>
  <c r="T46" i="2"/>
  <c r="U46" i="2" s="1"/>
  <c r="I46" i="2" s="1"/>
  <c r="X45" i="2"/>
  <c r="T45" i="2"/>
  <c r="U45" i="2" s="1"/>
  <c r="X44" i="2"/>
  <c r="T44" i="2"/>
  <c r="U44" i="2" s="1"/>
  <c r="X43" i="2"/>
  <c r="T43" i="2"/>
  <c r="U43" i="2" s="1"/>
  <c r="X42" i="2"/>
  <c r="T42" i="2"/>
  <c r="U42" i="2" s="1"/>
  <c r="I42" i="2" s="1"/>
  <c r="X41" i="2"/>
  <c r="T41" i="2"/>
  <c r="U41" i="2" s="1"/>
  <c r="I41" i="2" s="1"/>
  <c r="X40" i="2"/>
  <c r="T40" i="2"/>
  <c r="U40" i="2" s="1"/>
  <c r="X39" i="2"/>
  <c r="T39" i="2"/>
  <c r="U39" i="2" s="1"/>
  <c r="X38" i="2"/>
  <c r="U38" i="2"/>
  <c r="I38" i="2" s="1"/>
  <c r="T38" i="2"/>
  <c r="X37" i="2"/>
  <c r="T37" i="2"/>
  <c r="U37" i="2" s="1"/>
  <c r="I37" i="2" s="1"/>
  <c r="X36" i="2"/>
  <c r="T36" i="2"/>
  <c r="U36" i="2" s="1"/>
  <c r="X35" i="2"/>
  <c r="T35" i="2"/>
  <c r="U35" i="2" s="1"/>
  <c r="X34" i="2"/>
  <c r="T34" i="2"/>
  <c r="U34" i="2" s="1"/>
  <c r="I34" i="2" s="1"/>
  <c r="X33" i="2"/>
  <c r="T33" i="2"/>
  <c r="U33" i="2" s="1"/>
  <c r="X32" i="2"/>
  <c r="T32" i="2"/>
  <c r="U32" i="2" s="1"/>
  <c r="X31" i="2"/>
  <c r="T31" i="2"/>
  <c r="U31" i="2" s="1"/>
  <c r="X30" i="2"/>
  <c r="T30" i="2"/>
  <c r="U30" i="2" s="1"/>
  <c r="I30" i="2" s="1"/>
  <c r="X29" i="2"/>
  <c r="T29" i="2"/>
  <c r="U29" i="2" s="1"/>
  <c r="X28" i="2"/>
  <c r="T28" i="2"/>
  <c r="U28" i="2" s="1"/>
  <c r="X27" i="2"/>
  <c r="T27" i="2"/>
  <c r="U27" i="2" s="1"/>
  <c r="X26" i="2"/>
  <c r="T26" i="2"/>
  <c r="U26" i="2" s="1"/>
  <c r="I26" i="2" s="1"/>
  <c r="X25" i="2"/>
  <c r="T25" i="2"/>
  <c r="U25" i="2" s="1"/>
  <c r="H25" i="2" s="1"/>
  <c r="X24" i="2"/>
  <c r="T24" i="2"/>
  <c r="U24" i="2" s="1"/>
  <c r="X23" i="2"/>
  <c r="T23" i="2"/>
  <c r="U23" i="2" s="1"/>
  <c r="X22" i="2"/>
  <c r="T22" i="2"/>
  <c r="U22" i="2" s="1"/>
  <c r="I22" i="2" s="1"/>
  <c r="X21" i="2"/>
  <c r="T21" i="2"/>
  <c r="U21" i="2" s="1"/>
  <c r="X20" i="2"/>
  <c r="U20" i="2"/>
  <c r="I20" i="2" s="1"/>
  <c r="T20" i="2"/>
  <c r="X19" i="2"/>
  <c r="T19" i="2"/>
  <c r="U19" i="2" s="1"/>
  <c r="X18" i="2"/>
  <c r="T18" i="2"/>
  <c r="U18" i="2" s="1"/>
  <c r="X17" i="2"/>
  <c r="T17" i="2"/>
  <c r="U17" i="2" s="1"/>
  <c r="X16" i="2"/>
  <c r="T16" i="2"/>
  <c r="U16" i="2" s="1"/>
  <c r="X15" i="2"/>
  <c r="T15" i="2"/>
  <c r="U15" i="2" s="1"/>
  <c r="X14" i="2"/>
  <c r="T14" i="2"/>
  <c r="U14" i="2" s="1"/>
  <c r="X13" i="2"/>
  <c r="T13" i="2"/>
  <c r="U13" i="2" s="1"/>
  <c r="I13" i="2" s="1"/>
  <c r="X12" i="2"/>
  <c r="T12" i="2"/>
  <c r="U12" i="2" s="1"/>
  <c r="X11" i="2"/>
  <c r="T11" i="2"/>
  <c r="U11" i="2" s="1"/>
  <c r="X10" i="2"/>
  <c r="T10" i="2"/>
  <c r="U10" i="2" s="1"/>
  <c r="I10" i="2" s="1"/>
  <c r="X9" i="2"/>
  <c r="T9" i="2"/>
  <c r="U9" i="2" s="1"/>
  <c r="X8" i="2"/>
  <c r="T8" i="2"/>
  <c r="U8" i="2" s="1"/>
  <c r="H8" i="2" s="1"/>
  <c r="X7" i="2"/>
  <c r="T7" i="2"/>
  <c r="U7" i="2" s="1"/>
  <c r="X6" i="2"/>
  <c r="T6" i="2"/>
  <c r="U6" i="2" s="1"/>
  <c r="X5" i="2"/>
  <c r="T5" i="2"/>
  <c r="U5" i="2" s="1"/>
  <c r="I5" i="2" s="1"/>
  <c r="X4" i="2"/>
  <c r="T4" i="2"/>
  <c r="U4" i="2" s="1"/>
  <c r="X3" i="2"/>
  <c r="T3" i="2"/>
  <c r="U3" i="2" s="1"/>
  <c r="H140" i="2" l="1"/>
  <c r="I140" i="2"/>
  <c r="I101" i="2"/>
  <c r="H101" i="2"/>
  <c r="H32" i="2"/>
  <c r="H205" i="2"/>
  <c r="I262" i="2"/>
  <c r="H133" i="2"/>
  <c r="H202" i="2"/>
  <c r="H85" i="2"/>
  <c r="H157" i="2"/>
  <c r="H189" i="2"/>
  <c r="H109" i="2"/>
  <c r="I168" i="2"/>
  <c r="I21" i="2"/>
  <c r="H21" i="2"/>
  <c r="I93" i="2"/>
  <c r="H93" i="2"/>
  <c r="I153" i="2"/>
  <c r="H153" i="2"/>
  <c r="I17" i="2"/>
  <c r="H17" i="2"/>
  <c r="H176" i="2"/>
  <c r="I176" i="2"/>
  <c r="H240" i="2"/>
  <c r="I240" i="2"/>
  <c r="I273" i="2"/>
  <c r="H273" i="2"/>
  <c r="H238" i="2"/>
  <c r="I238" i="2"/>
  <c r="H190" i="2"/>
  <c r="I190" i="2"/>
  <c r="H252" i="2"/>
  <c r="I252" i="2"/>
  <c r="H216" i="2"/>
  <c r="I216" i="2"/>
  <c r="I65" i="2"/>
  <c r="H65" i="2"/>
  <c r="I33" i="2"/>
  <c r="H33" i="2"/>
  <c r="I57" i="2"/>
  <c r="H57" i="2"/>
  <c r="H152" i="2"/>
  <c r="I152" i="2"/>
  <c r="I77" i="2"/>
  <c r="H77" i="2"/>
  <c r="I117" i="2"/>
  <c r="H117" i="2"/>
  <c r="H56" i="2"/>
  <c r="I56" i="2"/>
  <c r="H68" i="2"/>
  <c r="I68" i="2"/>
  <c r="H44" i="2"/>
  <c r="I44" i="2"/>
  <c r="I105" i="2"/>
  <c r="H105" i="2"/>
  <c r="I132" i="2"/>
  <c r="H132" i="2"/>
  <c r="H128" i="2"/>
  <c r="I128" i="2"/>
  <c r="I249" i="2"/>
  <c r="H249" i="2"/>
  <c r="I180" i="2"/>
  <c r="H180" i="2"/>
  <c r="H250" i="2"/>
  <c r="I250" i="2"/>
  <c r="I45" i="2"/>
  <c r="H45" i="2"/>
  <c r="I29" i="2"/>
  <c r="H29" i="2"/>
  <c r="I177" i="2"/>
  <c r="H177" i="2"/>
  <c r="H274" i="2"/>
  <c r="I274" i="2"/>
  <c r="H214" i="2"/>
  <c r="I214" i="2"/>
  <c r="I225" i="2"/>
  <c r="H225" i="2"/>
  <c r="H80" i="2"/>
  <c r="I80" i="2"/>
  <c r="H226" i="2"/>
  <c r="I226" i="2"/>
  <c r="H264" i="2"/>
  <c r="I264" i="2"/>
  <c r="H104" i="2"/>
  <c r="I104" i="2"/>
  <c r="H116" i="2"/>
  <c r="I116" i="2"/>
  <c r="H228" i="2"/>
  <c r="I228" i="2"/>
  <c r="I129" i="2"/>
  <c r="H129" i="2"/>
  <c r="I156" i="2"/>
  <c r="H156" i="2"/>
  <c r="I69" i="2"/>
  <c r="H69" i="2"/>
  <c r="I9" i="2"/>
  <c r="H9" i="2"/>
  <c r="I81" i="2"/>
  <c r="H81" i="2"/>
  <c r="H92" i="2"/>
  <c r="I92" i="2"/>
  <c r="I141" i="2"/>
  <c r="H141" i="2"/>
  <c r="H53" i="2"/>
  <c r="I188" i="2"/>
  <c r="I204" i="2"/>
  <c r="H213" i="2"/>
  <c r="H261" i="2"/>
  <c r="H121" i="2"/>
  <c r="H41" i="2"/>
  <c r="I164" i="2"/>
  <c r="I192" i="2"/>
  <c r="H201" i="2"/>
  <c r="H5" i="2"/>
  <c r="H144" i="2"/>
  <c r="I202" i="2"/>
  <c r="H237" i="2"/>
  <c r="H89" i="2"/>
  <c r="H165" i="2"/>
  <c r="I59" i="2"/>
  <c r="H59" i="2"/>
  <c r="H124" i="2"/>
  <c r="I124" i="2"/>
  <c r="I268" i="2"/>
  <c r="H268" i="2"/>
  <c r="I39" i="2"/>
  <c r="H39" i="2"/>
  <c r="I187" i="2"/>
  <c r="H187" i="2"/>
  <c r="H277" i="2"/>
  <c r="I277" i="2"/>
  <c r="H229" i="2"/>
  <c r="I229" i="2"/>
  <c r="I256" i="2"/>
  <c r="H256" i="2"/>
  <c r="I18" i="2"/>
  <c r="H18" i="2"/>
  <c r="I27" i="2"/>
  <c r="H27" i="2"/>
  <c r="I91" i="2"/>
  <c r="H91" i="2"/>
  <c r="I151" i="2"/>
  <c r="H151" i="2"/>
  <c r="I167" i="2"/>
  <c r="H167" i="2"/>
  <c r="I183" i="2"/>
  <c r="H183" i="2"/>
  <c r="I235" i="2"/>
  <c r="H235" i="2"/>
  <c r="I243" i="2"/>
  <c r="H243" i="2"/>
  <c r="I263" i="2"/>
  <c r="H263" i="2"/>
  <c r="I47" i="2"/>
  <c r="H47" i="2"/>
  <c r="I207" i="2"/>
  <c r="H207" i="2"/>
  <c r="I175" i="2"/>
  <c r="H175" i="2"/>
  <c r="I251" i="2"/>
  <c r="H251" i="2"/>
  <c r="I35" i="2"/>
  <c r="H35" i="2"/>
  <c r="I107" i="2"/>
  <c r="H107" i="2"/>
  <c r="I155" i="2"/>
  <c r="H155" i="2"/>
  <c r="I196" i="2"/>
  <c r="H196" i="2"/>
  <c r="I209" i="2"/>
  <c r="H209" i="2"/>
  <c r="H217" i="2"/>
  <c r="I217" i="2"/>
  <c r="I239" i="2"/>
  <c r="H239" i="2"/>
  <c r="I257" i="2"/>
  <c r="H257" i="2"/>
  <c r="H265" i="2"/>
  <c r="I265" i="2"/>
  <c r="I279" i="2"/>
  <c r="H279" i="2"/>
  <c r="H7" i="2"/>
  <c r="I7" i="2"/>
  <c r="I72" i="2"/>
  <c r="H72" i="2"/>
  <c r="I233" i="2"/>
  <c r="H233" i="2"/>
  <c r="H137" i="2"/>
  <c r="I137" i="2"/>
  <c r="I120" i="2"/>
  <c r="H120" i="2"/>
  <c r="I4" i="2"/>
  <c r="H4" i="2"/>
  <c r="I191" i="2"/>
  <c r="H191" i="2"/>
  <c r="I108" i="2"/>
  <c r="H108" i="2"/>
  <c r="I143" i="2"/>
  <c r="H143" i="2"/>
  <c r="I184" i="2"/>
  <c r="H184" i="2"/>
  <c r="I244" i="2"/>
  <c r="H244" i="2"/>
  <c r="H64" i="2"/>
  <c r="I64" i="2"/>
  <c r="I119" i="2"/>
  <c r="H119" i="2"/>
  <c r="H241" i="2"/>
  <c r="I241" i="2"/>
  <c r="I12" i="2"/>
  <c r="H12" i="2"/>
  <c r="I111" i="2"/>
  <c r="H111" i="2"/>
  <c r="I203" i="2"/>
  <c r="H203" i="2"/>
  <c r="I99" i="2"/>
  <c r="H99" i="2"/>
  <c r="I278" i="2"/>
  <c r="H278" i="2"/>
  <c r="I100" i="2"/>
  <c r="H100" i="2"/>
  <c r="I23" i="2"/>
  <c r="H23" i="2"/>
  <c r="I96" i="2"/>
  <c r="H96" i="2"/>
  <c r="I149" i="2"/>
  <c r="H149" i="2"/>
  <c r="I199" i="2"/>
  <c r="H199" i="2"/>
  <c r="I52" i="2"/>
  <c r="H52" i="2"/>
  <c r="H125" i="2"/>
  <c r="I125" i="2"/>
  <c r="I247" i="2"/>
  <c r="H247" i="2"/>
  <c r="I103" i="2"/>
  <c r="H103" i="2"/>
  <c r="I221" i="2"/>
  <c r="H221" i="2"/>
  <c r="I31" i="2"/>
  <c r="H31" i="2"/>
  <c r="I163" i="2"/>
  <c r="H163" i="2"/>
  <c r="I195" i="2"/>
  <c r="H195" i="2"/>
  <c r="I139" i="2"/>
  <c r="H139" i="2"/>
  <c r="I14" i="2"/>
  <c r="H14" i="2"/>
  <c r="I127" i="2"/>
  <c r="H127" i="2"/>
  <c r="I159" i="2"/>
  <c r="H159" i="2"/>
  <c r="I75" i="2"/>
  <c r="H75" i="2"/>
  <c r="I131" i="2"/>
  <c r="H131" i="2"/>
  <c r="I172" i="2"/>
  <c r="H172" i="2"/>
  <c r="I231" i="2"/>
  <c r="H231" i="2"/>
  <c r="I280" i="2"/>
  <c r="H280" i="2"/>
  <c r="I15" i="2"/>
  <c r="H15" i="2"/>
  <c r="I24" i="2"/>
  <c r="H24" i="2"/>
  <c r="I67" i="2"/>
  <c r="H67" i="2"/>
  <c r="I135" i="2"/>
  <c r="H135" i="2"/>
  <c r="I160" i="2"/>
  <c r="H160" i="2"/>
  <c r="H185" i="2"/>
  <c r="I185" i="2"/>
  <c r="I227" i="2"/>
  <c r="H227" i="2"/>
  <c r="I245" i="2"/>
  <c r="H245" i="2"/>
  <c r="H253" i="2"/>
  <c r="I253" i="2"/>
  <c r="I275" i="2"/>
  <c r="H275" i="2"/>
  <c r="I51" i="2"/>
  <c r="H51" i="2"/>
  <c r="I43" i="2"/>
  <c r="H43" i="2"/>
  <c r="I3" i="2"/>
  <c r="H3" i="2"/>
  <c r="I60" i="2"/>
  <c r="H60" i="2"/>
  <c r="I40" i="2"/>
  <c r="H40" i="2"/>
  <c r="I112" i="2"/>
  <c r="H112" i="2"/>
  <c r="I208" i="2"/>
  <c r="H208" i="2"/>
  <c r="I36" i="2"/>
  <c r="H36" i="2"/>
  <c r="I95" i="2"/>
  <c r="H95" i="2"/>
  <c r="I171" i="2"/>
  <c r="H171" i="2"/>
  <c r="I19" i="2"/>
  <c r="H19" i="2"/>
  <c r="I88" i="2"/>
  <c r="H88" i="2"/>
  <c r="I147" i="2"/>
  <c r="H147" i="2"/>
  <c r="I271" i="2"/>
  <c r="H271" i="2"/>
  <c r="I6" i="2"/>
  <c r="H6" i="2"/>
  <c r="I63" i="2"/>
  <c r="H63" i="2"/>
  <c r="I76" i="2"/>
  <c r="H76" i="2"/>
  <c r="I84" i="2"/>
  <c r="H84" i="2"/>
  <c r="I123" i="2"/>
  <c r="H123" i="2"/>
  <c r="I148" i="2"/>
  <c r="H148" i="2"/>
  <c r="I173" i="2"/>
  <c r="H173" i="2"/>
  <c r="I232" i="2"/>
  <c r="H232" i="2"/>
  <c r="I281" i="2"/>
  <c r="H281" i="2"/>
  <c r="I11" i="2"/>
  <c r="H11" i="2"/>
  <c r="I215" i="2"/>
  <c r="H215" i="2"/>
  <c r="I220" i="2"/>
  <c r="H220" i="2"/>
  <c r="I255" i="2"/>
  <c r="H255" i="2"/>
  <c r="I269" i="2"/>
  <c r="H269" i="2"/>
  <c r="I48" i="2"/>
  <c r="H48" i="2"/>
  <c r="I179" i="2"/>
  <c r="H179" i="2"/>
  <c r="I87" i="2"/>
  <c r="H87" i="2"/>
  <c r="I113" i="2"/>
  <c r="H113" i="2"/>
  <c r="I28" i="2"/>
  <c r="H28" i="2"/>
  <c r="I79" i="2"/>
  <c r="H79" i="2"/>
  <c r="I83" i="2"/>
  <c r="H83" i="2"/>
  <c r="H197" i="2"/>
  <c r="I197" i="2"/>
  <c r="I223" i="2"/>
  <c r="H223" i="2"/>
  <c r="I71" i="2"/>
  <c r="H71" i="2"/>
  <c r="I16" i="2"/>
  <c r="H16" i="2"/>
  <c r="I55" i="2"/>
  <c r="H55" i="2"/>
  <c r="I115" i="2"/>
  <c r="H115" i="2"/>
  <c r="I136" i="2"/>
  <c r="H136" i="2"/>
  <c r="I161" i="2"/>
  <c r="H161" i="2"/>
  <c r="I211" i="2"/>
  <c r="H211" i="2"/>
  <c r="I219" i="2"/>
  <c r="H219" i="2"/>
  <c r="I259" i="2"/>
  <c r="H259" i="2"/>
  <c r="I267" i="2"/>
  <c r="H267" i="2"/>
  <c r="I8" i="2"/>
  <c r="H13" i="2"/>
  <c r="I32" i="2"/>
  <c r="H37" i="2"/>
  <c r="I25" i="2"/>
  <c r="H30" i="2"/>
  <c r="H42" i="2"/>
  <c r="I49" i="2"/>
  <c r="H54" i="2"/>
  <c r="I61" i="2"/>
  <c r="H66" i="2"/>
  <c r="I73" i="2"/>
  <c r="H78" i="2"/>
  <c r="I85" i="2"/>
  <c r="H90" i="2"/>
  <c r="I97" i="2"/>
  <c r="H102" i="2"/>
  <c r="I109" i="2"/>
  <c r="H114" i="2"/>
  <c r="I121" i="2"/>
  <c r="H126" i="2"/>
  <c r="I133" i="2"/>
  <c r="H138" i="2"/>
  <c r="I145" i="2"/>
  <c r="H150" i="2"/>
  <c r="I157" i="2"/>
  <c r="H162" i="2"/>
  <c r="I169" i="2"/>
  <c r="H174" i="2"/>
  <c r="I181" i="2"/>
  <c r="H186" i="2"/>
  <c r="I193" i="2"/>
  <c r="H198" i="2"/>
  <c r="I205" i="2"/>
  <c r="H210" i="2"/>
  <c r="H222" i="2"/>
  <c r="H234" i="2"/>
  <c r="H246" i="2"/>
  <c r="H258" i="2"/>
  <c r="H270" i="2"/>
  <c r="H38" i="2"/>
  <c r="H50" i="2"/>
  <c r="H62" i="2"/>
  <c r="H74" i="2"/>
  <c r="H86" i="2"/>
  <c r="H98" i="2"/>
  <c r="H110" i="2"/>
  <c r="H122" i="2"/>
  <c r="H134" i="2"/>
  <c r="H146" i="2"/>
  <c r="H158" i="2"/>
  <c r="H170" i="2"/>
  <c r="H182" i="2"/>
  <c r="H194" i="2"/>
  <c r="H206" i="2"/>
  <c r="H218" i="2"/>
  <c r="H230" i="2"/>
  <c r="H242" i="2"/>
  <c r="H254" i="2"/>
  <c r="H266" i="2"/>
  <c r="H26" i="2"/>
  <c r="H276" i="2"/>
  <c r="H46" i="2"/>
  <c r="H58" i="2"/>
  <c r="H70" i="2"/>
  <c r="H82" i="2"/>
  <c r="H94" i="2"/>
  <c r="H106" i="2"/>
  <c r="H118" i="2"/>
  <c r="H130" i="2"/>
  <c r="H142" i="2"/>
  <c r="H154" i="2"/>
  <c r="H166" i="2"/>
  <c r="H178" i="2"/>
  <c r="H10" i="2"/>
  <c r="H22" i="2"/>
  <c r="H34" i="2"/>
  <c r="H20" i="2"/>
  <c r="H200" i="2"/>
  <c r="H212" i="2"/>
  <c r="H224" i="2"/>
  <c r="H236" i="2"/>
  <c r="H248" i="2"/>
  <c r="H260" i="2"/>
  <c r="H272" i="2"/>
</calcChain>
</file>

<file path=xl/sharedStrings.xml><?xml version="1.0" encoding="utf-8"?>
<sst xmlns="http://schemas.openxmlformats.org/spreadsheetml/2006/main" count="1225" uniqueCount="503">
  <si>
    <t>Column name</t>
  </si>
  <si>
    <t>File name</t>
  </si>
  <si>
    <t>Description</t>
  </si>
  <si>
    <t>mels_S</t>
  </si>
  <si>
    <t>Miscellaneous electric load for the South Wing</t>
  </si>
  <si>
    <t>lig_S</t>
  </si>
  <si>
    <t>Lighting load for the South Wing</t>
  </si>
  <si>
    <t>lig_N</t>
  </si>
  <si>
    <t>Lighting load for the North Wing</t>
  </si>
  <si>
    <t>Miscellaneous electric load for the North Wing</t>
  </si>
  <si>
    <t>hvac_N</t>
  </si>
  <si>
    <t>hvac_S</t>
  </si>
  <si>
    <t>hp_hws_temp</t>
  </si>
  <si>
    <t>Heat pump heating water supply temperature</t>
  </si>
  <si>
    <t>rtu_*_fltrd_sa_fr</t>
  </si>
  <si>
    <t>rtu_*_pa_static_stpt_tn</t>
  </si>
  <si>
    <t>rtu_*_sa_temp</t>
  </si>
  <si>
    <t>air_temp_set_1</t>
  </si>
  <si>
    <t>air_temp_set_2</t>
  </si>
  <si>
    <t>dew_point_temperature</t>
  </si>
  <si>
    <t>Outdoor air dew temperature of sensor 2</t>
  </si>
  <si>
    <t>relative_humidity_set_1</t>
  </si>
  <si>
    <t>Outdoor air temperature from sensor 1</t>
  </si>
  <si>
    <t>Outdoor air temperature from sensor 2</t>
  </si>
  <si>
    <t>Outdoor air relative humidity from sensor 1</t>
  </si>
  <si>
    <t>zone_*_fan_spd</t>
  </si>
  <si>
    <t>zone_*_hw_valve</t>
  </si>
  <si>
    <t>zone_*_temp</t>
  </si>
  <si>
    <t>Zone temperature of exterior zone</t>
  </si>
  <si>
    <t>cerc_templogger_*</t>
  </si>
  <si>
    <t>Zone temperature of interior zone</t>
  </si>
  <si>
    <t>zone_*_cooling_sp</t>
  </si>
  <si>
    <t>Cooling temperature setpoint of Zone *</t>
  </si>
  <si>
    <t>zone_*_heating_sp</t>
  </si>
  <si>
    <t>Heating temperature setpoint of Zone *</t>
  </si>
  <si>
    <t>ele.csv</t>
  </si>
  <si>
    <t>electricity consumption data</t>
  </si>
  <si>
    <t>Data</t>
  </si>
  <si>
    <t>HVAC operation data</t>
  </si>
  <si>
    <t>hp_hws_temp.csv</t>
  </si>
  <si>
    <t>rtu_sa_fr.csv</t>
  </si>
  <si>
    <t>rtu_sa_p_sp.csv</t>
  </si>
  <si>
    <t>rtu_sa_t.csv</t>
  </si>
  <si>
    <t>uft_fan_spd.csv</t>
  </si>
  <si>
    <t>uft_hw_valve.csv</t>
  </si>
  <si>
    <t>site_weather.csv</t>
  </si>
  <si>
    <t>Indoor air temperature data</t>
  </si>
  <si>
    <t>Outdoor weather data</t>
  </si>
  <si>
    <t>Roof Top Unit * filtered supply air flow rate (*: 001, 002, 003, 004)</t>
  </si>
  <si>
    <t>Roof Top Unit * air pressure static setpoint (*: 001, 002, 003, 004)</t>
  </si>
  <si>
    <t>Roof Top Unit * supply air temperature (*: 001, 002, 003, 004)</t>
  </si>
  <si>
    <t>Heating water valve position of Zone * (*: 001, 002, 003, 004)</t>
  </si>
  <si>
    <t>Sampling frequency</t>
  </si>
  <si>
    <t>mels_N</t>
  </si>
  <si>
    <t>0.19-0.20</t>
  </si>
  <si>
    <t>solar_radiation_set_1</t>
  </si>
  <si>
    <t>Outdoor solar radiation from sensor 1</t>
  </si>
  <si>
    <t>Missing rate for 2 years measurement (2018 - 2019)</t>
  </si>
  <si>
    <t>Number of data points</t>
  </si>
  <si>
    <t>Heating Ventilation and Air Conditioning load for the Sorth Wing</t>
  </si>
  <si>
    <t>Heating Ventilation and Air Conditioning load for the Nouth Wing</t>
  </si>
  <si>
    <t>Occupant counts</t>
  </si>
  <si>
    <t>occ.csv</t>
  </si>
  <si>
    <t>zone_temp_exterior.csv</t>
  </si>
  <si>
    <t>zone_temp_interior.csv</t>
  </si>
  <si>
    <t>zone_temp_sp_c.csv</t>
  </si>
  <si>
    <t>zone_temp_sp_h.csv</t>
  </si>
  <si>
    <t>occ_third_south</t>
  </si>
  <si>
    <t>occ_fourth_south</t>
  </si>
  <si>
    <t>Occupant counts in the south half of third floor</t>
  </si>
  <si>
    <t>1 min</t>
  </si>
  <si>
    <t>CO2 concentration</t>
  </si>
  <si>
    <t>zone_co2.csv</t>
  </si>
  <si>
    <t>zone_*_co2</t>
  </si>
  <si>
    <t>CO2 concentration of each zone</t>
  </si>
  <si>
    <t>15 min</t>
  </si>
  <si>
    <t>5 min</t>
  </si>
  <si>
    <t>10 min</t>
  </si>
  <si>
    <t xml:space="preserve">Supply air fan speed of Zone * </t>
  </si>
  <si>
    <t xml:space="preserve">Heating water valve position of Zone * </t>
  </si>
  <si>
    <t>0.19-0.25</t>
  </si>
  <si>
    <t>0.01-0.24</t>
  </si>
  <si>
    <t>0.19-0.24</t>
  </si>
  <si>
    <t>0.05-0.08</t>
  </si>
  <si>
    <t>0.05-0.06</t>
  </si>
  <si>
    <t>Wifi</t>
  </si>
  <si>
    <t>wifi.csv</t>
  </si>
  <si>
    <t>wifi_third_south</t>
  </si>
  <si>
    <t>wifi_fourth_south</t>
  </si>
  <si>
    <t>Wifi connection counts in the south half of third floor</t>
  </si>
  <si>
    <t>Wifi connection counts in the south half of forth floor</t>
  </si>
  <si>
    <t>Occupant counts in the south half of forth floor</t>
  </si>
  <si>
    <r>
      <t xml:space="preserve">0.004 </t>
    </r>
    <r>
      <rPr>
        <vertAlign val="superscript"/>
        <sz val="11"/>
        <color theme="1"/>
        <rFont val="Calibri (Body)"/>
      </rPr>
      <t>+</t>
    </r>
  </si>
  <si>
    <r>
      <t xml:space="preserve">0 </t>
    </r>
    <r>
      <rPr>
        <vertAlign val="superscript"/>
        <sz val="11"/>
        <color theme="1"/>
        <rFont val="Calibri (Body)"/>
      </rPr>
      <t>+ +</t>
    </r>
  </si>
  <si>
    <r>
      <t xml:space="preserve">0-0.1 </t>
    </r>
    <r>
      <rPr>
        <vertAlign val="superscript"/>
        <sz val="11"/>
        <color theme="1"/>
        <rFont val="Calibri (Body)"/>
      </rPr>
      <t>+ + +</t>
    </r>
  </si>
  <si>
    <t xml:space="preserve"> +: Available from May 2018 to Feb 2019
 + +: Available from May 2018 to July 2018
 + + +: Available since Aug 2019</t>
  </si>
  <si>
    <t>rtu_sa_t_sp.csv</t>
  </si>
  <si>
    <t>rtu_*_sat_sp_tn</t>
  </si>
  <si>
    <t>Roof Top Unit * supply air temperature setpoint (*: 001, 002, 003, 004)</t>
  </si>
  <si>
    <t>Before filling gaps</t>
  </si>
  <si>
    <t>After flling smalll and large gaps</t>
  </si>
  <si>
    <t>Count of large gap (&gt;1 day) occuring for a subset of measurements</t>
  </si>
  <si>
    <t>Max gap (days)</t>
  </si>
  <si>
    <t>Strategy of small gap filling</t>
  </si>
  <si>
    <t>Strategy of outlier modifying</t>
  </si>
  <si>
    <t>Outlier Criteria</t>
  </si>
  <si>
    <t>starttime</t>
  </si>
  <si>
    <t>endtime</t>
  </si>
  <si>
    <t>Missing rate_raw</t>
  </si>
  <si>
    <t>Outlier rate</t>
  </si>
  <si>
    <t xml:space="preserve">Missing rate_processed </t>
  </si>
  <si>
    <t>time  difference</t>
  </si>
  <si>
    <t>ideal count</t>
  </si>
  <si>
    <t>actual count</t>
  </si>
  <si>
    <t>unblank count</t>
  </si>
  <si>
    <t>blankcount</t>
  </si>
  <si>
    <t>counterror</t>
  </si>
  <si>
    <t>max gap</t>
  </si>
  <si>
    <t>Electricity consumption data</t>
  </si>
  <si>
    <r>
      <t xml:space="preserve">ele.csv
</t>
    </r>
    <r>
      <rPr>
        <sz val="11"/>
        <color rgb="FFFF0000"/>
        <rFont val="Calibri"/>
        <family val="2"/>
        <scheme val="minor"/>
      </rPr>
      <t>9% ~ 47%</t>
    </r>
  </si>
  <si>
    <t>Smaller than 10 hour: Linear
10 hour to 1 day: KNN
Larger than 1 day: MF</t>
  </si>
  <si>
    <t>Linear interpolation</t>
  </si>
  <si>
    <t>filter &lt;0</t>
  </si>
  <si>
    <r>
      <t xml:space="preserve">hp_hws_temp.csv
</t>
    </r>
    <r>
      <rPr>
        <sz val="11"/>
        <color rgb="FFFF0000"/>
        <rFont val="Calibri"/>
        <family val="2"/>
        <scheme val="minor"/>
      </rPr>
      <t xml:space="preserve"> 20%</t>
    </r>
  </si>
  <si>
    <t>Smaller than 1 hour: Linear
1 hour to 10 hours: KNN
Larger than 10 hours: MF</t>
  </si>
  <si>
    <t>filter&lt;40 &gt;150</t>
  </si>
  <si>
    <r>
      <t xml:space="preserve">rtu_sa_fr.csv
</t>
    </r>
    <r>
      <rPr>
        <sz val="11"/>
        <color rgb="FFFF0000"/>
        <rFont val="Calibri"/>
        <family val="2"/>
        <scheme val="minor"/>
      </rPr>
      <t>20%</t>
    </r>
  </si>
  <si>
    <t>rtu_1_fltrd_sa_fr</t>
  </si>
  <si>
    <t>Roof Top Unit * filtered supply air flow rate 1</t>
  </si>
  <si>
    <t>rtu_2_fltrd_sa_fr</t>
  </si>
  <si>
    <t>Roof Top Unit * filtered supply air flow rate 2</t>
  </si>
  <si>
    <t>rtu_3_fltrd_sa_fr</t>
  </si>
  <si>
    <t>Roof Top Unit * filtered supply air flow rate 3</t>
  </si>
  <si>
    <t>rtu_4_fltrd_sa_fr</t>
  </si>
  <si>
    <t>Roof Top Unit * filtered supply air flow rate 4</t>
  </si>
  <si>
    <r>
      <t xml:space="preserve">rtu_sa_p_sp.csv
</t>
    </r>
    <r>
      <rPr>
        <sz val="11"/>
        <color rgb="FFFF0000"/>
        <rFont val="Calibri"/>
        <family val="2"/>
        <scheme val="minor"/>
      </rPr>
      <t>20%</t>
    </r>
  </si>
  <si>
    <t>rtu_1_pa_static_stpt_tn</t>
  </si>
  <si>
    <t>Roof Top Unit * air pressure static setpoint 1</t>
  </si>
  <si>
    <t>rtu_2_pa_static_stpt_tn</t>
  </si>
  <si>
    <t>Roof Top Unit * air pressure static setpoint 2</t>
  </si>
  <si>
    <t>rtu_3_pa_static_stpt_tn</t>
  </si>
  <si>
    <t>Roof Top Unit * air pressure static setpoint 3</t>
  </si>
  <si>
    <t>rtu_4_pa_static_stpt_tn</t>
  </si>
  <si>
    <t>Roof Top Unit * air pressure static setpoint 4</t>
  </si>
  <si>
    <r>
      <t xml:space="preserve">rtu_sa_t.csv
</t>
    </r>
    <r>
      <rPr>
        <sz val="11"/>
        <color rgb="FFFF0000"/>
        <rFont val="Calibri"/>
        <family val="2"/>
        <scheme val="minor"/>
      </rPr>
      <t>20%</t>
    </r>
  </si>
  <si>
    <t>rtu_1_sa_temp</t>
  </si>
  <si>
    <t>Roof Top Unit * supply air temperature 001</t>
  </si>
  <si>
    <t>rtu_2_sa_temp</t>
  </si>
  <si>
    <t>Roof Top Unit * supply air temperature  002</t>
  </si>
  <si>
    <t>rtu_3_sa_temp</t>
  </si>
  <si>
    <t>Roof Top Unit * supply air temperature 003</t>
  </si>
  <si>
    <t>rtu_4_sa_temp</t>
  </si>
  <si>
    <t>Roof Top Unit * supply air temperature  004</t>
  </si>
  <si>
    <r>
      <t xml:space="preserve">uft_fan_spd.csv
</t>
    </r>
    <r>
      <rPr>
        <sz val="11"/>
        <color rgb="FFFF0000"/>
        <rFont val="Calibri"/>
        <family val="2"/>
        <scheme val="minor"/>
      </rPr>
      <t>20%</t>
    </r>
  </si>
  <si>
    <t>zone_16_fan_spd</t>
  </si>
  <si>
    <t xml:space="preserve">Supply air fan speed of Zone </t>
  </si>
  <si>
    <t>zone_17_fan_spd</t>
  </si>
  <si>
    <t>zone_18_fan_spd</t>
  </si>
  <si>
    <t>zone_19_fan_spd</t>
  </si>
  <si>
    <t>zone_21_fan_spd</t>
  </si>
  <si>
    <t>zone_22_fan_spd</t>
  </si>
  <si>
    <t>zone_23_fan_spd</t>
  </si>
  <si>
    <t>zone_24_fan_spd</t>
  </si>
  <si>
    <t>zone_25_fan_spd</t>
  </si>
  <si>
    <t>zone_26_fan_spd</t>
  </si>
  <si>
    <t>zone_27_fan_spd</t>
  </si>
  <si>
    <t>zone_28_fan_spd</t>
  </si>
  <si>
    <t>zone_30_fan_spd</t>
  </si>
  <si>
    <t>zone_32_fan_spd</t>
  </si>
  <si>
    <t>zone_33_fan_spd</t>
  </si>
  <si>
    <t>zone_35_fan_spd</t>
  </si>
  <si>
    <t>zone_36_fan_spd</t>
  </si>
  <si>
    <t>zone_37_fan_spd</t>
  </si>
  <si>
    <t>zone_38_fan_spd</t>
  </si>
  <si>
    <t>zone_39_fan_spd</t>
  </si>
  <si>
    <t>zone_40_fan_spd</t>
  </si>
  <si>
    <t>zone_41_fan_spd</t>
  </si>
  <si>
    <t>zone_42_fan_spd</t>
  </si>
  <si>
    <t>zone_43_fan_spd</t>
  </si>
  <si>
    <t>zone_44_fan_spd</t>
  </si>
  <si>
    <t>zone_45_fan_spd</t>
  </si>
  <si>
    <t>zone_46_fan_spd</t>
  </si>
  <si>
    <t>zone_47_fan_spd</t>
  </si>
  <si>
    <t>zone_48_fan_spd</t>
  </si>
  <si>
    <t>zone_49_fan_spd</t>
  </si>
  <si>
    <t>zone_51_fan_spd</t>
  </si>
  <si>
    <t>zone_52_fan_spd</t>
  </si>
  <si>
    <t>zone_53_fan_spd</t>
  </si>
  <si>
    <t>zone_54_fan_spd</t>
  </si>
  <si>
    <t>zone_55_fan_spd</t>
  </si>
  <si>
    <t>zone_56_fan_spd</t>
  </si>
  <si>
    <t>zone_57_fan_spd</t>
  </si>
  <si>
    <t>zone_58_fan_spd</t>
  </si>
  <si>
    <t>zone_59_fan_spd</t>
  </si>
  <si>
    <t>zone_61_fan_spd</t>
  </si>
  <si>
    <t>zone_62_fan_spd</t>
  </si>
  <si>
    <t>zone_63_fan_spd</t>
  </si>
  <si>
    <t>zone_64_fan_spd</t>
  </si>
  <si>
    <t>zone_65_fan_spd</t>
  </si>
  <si>
    <t>zone_66_fan_spd</t>
  </si>
  <si>
    <t>zone_67_fan_spd</t>
  </si>
  <si>
    <t>zone_68_fan_spd</t>
  </si>
  <si>
    <t>zone_69_fan_spd</t>
  </si>
  <si>
    <t>zone_70_fan_spd</t>
  </si>
  <si>
    <t>zone_71_fan_spd</t>
  </si>
  <si>
    <r>
      <t>uft_hw_valve.csv</t>
    </r>
    <r>
      <rPr>
        <sz val="11"/>
        <color rgb="FFFF0000"/>
        <rFont val="Calibri"/>
        <family val="2"/>
        <scheme val="minor"/>
      </rPr>
      <t xml:space="preserve">
20%</t>
    </r>
  </si>
  <si>
    <t>zone_*_hw_valve16</t>
  </si>
  <si>
    <t>zone_*_hw_valve17</t>
  </si>
  <si>
    <t>zone_*_hw_valve18</t>
  </si>
  <si>
    <t>zone_*_hw_valve21</t>
  </si>
  <si>
    <t>zone_*_hw_valve22</t>
  </si>
  <si>
    <t>zone_*_hw_valve23</t>
  </si>
  <si>
    <t>zone_*_hw_valve24</t>
  </si>
  <si>
    <t>zone_*_hw_valve25</t>
  </si>
  <si>
    <t>zone_*_hw_valve26</t>
  </si>
  <si>
    <t>zone_*_hw_valve27</t>
  </si>
  <si>
    <t>zone_*_hw_valve28</t>
  </si>
  <si>
    <t>zone_*_hw_valve35</t>
  </si>
  <si>
    <t>zone_*_hw_valve36</t>
  </si>
  <si>
    <t>zone_*_hw_valve37</t>
  </si>
  <si>
    <t>zone_*_hw_valve38</t>
  </si>
  <si>
    <t>zone_*_hw_valve39</t>
  </si>
  <si>
    <t>zone_*_hw_valve40</t>
  </si>
  <si>
    <t>zone_*_hw_valve41</t>
  </si>
  <si>
    <t>zone_*_hw_valve42</t>
  </si>
  <si>
    <t>zone_*_hw_valve43</t>
  </si>
  <si>
    <t>zone_*_hw_valve44</t>
  </si>
  <si>
    <t>zone_*_hw_valve45</t>
  </si>
  <si>
    <t>zone_*_hw_valve46</t>
  </si>
  <si>
    <t>zone_*_hw_valve47</t>
  </si>
  <si>
    <t>zone_*_hw_valve48</t>
  </si>
  <si>
    <t>zone_*_hw_valve51</t>
  </si>
  <si>
    <t>zone_*_hw_valve52</t>
  </si>
  <si>
    <t>zone_*_hw_valve53</t>
  </si>
  <si>
    <t>zone_*_hw_valve54</t>
  </si>
  <si>
    <t>zone_*_hw_valve55</t>
  </si>
  <si>
    <t>zone_*_hw_valve56</t>
  </si>
  <si>
    <t>zone_*_hw_valve57</t>
  </si>
  <si>
    <t>zone_*_hw_valve58</t>
  </si>
  <si>
    <t>zone_*_hw_valve61</t>
  </si>
  <si>
    <t>zone_*_hw_valve63</t>
  </si>
  <si>
    <t>zone_*_hw_valve64</t>
  </si>
  <si>
    <t>zone_*_hw_valve65</t>
  </si>
  <si>
    <t>zone_*_hw_valve66</t>
  </si>
  <si>
    <t>zone_*_hw_valve67</t>
  </si>
  <si>
    <t>zone_*_hw_valve68</t>
  </si>
  <si>
    <t>zone_*_hw_valve69</t>
  </si>
  <si>
    <t>zone_*_hw_valve70</t>
  </si>
  <si>
    <t>zone_*_hw_valve71</t>
  </si>
  <si>
    <r>
      <t xml:space="preserve">site_weather.csv
</t>
    </r>
    <r>
      <rPr>
        <sz val="11"/>
        <color rgb="FFFF0000"/>
        <rFont val="Calibri"/>
        <family val="2"/>
        <scheme val="minor"/>
      </rPr>
      <t>&lt; 1%</t>
    </r>
  </si>
  <si>
    <r>
      <t xml:space="preserve">zone_temp_exterior.csv
</t>
    </r>
    <r>
      <rPr>
        <sz val="11"/>
        <color rgb="FFFF0000"/>
        <rFont val="Calibri"/>
        <family val="2"/>
        <scheme val="minor"/>
      </rPr>
      <t>20%</t>
    </r>
  </si>
  <si>
    <t>zone_16_temp</t>
  </si>
  <si>
    <t>Smaller than 1 hour: Linear
1 hour to 1 day: KNN
Larger than 1 day: MF</t>
  </si>
  <si>
    <t>zone_17_temp</t>
  </si>
  <si>
    <t>zone_18_temp</t>
  </si>
  <si>
    <t>zone_19_temp</t>
  </si>
  <si>
    <t>zone_21_temp</t>
  </si>
  <si>
    <t>zone_22_temp</t>
  </si>
  <si>
    <t>zone_23_temp</t>
  </si>
  <si>
    <t>zone_24_temp</t>
  </si>
  <si>
    <t>zone_25_temp</t>
  </si>
  <si>
    <t>zone_26_temp</t>
  </si>
  <si>
    <t>zone_27_temp</t>
  </si>
  <si>
    <t>zone_28_temp</t>
  </si>
  <si>
    <t>zone_30_temp</t>
  </si>
  <si>
    <t>zone_32_temp</t>
  </si>
  <si>
    <t>zone_33_temp</t>
  </si>
  <si>
    <t>zone_35_temp</t>
  </si>
  <si>
    <t>zone_36_temp</t>
  </si>
  <si>
    <t>zone_37_temp</t>
  </si>
  <si>
    <t>zone_38_temp</t>
  </si>
  <si>
    <t>zone_39_temp</t>
  </si>
  <si>
    <t>zone_40_temp</t>
  </si>
  <si>
    <t>zone_41_temp</t>
  </si>
  <si>
    <t>zone_42_temp</t>
  </si>
  <si>
    <t>zone_43_temp</t>
  </si>
  <si>
    <t>zone_44_temp</t>
  </si>
  <si>
    <t>zone_45_temp</t>
  </si>
  <si>
    <t>zone_46_temp</t>
  </si>
  <si>
    <t>zone_47_temp</t>
  </si>
  <si>
    <t>zone_48_temp</t>
  </si>
  <si>
    <t>zone_49_temp</t>
  </si>
  <si>
    <t>zone_51_temp</t>
  </si>
  <si>
    <t>zone_52_temp</t>
  </si>
  <si>
    <t>zone_53_temp</t>
  </si>
  <si>
    <t>zone_54_temp</t>
  </si>
  <si>
    <t>zone_55_temp</t>
  </si>
  <si>
    <t>zone_56_temp</t>
  </si>
  <si>
    <t>zone_57_temp</t>
  </si>
  <si>
    <t>zone_58_temp</t>
  </si>
  <si>
    <t>zone_59_temp</t>
  </si>
  <si>
    <t>zone_61_temp</t>
  </si>
  <si>
    <t>zone_62_temp</t>
  </si>
  <si>
    <t>zone_63_temp</t>
  </si>
  <si>
    <t>zone_64_temp</t>
  </si>
  <si>
    <t>zone_65_temp</t>
  </si>
  <si>
    <t>zone_66_temp</t>
  </si>
  <si>
    <t>zone_67_temp</t>
  </si>
  <si>
    <t>zone_68_temp</t>
  </si>
  <si>
    <t>zone_69_temp</t>
  </si>
  <si>
    <t>zone_70_temp</t>
  </si>
  <si>
    <t>zone_71_temp</t>
  </si>
  <si>
    <r>
      <t xml:space="preserve">zone_temp_interior.csv
</t>
    </r>
    <r>
      <rPr>
        <sz val="11"/>
        <color rgb="FFFF0000"/>
        <rFont val="Calibri"/>
        <family val="2"/>
        <scheme val="minor"/>
      </rPr>
      <t>10%</t>
    </r>
  </si>
  <si>
    <t>cerc_templogger_1</t>
  </si>
  <si>
    <t>Smaller than 10 hour: Linear
10 hour to 1 day: KNN
Larger than 1 day: MF</t>
  </si>
  <si>
    <t>cerc_templogger_10</t>
  </si>
  <si>
    <t>cerc_templogger_11</t>
  </si>
  <si>
    <t>cerc_templogger_12</t>
  </si>
  <si>
    <t>cerc_templogger_13</t>
  </si>
  <si>
    <t>cerc_templogger_14</t>
  </si>
  <si>
    <t>cerc_templogger_15</t>
  </si>
  <si>
    <t>cerc_templogger_16</t>
  </si>
  <si>
    <t>cerc_templogger_2</t>
  </si>
  <si>
    <t>cerc_templogger_3</t>
  </si>
  <si>
    <t>cerc_templogger_4</t>
  </si>
  <si>
    <t>cerc_templogger_5</t>
  </si>
  <si>
    <t>cerc_templogger_6</t>
  </si>
  <si>
    <t>cerc_templogger_7</t>
  </si>
  <si>
    <t>cerc_templogger_8</t>
  </si>
  <si>
    <t>cerc_templogger_9</t>
  </si>
  <si>
    <r>
      <t xml:space="preserve">zone_temp_sp_c.csv
</t>
    </r>
    <r>
      <rPr>
        <sz val="11"/>
        <color rgb="FFFF0000"/>
        <rFont val="Calibri"/>
        <family val="2"/>
        <scheme val="minor"/>
      </rPr>
      <t>&lt; 6%</t>
    </r>
  </si>
  <si>
    <t>zone_16_cooling_sp</t>
  </si>
  <si>
    <t>zone_17_cooling_sp</t>
  </si>
  <si>
    <t>zone_18_cooling_sp</t>
  </si>
  <si>
    <t>zone_19_cooling_sp</t>
  </si>
  <si>
    <t>zone_21_cooling_sp</t>
  </si>
  <si>
    <t>zone_23_cooling_sp</t>
  </si>
  <si>
    <t>zone_24_cooling_sp</t>
  </si>
  <si>
    <t>zone_25_cooling_sp</t>
  </si>
  <si>
    <t>zone_26_cooling_sp</t>
  </si>
  <si>
    <t>zone_27_cooling_sp</t>
  </si>
  <si>
    <t>zone_30_cooling_sp</t>
  </si>
  <si>
    <t>zone_32_cooling_sp</t>
  </si>
  <si>
    <t>zone_35_cooling_sp</t>
  </si>
  <si>
    <t>zone_36_cooling_sp</t>
  </si>
  <si>
    <t>zone_37_cooling_sp</t>
  </si>
  <si>
    <t>zone_38_cooling_sp</t>
  </si>
  <si>
    <t>zone_39_cooling_sp</t>
  </si>
  <si>
    <t>zone_41_cooling_sp</t>
  </si>
  <si>
    <t>zone_42_cooling_sp</t>
  </si>
  <si>
    <t>zone_43_cooling_sp</t>
  </si>
  <si>
    <t>zone_46_cooling_sp</t>
  </si>
  <si>
    <t>zone_47_cooling_sp</t>
  </si>
  <si>
    <t>zone_48_cooling_sp</t>
  </si>
  <si>
    <t>zone_49_cooling_sp</t>
  </si>
  <si>
    <t>zone_51_cooling_sp</t>
  </si>
  <si>
    <t>zone_53_cooling_sp</t>
  </si>
  <si>
    <t>zone_54_cooling_sp</t>
  </si>
  <si>
    <t>zone_55_cooling_sp</t>
  </si>
  <si>
    <t>zone_56_cooling_sp</t>
  </si>
  <si>
    <t>zone_57_cooling_sp</t>
  </si>
  <si>
    <t>zone_59_cooling_sp</t>
  </si>
  <si>
    <t>zone_61_cooling_sp</t>
  </si>
  <si>
    <t>zone_62_cooling_sp</t>
  </si>
  <si>
    <t>zone_63_cooling_sp</t>
  </si>
  <si>
    <t>zone_64_cooling_sp</t>
  </si>
  <si>
    <t>zone_65_cooling_sp</t>
  </si>
  <si>
    <t>zone_66_cooling_sp</t>
  </si>
  <si>
    <t>zone_67_cooling_sp</t>
  </si>
  <si>
    <t>zone_69_cooling_sp</t>
  </si>
  <si>
    <t>zone_70_cooling_sp</t>
  </si>
  <si>
    <r>
      <t xml:space="preserve">zone_temp_sp_h.csv
</t>
    </r>
    <r>
      <rPr>
        <sz val="11"/>
        <color rgb="FFFF0000"/>
        <rFont val="Calibri"/>
        <family val="2"/>
        <scheme val="minor"/>
      </rPr>
      <t>&lt; 6%</t>
    </r>
  </si>
  <si>
    <t>zone_16_heating_sp</t>
  </si>
  <si>
    <t>zone_17_heating_sp</t>
  </si>
  <si>
    <t>zone_18_heating_sp</t>
  </si>
  <si>
    <t>zone_19_heating_sp</t>
  </si>
  <si>
    <t>zone_21_heating_sp</t>
  </si>
  <si>
    <t>zone_23_heating_sp</t>
  </si>
  <si>
    <t>zone_24_heating_sp</t>
  </si>
  <si>
    <t>zone_25_heating_sp</t>
  </si>
  <si>
    <t>zone_26_heating_sp</t>
  </si>
  <si>
    <t>zone_27_heating_sp</t>
  </si>
  <si>
    <t>zone_30_heating_sp</t>
  </si>
  <si>
    <t>zone_32_heating_sp</t>
  </si>
  <si>
    <t>zone_35_heating_sp</t>
  </si>
  <si>
    <t>zone_36_heating_sp</t>
  </si>
  <si>
    <t>zone_37_heating_sp</t>
  </si>
  <si>
    <t>zone_38_heating_sp</t>
  </si>
  <si>
    <t>zone_39_heating_sp</t>
  </si>
  <si>
    <t>zone_41_heating_sp</t>
  </si>
  <si>
    <t>zone_42_heating_sp</t>
  </si>
  <si>
    <t>zone_43_heating_sp</t>
  </si>
  <si>
    <t>zone_46_heating_sp</t>
  </si>
  <si>
    <t>zone_47_heating_sp</t>
  </si>
  <si>
    <t>zone_48_heating_sp</t>
  </si>
  <si>
    <t>zone_49_heating_sp</t>
  </si>
  <si>
    <t>zone_51_heating_sp</t>
  </si>
  <si>
    <t>zone_53_heating_sp</t>
  </si>
  <si>
    <t>zone_54_heating_sp</t>
  </si>
  <si>
    <t>zone_55_heating_sp</t>
  </si>
  <si>
    <t>zone_56_heating_sp</t>
  </si>
  <si>
    <t>zone_57_heating_sp</t>
  </si>
  <si>
    <t>zone_59_heating_sp</t>
  </si>
  <si>
    <t>zone_61_heating_sp</t>
  </si>
  <si>
    <t>zone_62_heating_sp</t>
  </si>
  <si>
    <t>zone_63_heating_sp</t>
  </si>
  <si>
    <t>zone_64_heating_sp</t>
  </si>
  <si>
    <t>zone_65_heating_sp</t>
  </si>
  <si>
    <t>zone_66_heating_sp</t>
  </si>
  <si>
    <t>zone_67_heating_sp</t>
  </si>
  <si>
    <t>zone_69_heating_sp</t>
  </si>
  <si>
    <t>zone_70_heating_sp</t>
  </si>
  <si>
    <r>
      <t xml:space="preserve">occ.csv
</t>
    </r>
    <r>
      <rPr>
        <sz val="11"/>
        <color rgb="FFFF0000"/>
        <rFont val="Calibri"/>
        <family val="2"/>
        <scheme val="minor"/>
      </rPr>
      <t>&lt; 1%</t>
    </r>
  </si>
  <si>
    <r>
      <t xml:space="preserve">zone_co2.csv
</t>
    </r>
    <r>
      <rPr>
        <sz val="11"/>
        <color rgb="FFFF0000"/>
        <rFont val="Calibri"/>
        <family val="2"/>
        <scheme val="minor"/>
      </rPr>
      <t>&lt; 1%</t>
    </r>
  </si>
  <si>
    <t>zone_22x_co2</t>
  </si>
  <si>
    <t>zone_28x_co2</t>
  </si>
  <si>
    <t>zone_22y_co2</t>
  </si>
  <si>
    <t>zone_28y_co2</t>
  </si>
  <si>
    <t>zone_33_co2</t>
  </si>
  <si>
    <t>zone_40_co2</t>
  </si>
  <si>
    <t>zone_44_co2</t>
  </si>
  <si>
    <t>zone_45_co2</t>
  </si>
  <si>
    <t>zone_52_co2</t>
  </si>
  <si>
    <t>zone_58_co2</t>
  </si>
  <si>
    <t>zone_62_co2</t>
  </si>
  <si>
    <t>zone_68_co2</t>
  </si>
  <si>
    <t>zone_72_co2</t>
  </si>
  <si>
    <t>wifi</t>
  </si>
  <si>
    <r>
      <t xml:space="preserve">wifi.csv
</t>
    </r>
    <r>
      <rPr>
        <sz val="11"/>
        <color rgb="FFFF0000"/>
        <rFont val="Calibri"/>
        <family val="2"/>
        <scheme val="minor"/>
      </rPr>
      <t>0%</t>
    </r>
  </si>
  <si>
    <t>/</t>
  </si>
  <si>
    <t>Gap filling strategy</t>
  </si>
  <si>
    <t>Smaller than 10 hours: Linear
10 hours to 1 day: KNN
Larger than 1 day: MF</t>
  </si>
  <si>
    <t>Smaller than 1 hour: Linear
1 hour to 10 hours: KNN
Larger than 10 hours: MF</t>
  </si>
  <si>
    <t>Occupant data</t>
  </si>
  <si>
    <t>Energy use data</t>
  </si>
  <si>
    <t>Outdoor environmental data</t>
  </si>
  <si>
    <t>HVAC operational data</t>
  </si>
  <si>
    <t>Unit</t>
  </si>
  <si>
    <t>kW</t>
  </si>
  <si>
    <t>°F</t>
  </si>
  <si>
    <t>ppm</t>
  </si>
  <si>
    <t>CFM</t>
  </si>
  <si>
    <t>rtu_fan_spd.csv</t>
  </si>
  <si>
    <t>rtu_*_sf_vfd_spd_fbk_tn</t>
  </si>
  <si>
    <t>rtu_*_rf_vfd_spd_fbk_tn</t>
  </si>
  <si>
    <t>Roof Top Unit * supply fan speed (*: 001, 002, 003, 004)</t>
  </si>
  <si>
    <t>Roof Top Unit * return fan speed (*: 001, 002, 003, 004)</t>
  </si>
  <si>
    <t>rtu_ra_t.csv</t>
  </si>
  <si>
    <t>rtu_ma_t.csv</t>
  </si>
  <si>
    <t>rtu_oa_t.csv</t>
  </si>
  <si>
    <t>rtu_*_ra_temp</t>
  </si>
  <si>
    <t>rtu_*_ma_temp</t>
  </si>
  <si>
    <t>rtu_*_oa_temp</t>
  </si>
  <si>
    <t>Roof Top Unit * return air temperature (*: 001, 002, 003, 004)</t>
  </si>
  <si>
    <t>Roof Top Unit * mixed air temperature (*: 001, 002, 003, 004)</t>
  </si>
  <si>
    <t>rtu_plenum_p.csv</t>
  </si>
  <si>
    <t>rtu_*_fltrd_**_plenum_press_tn</t>
  </si>
  <si>
    <t>Roof Top Unit * plenum air pressure at floor ** (*: 001, 002, 003, 004; **: gnd_lvl, lvl2)</t>
  </si>
  <si>
    <t>rtu_oa_fr.csv</t>
  </si>
  <si>
    <t>rtu_*_fltrd_sa_flow_tn</t>
  </si>
  <si>
    <t>rtu_*_oa_flow_tn</t>
  </si>
  <si>
    <t>Roof Top Unit * outdoor air flow rate (*: 001, 002, 003, 004)</t>
  </si>
  <si>
    <t>rtu_oa_damper.csv</t>
  </si>
  <si>
    <t>rtu_*_oadmpr_pct</t>
  </si>
  <si>
    <t>Roof Top Unit * outdoor air damper position (*: 001, 002, 003, 004)</t>
  </si>
  <si>
    <t>rtu_*_econ_stpt_tn</t>
  </si>
  <si>
    <t>Roof Top Unit * economizer setpoint (*: 001, 002, 003, 004)</t>
  </si>
  <si>
    <t>ashp_meter.csv</t>
  </si>
  <si>
    <t>aru_001_power_mbtuph</t>
  </si>
  <si>
    <t>ashp_cw.csv</t>
  </si>
  <si>
    <t>ashp_hw.csv</t>
  </si>
  <si>
    <t>aru_001_cwr_temp</t>
  </si>
  <si>
    <t>aru_001_cws_fr_gpm</t>
  </si>
  <si>
    <t>aru_001_cws_temp</t>
  </si>
  <si>
    <t>aru_001_hws_temp</t>
  </si>
  <si>
    <t>aru_001_hwr_temp</t>
  </si>
  <si>
    <t>aru_001_hws_fr_gpm</t>
  </si>
  <si>
    <t>Hot water supply temperature</t>
  </si>
  <si>
    <t>Hot water return temperature</t>
  </si>
  <si>
    <t>Hot water fow rate</t>
  </si>
  <si>
    <t>rtu_econ_sp.csv</t>
  </si>
  <si>
    <t>°C</t>
  </si>
  <si>
    <t>%</t>
  </si>
  <si>
    <t>wifi_first_south</t>
  </si>
  <si>
    <t>wifi_second_south</t>
  </si>
  <si>
    <t>Wifi connection counts in the south half of first floor</t>
  </si>
  <si>
    <t>Wifi connection counts in the south half of second floor</t>
  </si>
  <si>
    <t>0.15-0.20</t>
  </si>
  <si>
    <t>0.15-0.23</t>
  </si>
  <si>
    <t>0.15-0.25</t>
  </si>
  <si>
    <r>
      <t xml:space="preserve">lig_S </t>
    </r>
    <r>
      <rPr>
        <vertAlign val="superscript"/>
        <sz val="11"/>
        <color rgb="FFFF0000"/>
        <rFont val="Calibri (Body)"/>
      </rPr>
      <t>+</t>
    </r>
  </si>
  <si>
    <t>0.05-0.07</t>
  </si>
  <si>
    <t>0.01-0.21</t>
  </si>
  <si>
    <t>0-0.1</t>
  </si>
  <si>
    <t>Sep 2018 -- Dec 2020</t>
  </si>
  <si>
    <t>Feb 2018 -- Dec 2020</t>
  </si>
  <si>
    <t>Oct 2019 -- Dec 2020</t>
  </si>
  <si>
    <t>May 2018 -- Feb 2019</t>
  </si>
  <si>
    <t>Aug -- Dec 2019, Apr -- Dec 2020</t>
  </si>
  <si>
    <t>Apr -- Dec 2020</t>
  </si>
  <si>
    <t>May -- July 2018, Feb -- Dec 2020</t>
  </si>
  <si>
    <t>Aug -- Dec 2020</t>
  </si>
  <si>
    <t>mbtuph</t>
  </si>
  <si>
    <t>psi</t>
  </si>
  <si>
    <t>Roof Top Unit * outdoor air temperature (*: 001, 002, 003, 004)</t>
  </si>
  <si>
    <t>Chilled water supply temperature</t>
  </si>
  <si>
    <t>Chilled water return temperature</t>
  </si>
  <si>
    <t>Chilled water fow rate</t>
  </si>
  <si>
    <t>Heat meter for air source heat pump</t>
  </si>
  <si>
    <r>
      <t>W/m</t>
    </r>
    <r>
      <rPr>
        <vertAlign val="superscript"/>
        <sz val="11"/>
        <color theme="1"/>
        <rFont val="Calibri (Body)"/>
      </rPr>
      <t>2</t>
    </r>
  </si>
  <si>
    <t>Missing rate of the raw data (2018 - 2020)</t>
  </si>
  <si>
    <t>Specific available time period (default is 3 years from 2018 to 2020)</t>
  </si>
  <si>
    <t>Indoor environmental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</si>
</sst>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\ h:mm;@"/>
    <numFmt numFmtId="165" formatCode="0.000"/>
  </numFmts>
  <fonts count="5">
    <font>
      <sz val="11"/>
      <color theme="1"/>
      <name val="Calibri"/>
      <family val="2"/>
      <scheme val="minor"/>
    </font>
    <font>
      <vertAlign val="superscript"/>
      <sz val="11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7" xfId="0" applyBorder="1"/>
    <xf numFmtId="0" fontId="0" fillId="0" borderId="0" xfId="0" applyFill="1" applyBorder="1" applyAlignment="1">
      <alignment horizontal="left" wrapText="1"/>
    </xf>
    <xf numFmtId="2" fontId="0" fillId="0" borderId="0" xfId="0" applyNumberFormat="1"/>
    <xf numFmtId="2" fontId="0" fillId="0" borderId="4" xfId="0" applyNumberFormat="1" applyBorder="1" applyAlignment="1">
      <alignment wrapText="1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2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2" fontId="0" fillId="0" borderId="1" xfId="0" applyNumberFormat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3" xfId="0" applyBorder="1"/>
    <xf numFmtId="164" fontId="0" fillId="0" borderId="2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Border="1"/>
    <xf numFmtId="0" fontId="0" fillId="0" borderId="1" xfId="0" applyBorder="1" applyAlignment="1">
      <alignment horizontal="left" wrapText="1"/>
    </xf>
    <xf numFmtId="0" fontId="0" fillId="3" borderId="23" xfId="0" applyFill="1" applyBorder="1" applyAlignment="1">
      <alignment horizontal="center"/>
    </xf>
    <xf numFmtId="0" fontId="0" fillId="0" borderId="23" xfId="0" applyFill="1" applyBorder="1" applyAlignment="1">
      <alignment wrapText="1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26" xfId="0" applyBorder="1"/>
    <xf numFmtId="0" fontId="0" fillId="0" borderId="28" xfId="0" applyFill="1" applyBorder="1"/>
    <xf numFmtId="0" fontId="0" fillId="0" borderId="8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28" xfId="0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29" xfId="0" applyBorder="1"/>
    <xf numFmtId="164" fontId="0" fillId="0" borderId="3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0" xfId="0" applyFill="1"/>
    <xf numFmtId="0" fontId="2" fillId="0" borderId="31" xfId="0" applyFont="1" applyBorder="1" applyAlignment="1">
      <alignment wrapText="1"/>
    </xf>
    <xf numFmtId="0" fontId="0" fillId="0" borderId="23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23" xfId="0" applyNumberFormat="1" applyFont="1" applyFill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0" fontId="2" fillId="4" borderId="3" xfId="0" applyFont="1" applyFill="1" applyBorder="1"/>
    <xf numFmtId="0" fontId="0" fillId="4" borderId="1" xfId="0" applyFill="1" applyBorder="1"/>
    <xf numFmtId="0" fontId="0" fillId="4" borderId="1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2" fontId="0" fillId="0" borderId="12" xfId="0" applyNumberForma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0" xfId="0" applyFill="1" applyBorder="1" applyAlignment="1">
      <alignment horizontal="left" wrapText="1"/>
    </xf>
    <xf numFmtId="2" fontId="0" fillId="0" borderId="32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33" xfId="0" applyNumberForma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0" fillId="0" borderId="2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0" fontId="2" fillId="0" borderId="18" xfId="0" applyFont="1" applyFill="1" applyBorder="1" applyAlignment="1">
      <alignment horizontal="center" wrapText="1"/>
    </xf>
    <xf numFmtId="0" fontId="2" fillId="0" borderId="21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0" fontId="2" fillId="0" borderId="2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0" fillId="0" borderId="28" xfId="0" applyBorder="1" applyAlignment="1">
      <alignment horizontal="center" vertical="top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6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Missing rate for raw data and processed data</a:t>
            </a:r>
          </a:p>
        </c:rich>
      </c:tx>
      <c:layout>
        <c:manualLayout>
          <c:xMode val="edge"/>
          <c:yMode val="edge"/>
          <c:x val="0.133536167435029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6956060544244"/>
          <c:y val="0.26444517351997665"/>
          <c:w val="0.81643303006813273"/>
          <c:h val="0.48621026538349371"/>
        </c:manualLayout>
      </c:layout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Missing rate_raw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Sheet1!$H$3:$H$281</c:f>
              <c:numCache>
                <c:formatCode>0.00</c:formatCode>
                <c:ptCount val="279"/>
                <c:pt idx="0">
                  <c:v>0.47016852890391997</c:v>
                </c:pt>
                <c:pt idx="1">
                  <c:v>0.27134437832669778</c:v>
                </c:pt>
                <c:pt idx="2">
                  <c:v>0.24884056109707892</c:v>
                </c:pt>
                <c:pt idx="3">
                  <c:v>8.6847325085263355E-2</c:v>
                </c:pt>
                <c:pt idx="4">
                  <c:v>8.6932945188863672E-2</c:v>
                </c:pt>
                <c:pt idx="5" formatCode="General">
                  <c:v>0.20322469251836708</c:v>
                </c:pt>
                <c:pt idx="6" formatCode="General">
                  <c:v>0.2005125565900337</c:v>
                </c:pt>
                <c:pt idx="7" formatCode="General">
                  <c:v>0.20009779290544816</c:v>
                </c:pt>
                <c:pt idx="8" formatCode="General">
                  <c:v>0.20209931307142973</c:v>
                </c:pt>
                <c:pt idx="9" formatCode="General">
                  <c:v>0.20306392402594747</c:v>
                </c:pt>
                <c:pt idx="10" formatCode="General">
                  <c:v>0.22338449069207506</c:v>
                </c:pt>
                <c:pt idx="11" formatCode="General">
                  <c:v>0.2240285159546081</c:v>
                </c:pt>
                <c:pt idx="12" formatCode="General">
                  <c:v>0.22452413953183073</c:v>
                </c:pt>
                <c:pt idx="13" formatCode="General">
                  <c:v>0.22504735060183542</c:v>
                </c:pt>
                <c:pt idx="14" formatCode="General">
                  <c:v>0.20450323011488764</c:v>
                </c:pt>
                <c:pt idx="15" formatCode="General">
                  <c:v>0.20464592404307075</c:v>
                </c:pt>
                <c:pt idx="16" formatCode="General">
                  <c:v>0.20607000944633805</c:v>
                </c:pt>
                <c:pt idx="17" formatCode="General">
                  <c:v>0.20729527464300357</c:v>
                </c:pt>
                <c:pt idx="18" formatCode="General">
                  <c:v>0.19913984100091228</c:v>
                </c:pt>
                <c:pt idx="19" formatCode="General">
                  <c:v>0.19973059386359032</c:v>
                </c:pt>
                <c:pt idx="20" formatCode="General">
                  <c:v>0.19937861550740535</c:v>
                </c:pt>
                <c:pt idx="21" formatCode="General">
                  <c:v>0.19903044232263858</c:v>
                </c:pt>
                <c:pt idx="22" formatCode="General">
                  <c:v>0.19830745975317757</c:v>
                </c:pt>
                <c:pt idx="23" formatCode="General">
                  <c:v>0.25116129075219679</c:v>
                </c:pt>
                <c:pt idx="24" formatCode="General">
                  <c:v>0.22832455448577388</c:v>
                </c:pt>
                <c:pt idx="25" formatCode="General">
                  <c:v>0.22471630068845064</c:v>
                </c:pt>
                <c:pt idx="26" formatCode="General">
                  <c:v>0.22400949009751703</c:v>
                </c:pt>
                <c:pt idx="27" formatCode="General">
                  <c:v>0.22398000001902585</c:v>
                </c:pt>
                <c:pt idx="28" formatCode="General">
                  <c:v>0.22504639930898088</c:v>
                </c:pt>
                <c:pt idx="29" formatCode="General">
                  <c:v>0.22553821771478527</c:v>
                </c:pt>
                <c:pt idx="30" formatCode="General">
                  <c:v>0.22462022011014068</c:v>
                </c:pt>
                <c:pt idx="31" formatCode="General">
                  <c:v>0.22419118703273683</c:v>
                </c:pt>
                <c:pt idx="32" formatCode="General">
                  <c:v>0.19946898832858798</c:v>
                </c:pt>
                <c:pt idx="33" formatCode="General">
                  <c:v>0.20017009116239426</c:v>
                </c:pt>
                <c:pt idx="34" formatCode="General">
                  <c:v>0.22406276249737206</c:v>
                </c:pt>
                <c:pt idx="35" formatCode="General">
                  <c:v>0.22532227423680151</c:v>
                </c:pt>
                <c:pt idx="36" formatCode="General">
                  <c:v>0.22463639208866809</c:v>
                </c:pt>
                <c:pt idx="37" formatCode="General">
                  <c:v>0.22542977032936612</c:v>
                </c:pt>
                <c:pt idx="38" formatCode="General">
                  <c:v>0.22567044742156828</c:v>
                </c:pt>
                <c:pt idx="39" formatCode="General">
                  <c:v>0.22461641493872248</c:v>
                </c:pt>
                <c:pt idx="40" formatCode="General">
                  <c:v>0.22437573784652032</c:v>
                </c:pt>
                <c:pt idx="41" formatCode="General">
                  <c:v>0.22611184730608133</c:v>
                </c:pt>
                <c:pt idx="42" formatCode="General">
                  <c:v>0.22515579798725457</c:v>
                </c:pt>
                <c:pt idx="43" formatCode="General">
                  <c:v>0.19969254214940815</c:v>
                </c:pt>
                <c:pt idx="44" formatCode="General">
                  <c:v>0.20357667087455206</c:v>
                </c:pt>
                <c:pt idx="45" formatCode="General">
                  <c:v>0.20415220305155721</c:v>
                </c:pt>
                <c:pt idx="46" formatCode="General">
                  <c:v>0.82857702760937246</c:v>
                </c:pt>
                <c:pt idx="47" formatCode="General">
                  <c:v>0.20386110743806371</c:v>
                </c:pt>
                <c:pt idx="48" formatCode="General">
                  <c:v>0.20290886329065516</c:v>
                </c:pt>
                <c:pt idx="49" formatCode="General">
                  <c:v>0.2255315586648034</c:v>
                </c:pt>
                <c:pt idx="50" formatCode="General">
                  <c:v>0.22772904515882311</c:v>
                </c:pt>
                <c:pt idx="51" formatCode="General">
                  <c:v>0.22687383288257906</c:v>
                </c:pt>
                <c:pt idx="52" formatCode="General">
                  <c:v>0.22723247028874591</c:v>
                </c:pt>
                <c:pt idx="53" formatCode="General">
                  <c:v>0.22749883228802104</c:v>
                </c:pt>
                <c:pt idx="54" formatCode="General">
                  <c:v>0.22780800246575109</c:v>
                </c:pt>
                <c:pt idx="55" formatCode="General">
                  <c:v>0.22570184008576857</c:v>
                </c:pt>
                <c:pt idx="56" formatCode="General">
                  <c:v>0.2275264197808031</c:v>
                </c:pt>
                <c:pt idx="57" formatCode="General">
                  <c:v>0.20592921810386405</c:v>
                </c:pt>
                <c:pt idx="58" formatCode="General">
                  <c:v>0.83136621825892476</c:v>
                </c:pt>
                <c:pt idx="59" formatCode="General">
                  <c:v>0.20433104610821337</c:v>
                </c:pt>
                <c:pt idx="60" formatCode="General">
                  <c:v>0.20531468291982219</c:v>
                </c:pt>
                <c:pt idx="61" formatCode="General">
                  <c:v>0.22653707521206695</c:v>
                </c:pt>
                <c:pt idx="62" formatCode="General">
                  <c:v>0.2276301107019495</c:v>
                </c:pt>
                <c:pt idx="63" formatCode="General">
                  <c:v>0.22742463144536582</c:v>
                </c:pt>
                <c:pt idx="64" formatCode="General">
                  <c:v>0.22739419007402009</c:v>
                </c:pt>
                <c:pt idx="65" formatCode="General">
                  <c:v>0.2274769525523663</c:v>
                </c:pt>
                <c:pt idx="66" formatCode="General">
                  <c:v>0.22673970059008697</c:v>
                </c:pt>
                <c:pt idx="67" formatCode="General">
                  <c:v>0.22665313294032255</c:v>
                </c:pt>
                <c:pt idx="68" formatCode="General">
                  <c:v>0.20018531184806712</c:v>
                </c:pt>
                <c:pt idx="69" formatCode="General">
                  <c:v>0.20078843151785433</c:v>
                </c:pt>
                <c:pt idx="70" formatCode="General">
                  <c:v>0.20044311221165123</c:v>
                </c:pt>
                <c:pt idx="71" formatCode="General">
                  <c:v>0.19937766421455078</c:v>
                </c:pt>
                <c:pt idx="72" formatCode="General">
                  <c:v>0.25092061365999463</c:v>
                </c:pt>
                <c:pt idx="73" formatCode="General">
                  <c:v>0.22868699706335896</c:v>
                </c:pt>
                <c:pt idx="74" formatCode="General">
                  <c:v>0.22553916900763984</c:v>
                </c:pt>
                <c:pt idx="75" formatCode="General">
                  <c:v>0.22505591223752641</c:v>
                </c:pt>
                <c:pt idx="76" formatCode="General">
                  <c:v>0.22513106437303618</c:v>
                </c:pt>
                <c:pt idx="77" formatCode="General">
                  <c:v>0.22626976191993728</c:v>
                </c:pt>
                <c:pt idx="78" formatCode="General">
                  <c:v>0.22704030913212603</c:v>
                </c:pt>
                <c:pt idx="79" formatCode="General">
                  <c:v>0.20141247963044176</c:v>
                </c:pt>
                <c:pt idx="80" formatCode="General">
                  <c:v>0.22531751777252876</c:v>
                </c:pt>
                <c:pt idx="81" formatCode="General">
                  <c:v>0.22653992909063062</c:v>
                </c:pt>
                <c:pt idx="82" formatCode="General">
                  <c:v>0.22598817923498932</c:v>
                </c:pt>
                <c:pt idx="83" formatCode="General">
                  <c:v>0.22693947208954329</c:v>
                </c:pt>
                <c:pt idx="84" formatCode="General">
                  <c:v>0.22738087197405635</c:v>
                </c:pt>
                <c:pt idx="85" formatCode="General">
                  <c:v>0.22607189300619007</c:v>
                </c:pt>
                <c:pt idx="86" formatCode="General">
                  <c:v>0.22555058452189447</c:v>
                </c:pt>
                <c:pt idx="87" formatCode="General">
                  <c:v>0.22736945645980169</c:v>
                </c:pt>
                <c:pt idx="88" formatCode="General">
                  <c:v>0.22645811790513898</c:v>
                </c:pt>
                <c:pt idx="89" formatCode="General">
                  <c:v>0.20088926856043707</c:v>
                </c:pt>
                <c:pt idx="90" formatCode="General">
                  <c:v>0.20478766667839929</c:v>
                </c:pt>
                <c:pt idx="91" formatCode="General">
                  <c:v>0.20544120486947787</c:v>
                </c:pt>
                <c:pt idx="92" formatCode="General">
                  <c:v>0.82859605346646359</c:v>
                </c:pt>
                <c:pt idx="93" formatCode="General">
                  <c:v>0.20424257587273983</c:v>
                </c:pt>
                <c:pt idx="94" formatCode="General">
                  <c:v>0.22728193751718273</c:v>
                </c:pt>
                <c:pt idx="95" formatCode="General">
                  <c:v>0.22861279622070374</c:v>
                </c:pt>
                <c:pt idx="96" formatCode="General">
                  <c:v>0.22763296458051316</c:v>
                </c:pt>
                <c:pt idx="97" formatCode="General">
                  <c:v>0.228132393329154</c:v>
                </c:pt>
                <c:pt idx="98" formatCode="General">
                  <c:v>0.22808577997928084</c:v>
                </c:pt>
                <c:pt idx="99" formatCode="General">
                  <c:v>0.22833977517144677</c:v>
                </c:pt>
                <c:pt idx="100" formatCode="General">
                  <c:v>0.2264533614408662</c:v>
                </c:pt>
                <c:pt idx="101" formatCode="General">
                  <c:v>0.20683199502283578</c:v>
                </c:pt>
                <c:pt idx="102" formatCode="General">
                  <c:v>0.20549923373360565</c:v>
                </c:pt>
                <c:pt idx="103" formatCode="General">
                  <c:v>0.20654565587361504</c:v>
                </c:pt>
                <c:pt idx="104" formatCode="General">
                  <c:v>0.22762725682338583</c:v>
                </c:pt>
                <c:pt idx="105" formatCode="General">
                  <c:v>0.22855191347801229</c:v>
                </c:pt>
                <c:pt idx="106" formatCode="General">
                  <c:v>0.22841778118552017</c:v>
                </c:pt>
                <c:pt idx="107" formatCode="General">
                  <c:v>0.22903041378385294</c:v>
                </c:pt>
                <c:pt idx="108" formatCode="General">
                  <c:v>0.22836546007851971</c:v>
                </c:pt>
                <c:pt idx="109" formatCode="General">
                  <c:v>0.22769860378747736</c:v>
                </c:pt>
                <c:pt idx="110" formatCode="General">
                  <c:v>0.22859472165646721</c:v>
                </c:pt>
                <c:pt idx="111" formatCode="General">
                  <c:v>5.0941053923317303E-3</c:v>
                </c:pt>
                <c:pt idx="112" formatCode="General">
                  <c:v>6.0216035730083764E-3</c:v>
                </c:pt>
                <c:pt idx="113" formatCode="General">
                  <c:v>9.3748662262239414E-3</c:v>
                </c:pt>
                <c:pt idx="114" formatCode="General">
                  <c:v>6.4639488591772378E-3</c:v>
                </c:pt>
                <c:pt idx="115" formatCode="General">
                  <c:v>6.692256103651489E-3</c:v>
                </c:pt>
                <c:pt idx="116" formatCode="General">
                  <c:v>0.1984577640241971</c:v>
                </c:pt>
                <c:pt idx="117" formatCode="General">
                  <c:v>0.19923116511494948</c:v>
                </c:pt>
                <c:pt idx="118" formatCode="General">
                  <c:v>0.19866419457363529</c:v>
                </c:pt>
                <c:pt idx="119" formatCode="General">
                  <c:v>0.19807819817523004</c:v>
                </c:pt>
                <c:pt idx="120" formatCode="General">
                  <c:v>0.19750837375535221</c:v>
                </c:pt>
                <c:pt idx="121" formatCode="General">
                  <c:v>0.24847103455951811</c:v>
                </c:pt>
                <c:pt idx="122" formatCode="General">
                  <c:v>0.22805724119364423</c:v>
                </c:pt>
                <c:pt idx="123" formatCode="General">
                  <c:v>0.22459168132450408</c:v>
                </c:pt>
                <c:pt idx="124" formatCode="General">
                  <c:v>0.22375073844107835</c:v>
                </c:pt>
                <c:pt idx="125" formatCode="General">
                  <c:v>0.22366036561989572</c:v>
                </c:pt>
                <c:pt idx="126" formatCode="General">
                  <c:v>0.22479335540966952</c:v>
                </c:pt>
                <c:pt idx="127" formatCode="General">
                  <c:v>0.22517482384434565</c:v>
                </c:pt>
                <c:pt idx="128" formatCode="General">
                  <c:v>0.22358235960582229</c:v>
                </c:pt>
                <c:pt idx="129" formatCode="General">
                  <c:v>0.22321801444252812</c:v>
                </c:pt>
                <c:pt idx="130" formatCode="General">
                  <c:v>0.19878215488759998</c:v>
                </c:pt>
                <c:pt idx="131" formatCode="General">
                  <c:v>0.19973535032786308</c:v>
                </c:pt>
                <c:pt idx="132" formatCode="General">
                  <c:v>0.22331504631369262</c:v>
                </c:pt>
                <c:pt idx="133" formatCode="General">
                  <c:v>0.22449179557477589</c:v>
                </c:pt>
                <c:pt idx="134" formatCode="General">
                  <c:v>0.22420926159697338</c:v>
                </c:pt>
                <c:pt idx="135" formatCode="General">
                  <c:v>0.22528327122976483</c:v>
                </c:pt>
                <c:pt idx="136" formatCode="General">
                  <c:v>0.22564666510020442</c:v>
                </c:pt>
                <c:pt idx="137" formatCode="General">
                  <c:v>0.22376500783389666</c:v>
                </c:pt>
                <c:pt idx="138" formatCode="General">
                  <c:v>0.22346249670614848</c:v>
                </c:pt>
                <c:pt idx="139" formatCode="General">
                  <c:v>0.2253432026796017</c:v>
                </c:pt>
                <c:pt idx="140" formatCode="General">
                  <c:v>0.22480191704536051</c:v>
                </c:pt>
                <c:pt idx="141" formatCode="General">
                  <c:v>0.19853196486685229</c:v>
                </c:pt>
                <c:pt idx="142" formatCode="General">
                  <c:v>0.20275760772678109</c:v>
                </c:pt>
                <c:pt idx="143" formatCode="General">
                  <c:v>0.20407514833033835</c:v>
                </c:pt>
                <c:pt idx="144" formatCode="General">
                  <c:v>0.82868357240908253</c:v>
                </c:pt>
                <c:pt idx="145" formatCode="General">
                  <c:v>0.20291932751205527</c:v>
                </c:pt>
                <c:pt idx="146" formatCode="General">
                  <c:v>0.20259208277008869</c:v>
                </c:pt>
                <c:pt idx="147" formatCode="General">
                  <c:v>0.22560195433604038</c:v>
                </c:pt>
                <c:pt idx="148" formatCode="General">
                  <c:v>0.22704030913212603</c:v>
                </c:pt>
                <c:pt idx="149" formatCode="General">
                  <c:v>0.22625263864855533</c:v>
                </c:pt>
                <c:pt idx="150" formatCode="General">
                  <c:v>0.22657798080481278</c:v>
                </c:pt>
                <c:pt idx="151" formatCode="General">
                  <c:v>0.22657893209766733</c:v>
                </c:pt>
                <c:pt idx="152" formatCode="General">
                  <c:v>0.22703079620358046</c:v>
                </c:pt>
                <c:pt idx="153" formatCode="General">
                  <c:v>0.22456980158884932</c:v>
                </c:pt>
                <c:pt idx="154" formatCode="General">
                  <c:v>0.22648285151935738</c:v>
                </c:pt>
                <c:pt idx="155" formatCode="General">
                  <c:v>0.20496555844220088</c:v>
                </c:pt>
                <c:pt idx="156" formatCode="General">
                  <c:v>0.20333409119664078</c:v>
                </c:pt>
                <c:pt idx="157" formatCode="General">
                  <c:v>0.20379451693824494</c:v>
                </c:pt>
                <c:pt idx="158" formatCode="General">
                  <c:v>0.2048076438283449</c:v>
                </c:pt>
                <c:pt idx="159" formatCode="General">
                  <c:v>0.22484948168808819</c:v>
                </c:pt>
                <c:pt idx="160" formatCode="General">
                  <c:v>0.22693756950383417</c:v>
                </c:pt>
                <c:pt idx="161" formatCode="General">
                  <c:v>0.22659605536904931</c:v>
                </c:pt>
                <c:pt idx="162" formatCode="General">
                  <c:v>0.22715256168896339</c:v>
                </c:pt>
                <c:pt idx="163" formatCode="General">
                  <c:v>0.22663220449752236</c:v>
                </c:pt>
                <c:pt idx="164" formatCode="General">
                  <c:v>0.2259263451994433</c:v>
                </c:pt>
                <c:pt idx="165" formatCode="General">
                  <c:v>0.22616131453451813</c:v>
                </c:pt>
                <c:pt idx="166" formatCode="General">
                  <c:v>5.2535081429888351E-2</c:v>
                </c:pt>
                <c:pt idx="167" formatCode="General">
                  <c:v>8.530164908327359E-2</c:v>
                </c:pt>
                <c:pt idx="168" formatCode="General">
                  <c:v>1.1236300317525351E-2</c:v>
                </c:pt>
                <c:pt idx="169" formatCode="General">
                  <c:v>0.14520127010140327</c:v>
                </c:pt>
                <c:pt idx="170" formatCode="General">
                  <c:v>1.7556079074055105E-2</c:v>
                </c:pt>
                <c:pt idx="171" formatCode="General">
                  <c:v>2.7573491754583634E-2</c:v>
                </c:pt>
                <c:pt idx="172" formatCode="General">
                  <c:v>0.28478951142066988</c:v>
                </c:pt>
                <c:pt idx="173" formatCode="General">
                  <c:v>7.3235685752330221E-2</c:v>
                </c:pt>
                <c:pt idx="174" formatCode="General">
                  <c:v>1.1246543070777425E-2</c:v>
                </c:pt>
                <c:pt idx="175" formatCode="General">
                  <c:v>2.4439209259448941E-2</c:v>
                </c:pt>
                <c:pt idx="176" formatCode="General">
                  <c:v>1.1226057564273277E-2</c:v>
                </c:pt>
                <c:pt idx="177" formatCode="General">
                  <c:v>1.1246543070777425E-2</c:v>
                </c:pt>
                <c:pt idx="178" formatCode="General">
                  <c:v>1.1246543070777425E-2</c:v>
                </c:pt>
                <c:pt idx="179" formatCode="General">
                  <c:v>1.1236300317525351E-2</c:v>
                </c:pt>
                <c:pt idx="180" formatCode="General">
                  <c:v>1.1246543070777425E-2</c:v>
                </c:pt>
                <c:pt idx="181" formatCode="General">
                  <c:v>8.1705843741973538E-2</c:v>
                </c:pt>
                <c:pt idx="182" formatCode="General">
                  <c:v>5.7183791925351751E-2</c:v>
                </c:pt>
                <c:pt idx="183" formatCode="General">
                  <c:v>5.704419382094706E-2</c:v>
                </c:pt>
                <c:pt idx="184" formatCode="General">
                  <c:v>5.7132361044781602E-2</c:v>
                </c:pt>
                <c:pt idx="185" formatCode="General">
                  <c:v>6.1305609639616475E-2</c:v>
                </c:pt>
                <c:pt idx="186" formatCode="General">
                  <c:v>5.6618052239080119E-2</c:v>
                </c:pt>
                <c:pt idx="187" formatCode="General">
                  <c:v>5.265787443517872E-2</c:v>
                </c:pt>
                <c:pt idx="188" formatCode="General">
                  <c:v>5.8131589581573051E-2</c:v>
                </c:pt>
                <c:pt idx="189" formatCode="General">
                  <c:v>5.8146284118878809E-2</c:v>
                </c:pt>
                <c:pt idx="190" formatCode="General">
                  <c:v>5.6801733955402077E-2</c:v>
                </c:pt>
                <c:pt idx="191" formatCode="General">
                  <c:v>5.9292458028727818E-2</c:v>
                </c:pt>
                <c:pt idx="192" formatCode="General">
                  <c:v>5.8168325924837443E-2</c:v>
                </c:pt>
                <c:pt idx="193" formatCode="General">
                  <c:v>5.9321847103339334E-2</c:v>
                </c:pt>
                <c:pt idx="194" formatCode="General">
                  <c:v>5.6471106866022559E-2</c:v>
                </c:pt>
                <c:pt idx="195" formatCode="General">
                  <c:v>5.6647441313691635E-2</c:v>
                </c:pt>
                <c:pt idx="196" formatCode="General">
                  <c:v>5.614782704529591E-2</c:v>
                </c:pt>
                <c:pt idx="197" formatCode="General">
                  <c:v>5.9814114103082176E-2</c:v>
                </c:pt>
                <c:pt idx="198" formatCode="General">
                  <c:v>5.9637779655413101E-2</c:v>
                </c:pt>
                <c:pt idx="199" formatCode="General">
                  <c:v>5.4479997061092536E-2</c:v>
                </c:pt>
                <c:pt idx="200" formatCode="General">
                  <c:v>5.6610704970427243E-2</c:v>
                </c:pt>
                <c:pt idx="201" formatCode="General">
                  <c:v>5.6573968627162852E-2</c:v>
                </c:pt>
                <c:pt idx="202" formatCode="General">
                  <c:v>5.7470335402814002E-2</c:v>
                </c:pt>
                <c:pt idx="203" formatCode="General">
                  <c:v>5.7404209984938101E-2</c:v>
                </c:pt>
                <c:pt idx="204" formatCode="General">
                  <c:v>5.7220528268616143E-2</c:v>
                </c:pt>
                <c:pt idx="205" formatCode="General">
                  <c:v>5.8476911208258327E-2</c:v>
                </c:pt>
                <c:pt idx="206" formatCode="General">
                  <c:v>5.4773887807207669E-2</c:v>
                </c:pt>
                <c:pt idx="207" formatCode="General">
                  <c:v>5.9718599610594759E-2</c:v>
                </c:pt>
                <c:pt idx="208" formatCode="General">
                  <c:v>5.7536460820689909E-2</c:v>
                </c:pt>
                <c:pt idx="209" formatCode="General">
                  <c:v>6.2135850997391717E-2</c:v>
                </c:pt>
                <c:pt idx="210" formatCode="General">
                  <c:v>6.1261526027699201E-2</c:v>
                </c:pt>
                <c:pt idx="211" formatCode="General">
                  <c:v>6.21431982660446E-2</c:v>
                </c:pt>
                <c:pt idx="212" formatCode="General">
                  <c:v>6.1092538848683001E-2</c:v>
                </c:pt>
                <c:pt idx="213" formatCode="General">
                  <c:v>6.1900738400499616E-2</c:v>
                </c:pt>
                <c:pt idx="214" formatCode="General">
                  <c:v>0.99152859924323133</c:v>
                </c:pt>
                <c:pt idx="215" formatCode="General">
                  <c:v>5.6287425149700601E-2</c:v>
                </c:pt>
                <c:pt idx="216" formatCode="General">
                  <c:v>5.7462988134161126E-2</c:v>
                </c:pt>
                <c:pt idx="217" formatCode="General">
                  <c:v>5.6573968627162852E-2</c:v>
                </c:pt>
                <c:pt idx="218" formatCode="General">
                  <c:v>6.1459902281326917E-2</c:v>
                </c:pt>
                <c:pt idx="219" formatCode="General">
                  <c:v>6.1518680430549942E-2</c:v>
                </c:pt>
                <c:pt idx="220" formatCode="General">
                  <c:v>5.8425480327688184E-2</c:v>
                </c:pt>
                <c:pt idx="221" formatCode="General">
                  <c:v>5.9410014327173875E-2</c:v>
                </c:pt>
                <c:pt idx="222" formatCode="General">
                  <c:v>5.7132361044781602E-2</c:v>
                </c:pt>
                <c:pt idx="223" formatCode="General">
                  <c:v>5.7022152014988427E-2</c:v>
                </c:pt>
                <c:pt idx="224" formatCode="General">
                  <c:v>5.7117666507475844E-2</c:v>
                </c:pt>
                <c:pt idx="225" formatCode="General">
                  <c:v>6.1283567833657834E-2</c:v>
                </c:pt>
                <c:pt idx="226" formatCode="General">
                  <c:v>5.658866316446861E-2</c:v>
                </c:pt>
                <c:pt idx="227" formatCode="General">
                  <c:v>5.265787443517872E-2</c:v>
                </c:pt>
                <c:pt idx="228" formatCode="General">
                  <c:v>5.8102200506961535E-2</c:v>
                </c:pt>
                <c:pt idx="229" formatCode="General">
                  <c:v>5.8131589581573051E-2</c:v>
                </c:pt>
                <c:pt idx="230" formatCode="General">
                  <c:v>5.675765034348481E-2</c:v>
                </c:pt>
                <c:pt idx="231" formatCode="General">
                  <c:v>5.9277763491422067E-2</c:v>
                </c:pt>
                <c:pt idx="232" formatCode="General">
                  <c:v>5.8138936850225927E-2</c:v>
                </c:pt>
                <c:pt idx="233" formatCode="General">
                  <c:v>6.1739098490136292E-2</c:v>
                </c:pt>
                <c:pt idx="234" formatCode="General">
                  <c:v>5.6441717791411043E-2</c:v>
                </c:pt>
                <c:pt idx="235" formatCode="General">
                  <c:v>5.6596010433121485E-2</c:v>
                </c:pt>
                <c:pt idx="236" formatCode="General">
                  <c:v>5.6507843209286951E-2</c:v>
                </c:pt>
                <c:pt idx="237" formatCode="General">
                  <c:v>5.9755335953859151E-2</c:v>
                </c:pt>
                <c:pt idx="238" formatCode="General">
                  <c:v>5.952022335696705E-2</c:v>
                </c:pt>
                <c:pt idx="239" formatCode="General">
                  <c:v>5.4443260717828144E-2</c:v>
                </c:pt>
                <c:pt idx="240" formatCode="General">
                  <c:v>5.658866316446861E-2</c:v>
                </c:pt>
                <c:pt idx="241" formatCode="General">
                  <c:v>5.6551926821204218E-2</c:v>
                </c:pt>
                <c:pt idx="242" formatCode="General">
                  <c:v>5.7492377208772635E-2</c:v>
                </c:pt>
                <c:pt idx="243" formatCode="General">
                  <c:v>5.7301348223797802E-2</c:v>
                </c:pt>
                <c:pt idx="244" formatCode="General">
                  <c:v>5.7205833731310385E-2</c:v>
                </c:pt>
                <c:pt idx="245" formatCode="General">
                  <c:v>5.8476911208258327E-2</c:v>
                </c:pt>
                <c:pt idx="246" formatCode="General">
                  <c:v>5.4854707762389335E-2</c:v>
                </c:pt>
                <c:pt idx="247" formatCode="General">
                  <c:v>5.9770030491164909E-2</c:v>
                </c:pt>
                <c:pt idx="248" formatCode="General">
                  <c:v>5.7940560596598217E-2</c:v>
                </c:pt>
                <c:pt idx="249" formatCode="General">
                  <c:v>6.2062378310862934E-2</c:v>
                </c:pt>
                <c:pt idx="250" formatCode="General">
                  <c:v>6.2047683773557183E-2</c:v>
                </c:pt>
                <c:pt idx="251" formatCode="General">
                  <c:v>6.2062378310862934E-2</c:v>
                </c:pt>
                <c:pt idx="252" formatCode="General">
                  <c:v>6.1077844311377243E-2</c:v>
                </c:pt>
                <c:pt idx="253" formatCode="General">
                  <c:v>6.2010947430292791E-2</c:v>
                </c:pt>
                <c:pt idx="254" formatCode="General">
                  <c:v>0.99153594651188426</c:v>
                </c:pt>
                <c:pt idx="255" formatCode="General">
                  <c:v>5.6434370522758168E-2</c:v>
                </c:pt>
                <c:pt idx="256" formatCode="General">
                  <c:v>5.7440946328202493E-2</c:v>
                </c:pt>
                <c:pt idx="257" formatCode="General">
                  <c:v>5.653723228389846E-2</c:v>
                </c:pt>
                <c:pt idx="258" formatCode="General">
                  <c:v>6.1430513206715401E-2</c:v>
                </c:pt>
                <c:pt idx="259" formatCode="General">
                  <c:v>6.148194408728555E-2</c:v>
                </c:pt>
                <c:pt idx="260" formatCode="General">
                  <c:v>5.8396091253076668E-2</c:v>
                </c:pt>
                <c:pt idx="261" formatCode="General">
                  <c:v>6.1511333161897067E-2</c:v>
                </c:pt>
                <c:pt idx="262" formatCode="General">
                  <c:v>3.6093520077336045E-4</c:v>
                </c:pt>
                <c:pt idx="263" formatCode="General">
                  <c:v>3.6093520077336045E-4</c:v>
                </c:pt>
                <c:pt idx="264" formatCode="General">
                  <c:v>0.10960377329502681</c:v>
                </c:pt>
                <c:pt idx="265" formatCode="General">
                  <c:v>6.1454316397547971E-5</c:v>
                </c:pt>
                <c:pt idx="266" formatCode="General">
                  <c:v>0.10960377329502681</c:v>
                </c:pt>
                <c:pt idx="267" formatCode="General">
                  <c:v>6.1454316397547971E-5</c:v>
                </c:pt>
                <c:pt idx="268" formatCode="General">
                  <c:v>6.1454316397547971E-5</c:v>
                </c:pt>
                <c:pt idx="269" formatCode="General">
                  <c:v>3.0727158198773985E-5</c:v>
                </c:pt>
                <c:pt idx="270" formatCode="General">
                  <c:v>4.6090737298160981E-5</c:v>
                </c:pt>
                <c:pt idx="271" formatCode="General">
                  <c:v>4.6090737298160981E-5</c:v>
                </c:pt>
                <c:pt idx="272" formatCode="General">
                  <c:v>4.6090737298160981E-5</c:v>
                </c:pt>
                <c:pt idx="273" formatCode="General">
                  <c:v>4.0969544265031983E-5</c:v>
                </c:pt>
                <c:pt idx="274" formatCode="General">
                  <c:v>5.6333123364418972E-5</c:v>
                </c:pt>
                <c:pt idx="275" formatCode="General">
                  <c:v>6.1454316397547971E-5</c:v>
                </c:pt>
                <c:pt idx="276" formatCode="General">
                  <c:v>1.4339340492761194E-4</c:v>
                </c:pt>
                <c:pt idx="277" formatCode="General">
                  <c:v>0</c:v>
                </c:pt>
                <c:pt idx="27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E-A842-A515-62311A40A4B7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Missing rate_processed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Sheet1!$J$3:$J$281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E-A842-A515-62311A40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327280"/>
        <c:axId val="690327672"/>
      </c:lineChart>
      <c:catAx>
        <c:axId val="69032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 points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27672"/>
        <c:crosses val="autoZero"/>
        <c:auto val="1"/>
        <c:lblAlgn val="ctr"/>
        <c:lblOffset val="100"/>
        <c:noMultiLvlLbl val="0"/>
      </c:catAx>
      <c:valAx>
        <c:axId val="69032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300</xdr:row>
      <xdr:rowOff>44450</xdr:rowOff>
    </xdr:from>
    <xdr:to>
      <xdr:col>4</xdr:col>
      <xdr:colOff>241300</xdr:colOff>
      <xdr:row>314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E0905-73FE-744E-AF24-0E8E3C7C6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Normal="100" workbookViewId="0">
      <selection activeCell="M11" sqref="M11"/>
    </sheetView>
  </sheetViews>
  <sheetFormatPr defaultColWidth="8.77734375" defaultRowHeight="14.4"/>
  <cols>
    <col min="1" max="1" width="22.77734375" customWidth="1"/>
    <col min="2" max="2" width="19" style="63" customWidth="1"/>
    <col min="3" max="3" width="29" customWidth="1"/>
    <col min="4" max="4" width="80.6640625" customWidth="1"/>
    <col min="5" max="5" width="10" customWidth="1"/>
    <col min="6" max="6" width="8" style="52" bestFit="1" customWidth="1"/>
    <col min="7" max="7" width="9.77734375" customWidth="1"/>
    <col min="8" max="8" width="22.109375" customWidth="1"/>
    <col min="9" max="9" width="28.21875" style="12" bestFit="1" customWidth="1"/>
  </cols>
  <sheetData>
    <row r="1" spans="1:9" ht="43.2" customHeight="1">
      <c r="A1" s="54" t="s">
        <v>37</v>
      </c>
      <c r="B1" s="75" t="s">
        <v>1</v>
      </c>
      <c r="C1" s="55" t="s">
        <v>0</v>
      </c>
      <c r="D1" s="55" t="s">
        <v>2</v>
      </c>
      <c r="E1" s="56" t="s">
        <v>58</v>
      </c>
      <c r="F1" s="58" t="s">
        <v>427</v>
      </c>
      <c r="G1" s="56" t="s">
        <v>52</v>
      </c>
      <c r="H1" s="64" t="s">
        <v>500</v>
      </c>
      <c r="I1" s="57" t="s">
        <v>501</v>
      </c>
    </row>
    <row r="2" spans="1:9">
      <c r="A2" s="78" t="s">
        <v>424</v>
      </c>
      <c r="B2" s="79" t="s">
        <v>35</v>
      </c>
      <c r="C2" s="1" t="s">
        <v>3</v>
      </c>
      <c r="D2" s="1" t="s">
        <v>4</v>
      </c>
      <c r="E2" s="5">
        <v>1</v>
      </c>
      <c r="F2" s="59" t="s">
        <v>428</v>
      </c>
      <c r="G2" s="5" t="s">
        <v>75</v>
      </c>
      <c r="H2" s="68">
        <v>0.32920657113717056</v>
      </c>
      <c r="I2" s="14"/>
    </row>
    <row r="3" spans="1:9">
      <c r="A3" s="78"/>
      <c r="B3" s="79"/>
      <c r="C3" s="1" t="s">
        <v>53</v>
      </c>
      <c r="D3" s="1" t="s">
        <v>9</v>
      </c>
      <c r="E3" s="5">
        <v>1</v>
      </c>
      <c r="F3" s="59" t="s">
        <v>428</v>
      </c>
      <c r="G3" s="5" t="s">
        <v>75</v>
      </c>
      <c r="H3" s="68">
        <v>0.19687564443251993</v>
      </c>
      <c r="I3" s="14"/>
    </row>
    <row r="4" spans="1:9" ht="15" customHeight="1">
      <c r="A4" s="78"/>
      <c r="B4" s="79"/>
      <c r="C4" s="1" t="s">
        <v>480</v>
      </c>
      <c r="D4" s="1" t="s">
        <v>6</v>
      </c>
      <c r="E4" s="5">
        <v>1</v>
      </c>
      <c r="F4" s="59" t="s">
        <v>428</v>
      </c>
      <c r="G4" s="5" t="s">
        <v>75</v>
      </c>
      <c r="H4" s="68">
        <v>0.18165896940360587</v>
      </c>
      <c r="I4" s="14"/>
    </row>
    <row r="5" spans="1:9">
      <c r="A5" s="78"/>
      <c r="B5" s="79"/>
      <c r="C5" s="1" t="s">
        <v>11</v>
      </c>
      <c r="D5" s="1" t="s">
        <v>59</v>
      </c>
      <c r="E5" s="5">
        <v>1</v>
      </c>
      <c r="F5" s="59" t="s">
        <v>428</v>
      </c>
      <c r="G5" s="5" t="s">
        <v>75</v>
      </c>
      <c r="H5" s="68">
        <v>8.1006385161264335E-2</v>
      </c>
      <c r="I5" s="14"/>
    </row>
    <row r="6" spans="1:9">
      <c r="A6" s="78"/>
      <c r="B6" s="79"/>
      <c r="C6" s="1" t="s">
        <v>10</v>
      </c>
      <c r="D6" s="1" t="s">
        <v>60</v>
      </c>
      <c r="E6" s="5">
        <v>1</v>
      </c>
      <c r="F6" s="59" t="s">
        <v>428</v>
      </c>
      <c r="G6" s="5" t="s">
        <v>75</v>
      </c>
      <c r="H6" s="68">
        <v>8.1053907714204329E-2</v>
      </c>
      <c r="I6" s="14"/>
    </row>
    <row r="7" spans="1:9">
      <c r="A7" s="78" t="s">
        <v>425</v>
      </c>
      <c r="B7" s="79" t="s">
        <v>45</v>
      </c>
      <c r="C7" s="7" t="s">
        <v>17</v>
      </c>
      <c r="D7" s="7" t="s">
        <v>22</v>
      </c>
      <c r="E7" s="6">
        <v>1</v>
      </c>
      <c r="F7" s="60" t="s">
        <v>471</v>
      </c>
      <c r="G7" s="6" t="s">
        <v>75</v>
      </c>
      <c r="H7" s="69">
        <v>3.4404915478121927E-3</v>
      </c>
      <c r="I7" s="70"/>
    </row>
    <row r="8" spans="1:9">
      <c r="A8" s="78"/>
      <c r="B8" s="79"/>
      <c r="C8" s="7" t="s">
        <v>18</v>
      </c>
      <c r="D8" s="7" t="s">
        <v>23</v>
      </c>
      <c r="E8" s="6">
        <v>1</v>
      </c>
      <c r="F8" s="60" t="s">
        <v>471</v>
      </c>
      <c r="G8" s="6" t="s">
        <v>75</v>
      </c>
      <c r="H8" s="69">
        <v>4.6475068068395206E-3</v>
      </c>
      <c r="I8" s="70"/>
    </row>
    <row r="9" spans="1:9">
      <c r="A9" s="78"/>
      <c r="B9" s="79"/>
      <c r="C9" s="7" t="s">
        <v>19</v>
      </c>
      <c r="D9" s="7" t="s">
        <v>20</v>
      </c>
      <c r="E9" s="6">
        <v>1</v>
      </c>
      <c r="F9" s="60" t="s">
        <v>471</v>
      </c>
      <c r="G9" s="6" t="s">
        <v>75</v>
      </c>
      <c r="H9" s="69">
        <v>1.1043721960897335E-2</v>
      </c>
      <c r="I9" s="70"/>
    </row>
    <row r="10" spans="1:9">
      <c r="A10" s="78"/>
      <c r="B10" s="79"/>
      <c r="C10" s="7" t="s">
        <v>21</v>
      </c>
      <c r="D10" s="7" t="s">
        <v>24</v>
      </c>
      <c r="E10" s="6">
        <v>1</v>
      </c>
      <c r="F10" s="60" t="s">
        <v>472</v>
      </c>
      <c r="G10" s="6" t="s">
        <v>75</v>
      </c>
      <c r="H10" s="69">
        <v>9.1048810138680512E-3</v>
      </c>
      <c r="I10" s="70"/>
    </row>
    <row r="11" spans="1:9" ht="15" customHeight="1">
      <c r="A11" s="78"/>
      <c r="B11" s="79"/>
      <c r="C11" s="7" t="s">
        <v>55</v>
      </c>
      <c r="D11" s="7" t="s">
        <v>56</v>
      </c>
      <c r="E11" s="6">
        <v>1</v>
      </c>
      <c r="F11" s="60" t="s">
        <v>499</v>
      </c>
      <c r="G11" s="6" t="s">
        <v>75</v>
      </c>
      <c r="H11" s="69">
        <v>9.3329787953153158E-3</v>
      </c>
      <c r="I11" s="70"/>
    </row>
    <row r="12" spans="1:9">
      <c r="A12" s="80" t="s">
        <v>502</v>
      </c>
      <c r="B12" s="76" t="s">
        <v>65</v>
      </c>
      <c r="C12" s="7" t="s">
        <v>31</v>
      </c>
      <c r="D12" s="7" t="s">
        <v>32</v>
      </c>
      <c r="E12" s="6">
        <v>41</v>
      </c>
      <c r="F12" s="60" t="s">
        <v>429</v>
      </c>
      <c r="G12" s="6" t="s">
        <v>76</v>
      </c>
      <c r="H12" s="71" t="s">
        <v>481</v>
      </c>
      <c r="I12" s="83" t="s">
        <v>484</v>
      </c>
    </row>
    <row r="13" spans="1:9">
      <c r="A13" s="81"/>
      <c r="B13" s="76" t="s">
        <v>66</v>
      </c>
      <c r="C13" s="7" t="s">
        <v>33</v>
      </c>
      <c r="D13" s="7" t="s">
        <v>34</v>
      </c>
      <c r="E13" s="6">
        <v>41</v>
      </c>
      <c r="F13" s="60" t="s">
        <v>429</v>
      </c>
      <c r="G13" s="6" t="s">
        <v>76</v>
      </c>
      <c r="H13" s="71" t="s">
        <v>84</v>
      </c>
      <c r="I13" s="84"/>
    </row>
    <row r="14" spans="1:9">
      <c r="A14" s="81"/>
      <c r="B14" s="76" t="s">
        <v>64</v>
      </c>
      <c r="C14" s="7" t="s">
        <v>29</v>
      </c>
      <c r="D14" s="7" t="s">
        <v>30</v>
      </c>
      <c r="E14" s="6">
        <v>16</v>
      </c>
      <c r="F14" s="60" t="s">
        <v>429</v>
      </c>
      <c r="G14" s="6" t="s">
        <v>77</v>
      </c>
      <c r="H14" s="71" t="s">
        <v>482</v>
      </c>
      <c r="I14" s="72" t="s">
        <v>485</v>
      </c>
    </row>
    <row r="15" spans="1:9">
      <c r="A15" s="81"/>
      <c r="B15" s="76" t="s">
        <v>63</v>
      </c>
      <c r="C15" s="7" t="s">
        <v>27</v>
      </c>
      <c r="D15" s="7" t="s">
        <v>28</v>
      </c>
      <c r="E15" s="6">
        <v>51</v>
      </c>
      <c r="F15" s="60" t="s">
        <v>429</v>
      </c>
      <c r="G15" s="6" t="s">
        <v>70</v>
      </c>
      <c r="H15" s="71" t="s">
        <v>477</v>
      </c>
      <c r="I15" s="72"/>
    </row>
    <row r="16" spans="1:9">
      <c r="A16" s="82"/>
      <c r="B16" s="76" t="s">
        <v>72</v>
      </c>
      <c r="C16" s="7" t="s">
        <v>73</v>
      </c>
      <c r="D16" s="7" t="s">
        <v>74</v>
      </c>
      <c r="E16" s="6">
        <v>13</v>
      </c>
      <c r="F16" s="60" t="s">
        <v>430</v>
      </c>
      <c r="G16" s="6" t="s">
        <v>70</v>
      </c>
      <c r="H16" s="71" t="s">
        <v>483</v>
      </c>
      <c r="I16" s="72" t="s">
        <v>488</v>
      </c>
    </row>
    <row r="17" spans="1:9" ht="15" customHeight="1">
      <c r="A17" s="78" t="s">
        <v>426</v>
      </c>
      <c r="B17" s="76" t="s">
        <v>39</v>
      </c>
      <c r="C17" s="7" t="s">
        <v>12</v>
      </c>
      <c r="D17" s="7" t="s">
        <v>13</v>
      </c>
      <c r="E17" s="6">
        <v>1</v>
      </c>
      <c r="F17" s="60" t="s">
        <v>429</v>
      </c>
      <c r="G17" s="6" t="s">
        <v>70</v>
      </c>
      <c r="H17" s="71">
        <v>0.13839127858601999</v>
      </c>
      <c r="I17" s="72"/>
    </row>
    <row r="18" spans="1:9">
      <c r="A18" s="78"/>
      <c r="B18" s="76" t="s">
        <v>96</v>
      </c>
      <c r="C18" s="7" t="s">
        <v>97</v>
      </c>
      <c r="D18" s="7" t="s">
        <v>98</v>
      </c>
      <c r="E18" s="6">
        <v>4</v>
      </c>
      <c r="F18" s="60" t="s">
        <v>429</v>
      </c>
      <c r="G18" s="6" t="s">
        <v>70</v>
      </c>
      <c r="H18" s="71">
        <v>0.15</v>
      </c>
      <c r="I18" s="72"/>
    </row>
    <row r="19" spans="1:9">
      <c r="A19" s="78"/>
      <c r="B19" s="76" t="s">
        <v>42</v>
      </c>
      <c r="C19" s="7" t="s">
        <v>16</v>
      </c>
      <c r="D19" s="7" t="s">
        <v>50</v>
      </c>
      <c r="E19" s="6">
        <v>4</v>
      </c>
      <c r="F19" s="60" t="s">
        <v>429</v>
      </c>
      <c r="G19" s="6" t="s">
        <v>70</v>
      </c>
      <c r="H19" s="71">
        <v>0.14000000000000001</v>
      </c>
      <c r="I19" s="72"/>
    </row>
    <row r="20" spans="1:9">
      <c r="A20" s="78"/>
      <c r="B20" s="76" t="s">
        <v>437</v>
      </c>
      <c r="C20" s="7" t="s">
        <v>440</v>
      </c>
      <c r="D20" s="7" t="s">
        <v>443</v>
      </c>
      <c r="E20" s="6">
        <v>4</v>
      </c>
      <c r="F20" s="60" t="s">
        <v>429</v>
      </c>
      <c r="G20" s="6" t="s">
        <v>70</v>
      </c>
      <c r="H20" s="71">
        <v>0.14000000000000001</v>
      </c>
      <c r="I20" s="72"/>
    </row>
    <row r="21" spans="1:9">
      <c r="A21" s="78"/>
      <c r="B21" s="76" t="s">
        <v>438</v>
      </c>
      <c r="C21" s="7" t="s">
        <v>441</v>
      </c>
      <c r="D21" s="7" t="s">
        <v>444</v>
      </c>
      <c r="E21" s="6">
        <v>4</v>
      </c>
      <c r="F21" s="60" t="s">
        <v>429</v>
      </c>
      <c r="G21" s="6" t="s">
        <v>70</v>
      </c>
      <c r="H21" s="71">
        <v>0.14000000000000001</v>
      </c>
      <c r="I21" s="72"/>
    </row>
    <row r="22" spans="1:9">
      <c r="A22" s="78"/>
      <c r="B22" s="76" t="s">
        <v>439</v>
      </c>
      <c r="C22" s="7" t="s">
        <v>442</v>
      </c>
      <c r="D22" s="7" t="s">
        <v>494</v>
      </c>
      <c r="E22" s="6">
        <v>4</v>
      </c>
      <c r="F22" s="60" t="s">
        <v>429</v>
      </c>
      <c r="G22" s="6" t="s">
        <v>70</v>
      </c>
      <c r="H22" s="71">
        <v>0.14000000000000001</v>
      </c>
      <c r="I22" s="72"/>
    </row>
    <row r="23" spans="1:9">
      <c r="A23" s="78"/>
      <c r="B23" s="76" t="s">
        <v>40</v>
      </c>
      <c r="C23" s="7" t="s">
        <v>449</v>
      </c>
      <c r="D23" s="7" t="s">
        <v>48</v>
      </c>
      <c r="E23" s="6">
        <v>4</v>
      </c>
      <c r="F23" s="60" t="s">
        <v>431</v>
      </c>
      <c r="G23" s="6" t="s">
        <v>70</v>
      </c>
      <c r="H23" s="71">
        <v>0.14000000000000001</v>
      </c>
      <c r="I23" s="72"/>
    </row>
    <row r="24" spans="1:9">
      <c r="A24" s="78"/>
      <c r="B24" s="76" t="s">
        <v>448</v>
      </c>
      <c r="C24" s="7" t="s">
        <v>450</v>
      </c>
      <c r="D24" s="7" t="s">
        <v>451</v>
      </c>
      <c r="E24" s="6">
        <v>4</v>
      </c>
      <c r="F24" s="60" t="s">
        <v>431</v>
      </c>
      <c r="G24" s="6" t="s">
        <v>70</v>
      </c>
      <c r="H24" s="73">
        <v>0.02</v>
      </c>
      <c r="I24" s="74" t="s">
        <v>489</v>
      </c>
    </row>
    <row r="25" spans="1:9">
      <c r="A25" s="78"/>
      <c r="B25" s="76" t="s">
        <v>452</v>
      </c>
      <c r="C25" s="7" t="s">
        <v>453</v>
      </c>
      <c r="D25" s="7" t="s">
        <v>454</v>
      </c>
      <c r="E25" s="6">
        <v>4</v>
      </c>
      <c r="F25" s="60" t="s">
        <v>472</v>
      </c>
      <c r="G25" s="6" t="s">
        <v>70</v>
      </c>
      <c r="H25" s="71">
        <v>0.15</v>
      </c>
      <c r="I25" s="72"/>
    </row>
    <row r="26" spans="1:9">
      <c r="A26" s="78"/>
      <c r="B26" s="76" t="s">
        <v>470</v>
      </c>
      <c r="C26" s="7" t="s">
        <v>455</v>
      </c>
      <c r="D26" s="7" t="s">
        <v>456</v>
      </c>
      <c r="E26" s="6">
        <v>4</v>
      </c>
      <c r="F26" s="60" t="s">
        <v>429</v>
      </c>
      <c r="G26" s="6" t="s">
        <v>70</v>
      </c>
      <c r="H26" s="71">
        <v>0.14000000000000001</v>
      </c>
      <c r="I26" s="72"/>
    </row>
    <row r="27" spans="1:9">
      <c r="A27" s="78"/>
      <c r="B27" s="76" t="s">
        <v>41</v>
      </c>
      <c r="C27" s="7" t="s">
        <v>15</v>
      </c>
      <c r="D27" s="7" t="s">
        <v>49</v>
      </c>
      <c r="E27" s="6">
        <v>4</v>
      </c>
      <c r="F27" s="60" t="s">
        <v>493</v>
      </c>
      <c r="G27" s="6" t="s">
        <v>70</v>
      </c>
      <c r="H27" s="71">
        <v>0.15</v>
      </c>
      <c r="I27" s="72"/>
    </row>
    <row r="28" spans="1:9">
      <c r="A28" s="78"/>
      <c r="B28" s="77" t="s">
        <v>445</v>
      </c>
      <c r="C28" s="7" t="s">
        <v>446</v>
      </c>
      <c r="D28" s="7" t="s">
        <v>447</v>
      </c>
      <c r="E28" s="6">
        <v>8</v>
      </c>
      <c r="F28" s="60" t="s">
        <v>493</v>
      </c>
      <c r="G28" s="6" t="s">
        <v>70</v>
      </c>
      <c r="H28" s="71">
        <v>0.14000000000000001</v>
      </c>
      <c r="I28" s="72"/>
    </row>
    <row r="29" spans="1:9">
      <c r="A29" s="78"/>
      <c r="B29" s="85" t="s">
        <v>432</v>
      </c>
      <c r="C29" s="7" t="s">
        <v>433</v>
      </c>
      <c r="D29" s="7" t="s">
        <v>435</v>
      </c>
      <c r="E29" s="6">
        <v>4</v>
      </c>
      <c r="F29" s="60" t="s">
        <v>472</v>
      </c>
      <c r="G29" s="6" t="s">
        <v>70</v>
      </c>
      <c r="H29" s="71">
        <v>0.14000000000000001</v>
      </c>
      <c r="I29" s="72"/>
    </row>
    <row r="30" spans="1:9">
      <c r="A30" s="78"/>
      <c r="B30" s="86"/>
      <c r="C30" s="7" t="s">
        <v>434</v>
      </c>
      <c r="D30" s="7" t="s">
        <v>436</v>
      </c>
      <c r="E30" s="6">
        <v>4</v>
      </c>
      <c r="F30" s="60" t="s">
        <v>472</v>
      </c>
      <c r="G30" s="6" t="s">
        <v>70</v>
      </c>
      <c r="H30" s="71">
        <v>0.14000000000000001</v>
      </c>
      <c r="I30" s="72"/>
    </row>
    <row r="31" spans="1:9">
      <c r="A31" s="78"/>
      <c r="B31" s="77" t="s">
        <v>457</v>
      </c>
      <c r="C31" s="7" t="s">
        <v>458</v>
      </c>
      <c r="D31" s="7" t="s">
        <v>498</v>
      </c>
      <c r="E31" s="6">
        <v>1</v>
      </c>
      <c r="F31" s="60" t="s">
        <v>492</v>
      </c>
      <c r="G31" s="6" t="s">
        <v>76</v>
      </c>
      <c r="H31" s="71">
        <v>0.28999999999999998</v>
      </c>
      <c r="I31" s="83" t="s">
        <v>491</v>
      </c>
    </row>
    <row r="32" spans="1:9">
      <c r="A32" s="78"/>
      <c r="B32" s="85" t="s">
        <v>459</v>
      </c>
      <c r="C32" s="7" t="s">
        <v>463</v>
      </c>
      <c r="D32" s="7" t="s">
        <v>495</v>
      </c>
      <c r="E32" s="6">
        <v>1</v>
      </c>
      <c r="F32" s="60" t="s">
        <v>429</v>
      </c>
      <c r="G32" s="6" t="s">
        <v>76</v>
      </c>
      <c r="H32" s="71">
        <v>0.01</v>
      </c>
      <c r="I32" s="93"/>
    </row>
    <row r="33" spans="1:9">
      <c r="A33" s="78"/>
      <c r="B33" s="87"/>
      <c r="C33" s="7" t="s">
        <v>461</v>
      </c>
      <c r="D33" s="7" t="s">
        <v>496</v>
      </c>
      <c r="E33" s="6">
        <v>1</v>
      </c>
      <c r="F33" s="60" t="s">
        <v>429</v>
      </c>
      <c r="G33" s="6" t="s">
        <v>76</v>
      </c>
      <c r="H33" s="71">
        <v>9.3908456308692788E-3</v>
      </c>
      <c r="I33" s="93"/>
    </row>
    <row r="34" spans="1:9">
      <c r="A34" s="78"/>
      <c r="B34" s="86"/>
      <c r="C34" s="7" t="s">
        <v>462</v>
      </c>
      <c r="D34" s="7" t="s">
        <v>497</v>
      </c>
      <c r="E34" s="6">
        <v>1</v>
      </c>
      <c r="F34" s="60" t="s">
        <v>431</v>
      </c>
      <c r="G34" s="6" t="s">
        <v>76</v>
      </c>
      <c r="H34" s="71">
        <v>0.02</v>
      </c>
      <c r="I34" s="84"/>
    </row>
    <row r="35" spans="1:9">
      <c r="A35" s="78"/>
      <c r="B35" s="85" t="s">
        <v>460</v>
      </c>
      <c r="C35" s="7" t="s">
        <v>464</v>
      </c>
      <c r="D35" s="7" t="s">
        <v>467</v>
      </c>
      <c r="E35" s="6">
        <v>1</v>
      </c>
      <c r="F35" s="60" t="s">
        <v>429</v>
      </c>
      <c r="G35" s="6" t="s">
        <v>76</v>
      </c>
      <c r="H35" s="71">
        <v>0.16</v>
      </c>
      <c r="I35" s="83" t="s">
        <v>486</v>
      </c>
    </row>
    <row r="36" spans="1:9">
      <c r="A36" s="78"/>
      <c r="B36" s="87"/>
      <c r="C36" s="7" t="s">
        <v>465</v>
      </c>
      <c r="D36" s="7" t="s">
        <v>468</v>
      </c>
      <c r="E36" s="6">
        <v>1</v>
      </c>
      <c r="F36" s="60" t="s">
        <v>429</v>
      </c>
      <c r="G36" s="6" t="s">
        <v>76</v>
      </c>
      <c r="H36" s="71">
        <v>0.16</v>
      </c>
      <c r="I36" s="93"/>
    </row>
    <row r="37" spans="1:9">
      <c r="A37" s="78"/>
      <c r="B37" s="86"/>
      <c r="C37" s="7" t="s">
        <v>466</v>
      </c>
      <c r="D37" s="7" t="s">
        <v>469</v>
      </c>
      <c r="E37" s="6">
        <v>1</v>
      </c>
      <c r="F37" s="60" t="s">
        <v>431</v>
      </c>
      <c r="G37" s="6" t="s">
        <v>76</v>
      </c>
      <c r="H37" s="71">
        <v>1.35E-2</v>
      </c>
      <c r="I37" s="84"/>
    </row>
    <row r="38" spans="1:9">
      <c r="A38" s="78"/>
      <c r="B38" s="76" t="s">
        <v>43</v>
      </c>
      <c r="C38" s="7" t="s">
        <v>25</v>
      </c>
      <c r="D38" s="7" t="s">
        <v>78</v>
      </c>
      <c r="E38" s="6">
        <v>44</v>
      </c>
      <c r="F38" s="60" t="s">
        <v>472</v>
      </c>
      <c r="G38" s="6" t="s">
        <v>70</v>
      </c>
      <c r="H38" s="71" t="s">
        <v>478</v>
      </c>
      <c r="I38" s="72"/>
    </row>
    <row r="39" spans="1:9">
      <c r="A39" s="78"/>
      <c r="B39" s="76" t="s">
        <v>44</v>
      </c>
      <c r="C39" s="7" t="s">
        <v>26</v>
      </c>
      <c r="D39" s="7" t="s">
        <v>79</v>
      </c>
      <c r="E39" s="6">
        <v>51</v>
      </c>
      <c r="F39" s="60" t="s">
        <v>472</v>
      </c>
      <c r="G39" s="6" t="s">
        <v>70</v>
      </c>
      <c r="H39" s="71" t="s">
        <v>479</v>
      </c>
      <c r="I39" s="72"/>
    </row>
    <row r="40" spans="1:9">
      <c r="A40" s="89" t="s">
        <v>423</v>
      </c>
      <c r="B40" s="79" t="s">
        <v>62</v>
      </c>
      <c r="C40" s="7" t="s">
        <v>67</v>
      </c>
      <c r="D40" s="7" t="s">
        <v>69</v>
      </c>
      <c r="E40" s="6">
        <v>1</v>
      </c>
      <c r="F40" s="60" t="s">
        <v>419</v>
      </c>
      <c r="G40" s="6" t="s">
        <v>70</v>
      </c>
      <c r="H40" s="65">
        <v>4.0000000000000002E-4</v>
      </c>
      <c r="I40" s="94" t="s">
        <v>487</v>
      </c>
    </row>
    <row r="41" spans="1:9">
      <c r="A41" s="90"/>
      <c r="B41" s="79"/>
      <c r="C41" s="7" t="s">
        <v>68</v>
      </c>
      <c r="D41" s="7" t="s">
        <v>91</v>
      </c>
      <c r="E41" s="6">
        <v>1</v>
      </c>
      <c r="F41" s="60" t="s">
        <v>419</v>
      </c>
      <c r="G41" s="6" t="s">
        <v>70</v>
      </c>
      <c r="H41" s="65">
        <v>4.0000000000000002E-4</v>
      </c>
      <c r="I41" s="95"/>
    </row>
    <row r="42" spans="1:9">
      <c r="A42" s="90"/>
      <c r="B42" s="85" t="s">
        <v>86</v>
      </c>
      <c r="C42" s="7" t="s">
        <v>473</v>
      </c>
      <c r="D42" s="17" t="s">
        <v>475</v>
      </c>
      <c r="E42" s="18">
        <v>1</v>
      </c>
      <c r="F42" s="61" t="s">
        <v>419</v>
      </c>
      <c r="G42" s="18" t="s">
        <v>77</v>
      </c>
      <c r="H42" s="66">
        <v>0</v>
      </c>
      <c r="I42" s="96" t="s">
        <v>490</v>
      </c>
    </row>
    <row r="43" spans="1:9">
      <c r="A43" s="90"/>
      <c r="B43" s="87"/>
      <c r="C43" s="7" t="s">
        <v>474</v>
      </c>
      <c r="D43" s="17" t="s">
        <v>476</v>
      </c>
      <c r="E43" s="18">
        <v>1</v>
      </c>
      <c r="F43" s="61" t="s">
        <v>419</v>
      </c>
      <c r="G43" s="18" t="s">
        <v>77</v>
      </c>
      <c r="H43" s="66">
        <v>0</v>
      </c>
      <c r="I43" s="97"/>
    </row>
    <row r="44" spans="1:9">
      <c r="A44" s="90"/>
      <c r="B44" s="87"/>
      <c r="C44" s="7" t="s">
        <v>87</v>
      </c>
      <c r="D44" s="17" t="s">
        <v>89</v>
      </c>
      <c r="E44" s="18">
        <v>1</v>
      </c>
      <c r="F44" s="61" t="s">
        <v>419</v>
      </c>
      <c r="G44" s="18" t="s">
        <v>77</v>
      </c>
      <c r="H44" s="66">
        <v>0</v>
      </c>
      <c r="I44" s="97"/>
    </row>
    <row r="45" spans="1:9" ht="15" thickBot="1">
      <c r="A45" s="91"/>
      <c r="B45" s="88"/>
      <c r="C45" s="8" t="s">
        <v>88</v>
      </c>
      <c r="D45" s="8" t="s">
        <v>90</v>
      </c>
      <c r="E45" s="9">
        <v>1</v>
      </c>
      <c r="F45" s="62" t="s">
        <v>419</v>
      </c>
      <c r="G45" s="9" t="s">
        <v>77</v>
      </c>
      <c r="H45" s="67">
        <v>0</v>
      </c>
      <c r="I45" s="98"/>
    </row>
  </sheetData>
  <mergeCells count="17">
    <mergeCell ref="B42:B45"/>
    <mergeCell ref="A40:A45"/>
    <mergeCell ref="B40:B41"/>
    <mergeCell ref="I31:I34"/>
    <mergeCell ref="I35:I37"/>
    <mergeCell ref="I40:I41"/>
    <mergeCell ref="I42:I45"/>
    <mergeCell ref="I12:I13"/>
    <mergeCell ref="B29:B30"/>
    <mergeCell ref="A17:A39"/>
    <mergeCell ref="B32:B34"/>
    <mergeCell ref="B35:B37"/>
    <mergeCell ref="A2:A6"/>
    <mergeCell ref="B2:B6"/>
    <mergeCell ref="A7:A11"/>
    <mergeCell ref="B7:B11"/>
    <mergeCell ref="A12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zoomScale="130" zoomScaleNormal="130" workbookViewId="0">
      <selection activeCell="G9" sqref="G9:G15"/>
    </sheetView>
  </sheetViews>
  <sheetFormatPr defaultColWidth="8.77734375" defaultRowHeight="14.4"/>
  <cols>
    <col min="2" max="2" width="19.44140625" bestFit="1" customWidth="1"/>
    <col min="3" max="3" width="22" customWidth="1"/>
    <col min="4" max="4" width="23.33203125" bestFit="1" customWidth="1"/>
    <col min="5" max="5" width="10" customWidth="1"/>
    <col min="6" max="6" width="9.77734375" customWidth="1"/>
    <col min="7" max="7" width="28.6640625" customWidth="1"/>
    <col min="8" max="8" width="21.33203125" style="12" customWidth="1"/>
    <col min="9" max="9" width="23.6640625" customWidth="1"/>
  </cols>
  <sheetData>
    <row r="1" spans="2:8" ht="28.5" customHeight="1" thickBot="1"/>
    <row r="2" spans="2:8" ht="36" customHeight="1">
      <c r="B2" s="2" t="s">
        <v>37</v>
      </c>
      <c r="C2" s="3" t="s">
        <v>1</v>
      </c>
      <c r="D2" s="3" t="s">
        <v>0</v>
      </c>
      <c r="E2" s="4" t="s">
        <v>58</v>
      </c>
      <c r="F2" s="4" t="s">
        <v>52</v>
      </c>
      <c r="G2" s="53" t="s">
        <v>420</v>
      </c>
      <c r="H2" s="13" t="s">
        <v>57</v>
      </c>
    </row>
    <row r="3" spans="2:8">
      <c r="B3" s="78" t="s">
        <v>36</v>
      </c>
      <c r="C3" s="105" t="s">
        <v>35</v>
      </c>
      <c r="D3" s="1" t="s">
        <v>3</v>
      </c>
      <c r="E3" s="5">
        <v>1</v>
      </c>
      <c r="F3" s="5" t="s">
        <v>75</v>
      </c>
      <c r="G3" s="106" t="s">
        <v>421</v>
      </c>
      <c r="H3" s="14">
        <v>0.47016852890391997</v>
      </c>
    </row>
    <row r="4" spans="2:8">
      <c r="B4" s="78"/>
      <c r="C4" s="105"/>
      <c r="D4" s="1" t="s">
        <v>53</v>
      </c>
      <c r="E4" s="5">
        <v>1</v>
      </c>
      <c r="F4" s="5" t="s">
        <v>75</v>
      </c>
      <c r="G4" s="107"/>
      <c r="H4" s="14">
        <v>0.27134437832669778</v>
      </c>
    </row>
    <row r="5" spans="2:8">
      <c r="B5" s="78"/>
      <c r="C5" s="105"/>
      <c r="D5" s="1" t="s">
        <v>5</v>
      </c>
      <c r="E5" s="5">
        <v>1</v>
      </c>
      <c r="F5" s="5" t="s">
        <v>75</v>
      </c>
      <c r="G5" s="107"/>
      <c r="H5" s="14">
        <v>0.24884056109707892</v>
      </c>
    </row>
    <row r="6" spans="2:8">
      <c r="B6" s="78"/>
      <c r="C6" s="105"/>
      <c r="D6" s="1" t="s">
        <v>7</v>
      </c>
      <c r="E6" s="5">
        <v>1</v>
      </c>
      <c r="F6" s="5" t="s">
        <v>75</v>
      </c>
      <c r="G6" s="107"/>
      <c r="H6" s="14">
        <v>0.98</v>
      </c>
    </row>
    <row r="7" spans="2:8">
      <c r="B7" s="78"/>
      <c r="C7" s="105"/>
      <c r="D7" s="1" t="s">
        <v>11</v>
      </c>
      <c r="E7" s="5">
        <v>1</v>
      </c>
      <c r="F7" s="5" t="s">
        <v>75</v>
      </c>
      <c r="G7" s="107"/>
      <c r="H7" s="14">
        <v>8.6847325085263355E-2</v>
      </c>
    </row>
    <row r="8" spans="2:8">
      <c r="B8" s="78"/>
      <c r="C8" s="105"/>
      <c r="D8" s="1" t="s">
        <v>10</v>
      </c>
      <c r="E8" s="5">
        <v>1</v>
      </c>
      <c r="F8" s="5" t="s">
        <v>75</v>
      </c>
      <c r="G8" s="108"/>
      <c r="H8" s="14">
        <v>8.6932945188863672E-2</v>
      </c>
    </row>
    <row r="9" spans="2:8" ht="15" customHeight="1">
      <c r="B9" s="78" t="s">
        <v>38</v>
      </c>
      <c r="C9" s="1" t="s">
        <v>39</v>
      </c>
      <c r="D9" s="1" t="s">
        <v>12</v>
      </c>
      <c r="E9" s="5">
        <v>1</v>
      </c>
      <c r="F9" s="5" t="s">
        <v>70</v>
      </c>
      <c r="G9" s="106" t="s">
        <v>422</v>
      </c>
      <c r="H9" s="14">
        <v>0.19</v>
      </c>
    </row>
    <row r="10" spans="2:8">
      <c r="B10" s="78"/>
      <c r="C10" s="1" t="s">
        <v>40</v>
      </c>
      <c r="D10" s="1" t="s">
        <v>14</v>
      </c>
      <c r="E10" s="5">
        <v>4</v>
      </c>
      <c r="F10" s="5" t="s">
        <v>70</v>
      </c>
      <c r="G10" s="107"/>
      <c r="H10" s="14" t="s">
        <v>54</v>
      </c>
    </row>
    <row r="11" spans="2:8">
      <c r="B11" s="78"/>
      <c r="C11" s="1" t="s">
        <v>41</v>
      </c>
      <c r="D11" s="1" t="s">
        <v>15</v>
      </c>
      <c r="E11" s="5">
        <v>4</v>
      </c>
      <c r="F11" s="5" t="s">
        <v>70</v>
      </c>
      <c r="G11" s="107"/>
      <c r="H11" s="14" t="s">
        <v>54</v>
      </c>
    </row>
    <row r="12" spans="2:8">
      <c r="B12" s="78"/>
      <c r="C12" s="1" t="s">
        <v>96</v>
      </c>
      <c r="D12" s="1" t="s">
        <v>97</v>
      </c>
      <c r="E12" s="5">
        <v>4</v>
      </c>
      <c r="F12" s="5" t="s">
        <v>70</v>
      </c>
      <c r="G12" s="107"/>
      <c r="H12" s="14"/>
    </row>
    <row r="13" spans="2:8">
      <c r="B13" s="78"/>
      <c r="C13" s="1" t="s">
        <v>42</v>
      </c>
      <c r="D13" s="1" t="s">
        <v>16</v>
      </c>
      <c r="E13" s="5">
        <v>4</v>
      </c>
      <c r="F13" s="5" t="s">
        <v>70</v>
      </c>
      <c r="G13" s="107"/>
      <c r="H13" s="14" t="s">
        <v>54</v>
      </c>
    </row>
    <row r="14" spans="2:8">
      <c r="B14" s="78"/>
      <c r="C14" s="1" t="s">
        <v>43</v>
      </c>
      <c r="D14" s="1" t="s">
        <v>25</v>
      </c>
      <c r="E14" s="5">
        <v>44</v>
      </c>
      <c r="F14" s="5" t="s">
        <v>70</v>
      </c>
      <c r="G14" s="107"/>
      <c r="H14" s="14" t="s">
        <v>80</v>
      </c>
    </row>
    <row r="15" spans="2:8">
      <c r="B15" s="78"/>
      <c r="C15" s="1" t="s">
        <v>44</v>
      </c>
      <c r="D15" s="1" t="s">
        <v>26</v>
      </c>
      <c r="E15" s="5">
        <v>51</v>
      </c>
      <c r="F15" s="5" t="s">
        <v>70</v>
      </c>
      <c r="G15" s="108"/>
      <c r="H15" s="14" t="s">
        <v>80</v>
      </c>
    </row>
    <row r="16" spans="2:8" ht="15" customHeight="1">
      <c r="B16" s="78" t="s">
        <v>47</v>
      </c>
      <c r="C16" s="105" t="s">
        <v>45</v>
      </c>
      <c r="D16" s="1" t="s">
        <v>17</v>
      </c>
      <c r="E16" s="5">
        <v>1</v>
      </c>
      <c r="F16" s="5" t="s">
        <v>75</v>
      </c>
      <c r="G16" s="106" t="s">
        <v>421</v>
      </c>
      <c r="H16" s="16">
        <v>5.0000000000000001E-3</v>
      </c>
    </row>
    <row r="17" spans="2:9">
      <c r="B17" s="78"/>
      <c r="C17" s="105"/>
      <c r="D17" s="1" t="s">
        <v>18</v>
      </c>
      <c r="E17" s="5">
        <v>1</v>
      </c>
      <c r="F17" s="5" t="s">
        <v>75</v>
      </c>
      <c r="G17" s="107"/>
      <c r="H17" s="16">
        <v>6.0000000000000001E-3</v>
      </c>
    </row>
    <row r="18" spans="2:9">
      <c r="B18" s="78"/>
      <c r="C18" s="105"/>
      <c r="D18" s="1" t="s">
        <v>19</v>
      </c>
      <c r="E18" s="5">
        <v>1</v>
      </c>
      <c r="F18" s="5" t="s">
        <v>75</v>
      </c>
      <c r="G18" s="107"/>
      <c r="H18" s="16">
        <v>8.9999999999999993E-3</v>
      </c>
    </row>
    <row r="19" spans="2:9">
      <c r="B19" s="78"/>
      <c r="C19" s="105"/>
      <c r="D19" s="1" t="s">
        <v>21</v>
      </c>
      <c r="E19" s="5">
        <v>1</v>
      </c>
      <c r="F19" s="5" t="s">
        <v>75</v>
      </c>
      <c r="G19" s="107"/>
      <c r="H19" s="16">
        <v>6.0000000000000001E-3</v>
      </c>
    </row>
    <row r="20" spans="2:9">
      <c r="B20" s="78"/>
      <c r="C20" s="105"/>
      <c r="D20" s="1" t="s">
        <v>55</v>
      </c>
      <c r="E20" s="6">
        <v>1</v>
      </c>
      <c r="F20" s="5" t="s">
        <v>75</v>
      </c>
      <c r="G20" s="108"/>
      <c r="H20" s="16">
        <v>7.0000000000000001E-3</v>
      </c>
    </row>
    <row r="21" spans="2:9">
      <c r="B21" s="78" t="s">
        <v>46</v>
      </c>
      <c r="C21" s="1" t="s">
        <v>63</v>
      </c>
      <c r="D21" s="1" t="s">
        <v>27</v>
      </c>
      <c r="E21" s="5">
        <v>51</v>
      </c>
      <c r="F21" s="5" t="s">
        <v>70</v>
      </c>
      <c r="G21" s="5"/>
      <c r="H21" s="14" t="s">
        <v>82</v>
      </c>
    </row>
    <row r="22" spans="2:9">
      <c r="B22" s="78"/>
      <c r="C22" s="1" t="s">
        <v>64</v>
      </c>
      <c r="D22" s="1" t="s">
        <v>29</v>
      </c>
      <c r="E22" s="5">
        <v>16</v>
      </c>
      <c r="F22" s="5" t="s">
        <v>77</v>
      </c>
      <c r="G22" s="5"/>
      <c r="H22" s="14" t="s">
        <v>81</v>
      </c>
    </row>
    <row r="23" spans="2:9">
      <c r="B23" s="78"/>
      <c r="C23" s="1" t="s">
        <v>65</v>
      </c>
      <c r="D23" s="1" t="s">
        <v>31</v>
      </c>
      <c r="E23" s="5">
        <v>41</v>
      </c>
      <c r="F23" s="5" t="s">
        <v>76</v>
      </c>
      <c r="G23" s="5"/>
      <c r="H23" s="14" t="s">
        <v>83</v>
      </c>
    </row>
    <row r="24" spans="2:9">
      <c r="B24" s="78"/>
      <c r="C24" s="1" t="s">
        <v>66</v>
      </c>
      <c r="D24" s="1" t="s">
        <v>33</v>
      </c>
      <c r="E24" s="5">
        <v>41</v>
      </c>
      <c r="F24" s="5" t="s">
        <v>76</v>
      </c>
      <c r="G24" s="5"/>
      <c r="H24" s="14" t="s">
        <v>84</v>
      </c>
    </row>
    <row r="25" spans="2:9" ht="16.8">
      <c r="B25" s="109" t="s">
        <v>61</v>
      </c>
      <c r="C25" s="110" t="s">
        <v>62</v>
      </c>
      <c r="D25" s="7" t="s">
        <v>67</v>
      </c>
      <c r="E25" s="6">
        <v>1</v>
      </c>
      <c r="F25" s="6" t="s">
        <v>70</v>
      </c>
      <c r="G25" s="6"/>
      <c r="H25" s="16" t="s">
        <v>92</v>
      </c>
      <c r="I25" s="92"/>
    </row>
    <row r="26" spans="2:9" ht="16.8">
      <c r="B26" s="109"/>
      <c r="C26" s="110"/>
      <c r="D26" s="7" t="s">
        <v>68</v>
      </c>
      <c r="E26" s="6">
        <v>1</v>
      </c>
      <c r="F26" s="6" t="s">
        <v>70</v>
      </c>
      <c r="G26" s="6"/>
      <c r="H26" s="16" t="s">
        <v>92</v>
      </c>
      <c r="I26" s="92"/>
    </row>
    <row r="27" spans="2:9" ht="16.8">
      <c r="B27" s="89" t="s">
        <v>85</v>
      </c>
      <c r="C27" s="100" t="s">
        <v>86</v>
      </c>
      <c r="D27" s="7" t="s">
        <v>87</v>
      </c>
      <c r="E27" s="18">
        <v>1</v>
      </c>
      <c r="F27" s="18" t="s">
        <v>77</v>
      </c>
      <c r="G27" s="18"/>
      <c r="H27" s="19" t="s">
        <v>93</v>
      </c>
      <c r="I27" s="11"/>
    </row>
    <row r="28" spans="2:9" ht="16.8">
      <c r="B28" s="99"/>
      <c r="C28" s="101"/>
      <c r="D28" s="7" t="s">
        <v>88</v>
      </c>
      <c r="E28" s="18">
        <v>1</v>
      </c>
      <c r="F28" s="18" t="s">
        <v>77</v>
      </c>
      <c r="G28" s="18"/>
      <c r="H28" s="19" t="s">
        <v>93</v>
      </c>
      <c r="I28" s="11"/>
    </row>
    <row r="29" spans="2:9" ht="17.399999999999999" thickBot="1">
      <c r="B29" s="10" t="s">
        <v>71</v>
      </c>
      <c r="C29" s="8" t="s">
        <v>72</v>
      </c>
      <c r="D29" s="8" t="s">
        <v>73</v>
      </c>
      <c r="E29" s="9">
        <v>13</v>
      </c>
      <c r="F29" s="9" t="s">
        <v>70</v>
      </c>
      <c r="G29" s="9"/>
      <c r="H29" s="15" t="s">
        <v>94</v>
      </c>
    </row>
    <row r="30" spans="2:9">
      <c r="B30" s="102" t="s">
        <v>95</v>
      </c>
      <c r="C30" s="103"/>
      <c r="D30" s="103"/>
      <c r="E30" s="103"/>
      <c r="F30" s="103"/>
      <c r="G30" s="103"/>
      <c r="H30" s="103"/>
    </row>
    <row r="31" spans="2:9">
      <c r="B31" s="104"/>
      <c r="C31" s="104"/>
      <c r="D31" s="104"/>
      <c r="E31" s="104"/>
      <c r="F31" s="104"/>
      <c r="G31" s="104"/>
      <c r="H31" s="104"/>
    </row>
    <row r="32" spans="2:9">
      <c r="B32" s="104"/>
      <c r="C32" s="104"/>
      <c r="D32" s="104"/>
      <c r="E32" s="104"/>
      <c r="F32" s="104"/>
      <c r="G32" s="104"/>
      <c r="H32" s="104"/>
    </row>
  </sheetData>
  <mergeCells count="15">
    <mergeCell ref="I25:I26"/>
    <mergeCell ref="B27:B28"/>
    <mergeCell ref="C27:C28"/>
    <mergeCell ref="B30:H32"/>
    <mergeCell ref="B3:B8"/>
    <mergeCell ref="C3:C8"/>
    <mergeCell ref="B9:B15"/>
    <mergeCell ref="B16:B20"/>
    <mergeCell ref="C16:C20"/>
    <mergeCell ref="B21:B24"/>
    <mergeCell ref="G3:G8"/>
    <mergeCell ref="G9:G15"/>
    <mergeCell ref="G16:G20"/>
    <mergeCell ref="B25:B26"/>
    <mergeCell ref="C25:C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81"/>
  <sheetViews>
    <sheetView topLeftCell="G1" workbookViewId="0">
      <selection activeCell="P5" sqref="P5"/>
    </sheetView>
  </sheetViews>
  <sheetFormatPr defaultColWidth="8.77734375" defaultRowHeight="14.4"/>
  <cols>
    <col min="2" max="2" width="19.44140625" style="52" bestFit="1" customWidth="1"/>
    <col min="3" max="3" width="23.109375" style="52" customWidth="1"/>
    <col min="4" max="4" width="19.33203125" customWidth="1"/>
    <col min="5" max="5" width="59.77734375" customWidth="1"/>
    <col min="6" max="6" width="10" customWidth="1"/>
    <col min="7" max="7" width="9.77734375" customWidth="1"/>
    <col min="8" max="8" width="17.77734375" customWidth="1"/>
    <col min="9" max="9" width="12" customWidth="1"/>
    <col min="10" max="10" width="15.44140625" style="20" customWidth="1"/>
    <col min="11" max="12" width="14.6640625" customWidth="1"/>
    <col min="13" max="13" width="8.6640625" customWidth="1"/>
    <col min="14" max="14" width="20.44140625" customWidth="1"/>
    <col min="15" max="15" width="18.44140625" customWidth="1"/>
    <col min="16" max="16" width="14.44140625" customWidth="1"/>
    <col min="17" max="17" width="14.77734375" customWidth="1"/>
    <col min="18" max="19" width="17.109375" customWidth="1"/>
    <col min="20" max="20" width="10.33203125" hidden="1" customWidth="1"/>
    <col min="21" max="21" width="14.6640625" hidden="1" customWidth="1"/>
    <col min="22" max="23" width="9.44140625" hidden="1" customWidth="1"/>
    <col min="24" max="24" width="11.33203125" hidden="1" customWidth="1"/>
    <col min="25" max="25" width="11" hidden="1" customWidth="1"/>
    <col min="26" max="26" width="0" hidden="1" customWidth="1"/>
  </cols>
  <sheetData>
    <row r="1" spans="2:26" s="21" customFormat="1" ht="28.5" customHeight="1">
      <c r="B1" s="146" t="s">
        <v>37</v>
      </c>
      <c r="C1" s="148" t="s">
        <v>1</v>
      </c>
      <c r="D1" s="148" t="s">
        <v>0</v>
      </c>
      <c r="E1" s="148" t="s">
        <v>2</v>
      </c>
      <c r="F1" s="144" t="s">
        <v>58</v>
      </c>
      <c r="G1" s="144" t="s">
        <v>52</v>
      </c>
      <c r="H1" s="138" t="s">
        <v>99</v>
      </c>
      <c r="I1" s="139"/>
      <c r="J1" s="140" t="s">
        <v>100</v>
      </c>
      <c r="K1" s="141"/>
      <c r="L1" s="142" t="s">
        <v>101</v>
      </c>
      <c r="M1" s="142" t="s">
        <v>102</v>
      </c>
      <c r="N1" s="142" t="s">
        <v>103</v>
      </c>
      <c r="O1" s="142" t="s">
        <v>104</v>
      </c>
      <c r="P1" s="131" t="s">
        <v>105</v>
      </c>
      <c r="Q1" s="133" t="s">
        <v>106</v>
      </c>
      <c r="R1" s="135" t="s">
        <v>107</v>
      </c>
    </row>
    <row r="2" spans="2:26" s="21" customFormat="1" ht="28.8">
      <c r="B2" s="147"/>
      <c r="C2" s="149"/>
      <c r="D2" s="149"/>
      <c r="E2" s="149"/>
      <c r="F2" s="145"/>
      <c r="G2" s="145"/>
      <c r="H2" s="22" t="s">
        <v>108</v>
      </c>
      <c r="I2" s="23" t="s">
        <v>109</v>
      </c>
      <c r="J2" s="22" t="s">
        <v>110</v>
      </c>
      <c r="K2" s="23" t="s">
        <v>109</v>
      </c>
      <c r="L2" s="143"/>
      <c r="M2" s="143"/>
      <c r="N2" s="143"/>
      <c r="O2" s="143"/>
      <c r="P2" s="132"/>
      <c r="Q2" s="134"/>
      <c r="R2" s="136"/>
      <c r="S2" s="24"/>
      <c r="T2" s="24" t="s">
        <v>111</v>
      </c>
      <c r="U2" s="24" t="s">
        <v>112</v>
      </c>
      <c r="V2" s="24" t="s">
        <v>113</v>
      </c>
      <c r="W2" s="24" t="s">
        <v>114</v>
      </c>
      <c r="X2" s="24" t="s">
        <v>115</v>
      </c>
      <c r="Y2" s="24" t="s">
        <v>116</v>
      </c>
      <c r="Z2" s="25" t="s">
        <v>117</v>
      </c>
    </row>
    <row r="3" spans="2:26" ht="15" customHeight="1">
      <c r="B3" s="78" t="s">
        <v>118</v>
      </c>
      <c r="C3" s="129" t="s">
        <v>119</v>
      </c>
      <c r="D3" s="1" t="s">
        <v>3</v>
      </c>
      <c r="E3" s="1" t="s">
        <v>4</v>
      </c>
      <c r="F3" s="5">
        <v>1</v>
      </c>
      <c r="G3" s="26">
        <v>15</v>
      </c>
      <c r="H3" s="27">
        <f t="shared" ref="H3:H66" si="0">(U3-V3+X3)/U3</f>
        <v>0.47016852890391997</v>
      </c>
      <c r="I3" s="28">
        <f t="shared" ref="I3:I66" si="1">Y3/U3</f>
        <v>0</v>
      </c>
      <c r="J3" s="29">
        <v>0</v>
      </c>
      <c r="K3" s="29">
        <v>0</v>
      </c>
      <c r="L3" s="5">
        <v>11</v>
      </c>
      <c r="M3" s="30">
        <v>11.291666666666666</v>
      </c>
      <c r="N3" s="106" t="s">
        <v>120</v>
      </c>
      <c r="O3" s="123" t="s">
        <v>121</v>
      </c>
      <c r="P3" s="31" t="s">
        <v>122</v>
      </c>
      <c r="Q3" s="32">
        <v>43101.041666666664</v>
      </c>
      <c r="R3" s="33">
        <v>43831</v>
      </c>
      <c r="S3" s="34"/>
      <c r="T3" s="12" t="str">
        <f>TEXT(R3-Q3,"[m]")</f>
        <v>1051140</v>
      </c>
      <c r="U3" s="12">
        <f t="shared" ref="U3:U66" si="2">T3/G3+1</f>
        <v>70077</v>
      </c>
      <c r="V3" s="12">
        <v>65632</v>
      </c>
      <c r="W3" s="12">
        <v>37129</v>
      </c>
      <c r="X3" s="35">
        <f>V3-W3</f>
        <v>28503</v>
      </c>
      <c r="Y3" s="35">
        <v>0</v>
      </c>
    </row>
    <row r="4" spans="2:26">
      <c r="B4" s="78"/>
      <c r="C4" s="105"/>
      <c r="D4" s="1" t="s">
        <v>53</v>
      </c>
      <c r="E4" s="1" t="s">
        <v>9</v>
      </c>
      <c r="F4" s="5">
        <v>1</v>
      </c>
      <c r="G4" s="26">
        <v>15</v>
      </c>
      <c r="H4" s="27">
        <f t="shared" si="0"/>
        <v>0.27134437832669778</v>
      </c>
      <c r="I4" s="28">
        <f t="shared" si="1"/>
        <v>0</v>
      </c>
      <c r="J4" s="29">
        <v>0</v>
      </c>
      <c r="K4" s="29">
        <v>0</v>
      </c>
      <c r="L4" s="5">
        <v>8</v>
      </c>
      <c r="M4" s="30">
        <v>6.3125</v>
      </c>
      <c r="N4" s="115"/>
      <c r="O4" s="124"/>
      <c r="P4" s="31" t="s">
        <v>122</v>
      </c>
      <c r="Q4" s="32">
        <v>43101.041666666664</v>
      </c>
      <c r="R4" s="33">
        <v>43831</v>
      </c>
      <c r="S4" s="34"/>
      <c r="T4" s="12" t="str">
        <f t="shared" ref="T4:T67" si="3">TEXT(R4-Q4,"[m]")</f>
        <v>1051140</v>
      </c>
      <c r="U4" s="12">
        <f t="shared" si="2"/>
        <v>70077</v>
      </c>
      <c r="V4" s="12">
        <v>65632</v>
      </c>
      <c r="W4" s="12">
        <v>51062</v>
      </c>
      <c r="X4" s="35">
        <f t="shared" ref="X4:X67" si="4">V4-W4</f>
        <v>14570</v>
      </c>
      <c r="Y4" s="35">
        <v>0</v>
      </c>
    </row>
    <row r="5" spans="2:26">
      <c r="B5" s="78"/>
      <c r="C5" s="105"/>
      <c r="D5" s="1" t="s">
        <v>7</v>
      </c>
      <c r="E5" s="1" t="s">
        <v>8</v>
      </c>
      <c r="F5" s="5">
        <v>1</v>
      </c>
      <c r="G5" s="26">
        <v>15</v>
      </c>
      <c r="H5" s="27">
        <f t="shared" si="0"/>
        <v>0.24884056109707892</v>
      </c>
      <c r="I5" s="28">
        <f t="shared" si="1"/>
        <v>0</v>
      </c>
      <c r="J5" s="29">
        <v>0</v>
      </c>
      <c r="K5" s="29">
        <v>0</v>
      </c>
      <c r="L5" s="5">
        <v>9</v>
      </c>
      <c r="M5" s="30">
        <v>6.260416666666667</v>
      </c>
      <c r="N5" s="115"/>
      <c r="O5" s="124"/>
      <c r="P5" s="31" t="s">
        <v>122</v>
      </c>
      <c r="Q5" s="32">
        <v>43101.041666666664</v>
      </c>
      <c r="R5" s="33">
        <v>43831</v>
      </c>
      <c r="S5" s="34"/>
      <c r="T5" s="12" t="str">
        <f t="shared" si="3"/>
        <v>1051140</v>
      </c>
      <c r="U5" s="12">
        <f t="shared" si="2"/>
        <v>70077</v>
      </c>
      <c r="V5" s="12">
        <v>65632</v>
      </c>
      <c r="W5" s="12">
        <v>52639</v>
      </c>
      <c r="X5" s="35">
        <f t="shared" si="4"/>
        <v>12993</v>
      </c>
      <c r="Y5" s="35">
        <v>0</v>
      </c>
    </row>
    <row r="6" spans="2:26">
      <c r="B6" s="78"/>
      <c r="C6" s="105"/>
      <c r="D6" s="1" t="s">
        <v>11</v>
      </c>
      <c r="E6" s="1" t="s">
        <v>59</v>
      </c>
      <c r="F6" s="5">
        <v>1</v>
      </c>
      <c r="G6" s="26">
        <v>15</v>
      </c>
      <c r="H6" s="27">
        <f t="shared" si="0"/>
        <v>8.6847325085263355E-2</v>
      </c>
      <c r="I6" s="28">
        <f t="shared" si="1"/>
        <v>0</v>
      </c>
      <c r="J6" s="29">
        <v>0</v>
      </c>
      <c r="K6" s="29">
        <v>0</v>
      </c>
      <c r="L6" s="5">
        <v>3</v>
      </c>
      <c r="M6" s="30">
        <v>9.0625</v>
      </c>
      <c r="N6" s="115"/>
      <c r="O6" s="124"/>
      <c r="P6" s="31" t="s">
        <v>122</v>
      </c>
      <c r="Q6" s="32">
        <v>43101.041666666664</v>
      </c>
      <c r="R6" s="33">
        <v>43831</v>
      </c>
      <c r="S6" s="34"/>
      <c r="T6" s="12" t="str">
        <f t="shared" si="3"/>
        <v>1051140</v>
      </c>
      <c r="U6" s="12">
        <f t="shared" si="2"/>
        <v>70077</v>
      </c>
      <c r="V6" s="12">
        <v>65632</v>
      </c>
      <c r="W6" s="12">
        <v>63991</v>
      </c>
      <c r="X6" s="35">
        <f t="shared" si="4"/>
        <v>1641</v>
      </c>
      <c r="Y6" s="35">
        <v>0</v>
      </c>
    </row>
    <row r="7" spans="2:26">
      <c r="B7" s="78"/>
      <c r="C7" s="105"/>
      <c r="D7" s="1" t="s">
        <v>10</v>
      </c>
      <c r="E7" s="1" t="s">
        <v>60</v>
      </c>
      <c r="F7" s="5">
        <v>1</v>
      </c>
      <c r="G7" s="26">
        <v>15</v>
      </c>
      <c r="H7" s="27">
        <f t="shared" si="0"/>
        <v>8.6932945188863672E-2</v>
      </c>
      <c r="I7" s="28">
        <f t="shared" si="1"/>
        <v>0</v>
      </c>
      <c r="J7" s="29">
        <v>0</v>
      </c>
      <c r="K7" s="29">
        <v>0</v>
      </c>
      <c r="L7" s="5">
        <v>3</v>
      </c>
      <c r="M7" s="30">
        <v>9.0625</v>
      </c>
      <c r="N7" s="116"/>
      <c r="O7" s="124"/>
      <c r="P7" s="31" t="s">
        <v>122</v>
      </c>
      <c r="Q7" s="32">
        <v>43101.041666666664</v>
      </c>
      <c r="R7" s="33">
        <v>43831</v>
      </c>
      <c r="S7" s="34"/>
      <c r="T7" s="12" t="str">
        <f t="shared" si="3"/>
        <v>1051140</v>
      </c>
      <c r="U7" s="12">
        <f t="shared" si="2"/>
        <v>70077</v>
      </c>
      <c r="V7" s="12">
        <v>65632</v>
      </c>
      <c r="W7" s="12">
        <v>63985</v>
      </c>
      <c r="X7" s="35">
        <f t="shared" si="4"/>
        <v>1647</v>
      </c>
      <c r="Y7" s="35">
        <v>0</v>
      </c>
    </row>
    <row r="8" spans="2:26" ht="26.25" customHeight="1">
      <c r="B8" s="130" t="s">
        <v>38</v>
      </c>
      <c r="C8" s="36" t="s">
        <v>123</v>
      </c>
      <c r="D8" s="1" t="s">
        <v>12</v>
      </c>
      <c r="E8" s="1" t="s">
        <v>13</v>
      </c>
      <c r="F8" s="5">
        <v>1</v>
      </c>
      <c r="G8" s="5">
        <v>1</v>
      </c>
      <c r="H8" s="37">
        <f t="shared" si="0"/>
        <v>0.20322469251836708</v>
      </c>
      <c r="I8" s="28">
        <f t="shared" si="1"/>
        <v>3.8051714182159264E-6</v>
      </c>
      <c r="J8" s="29">
        <v>0</v>
      </c>
      <c r="K8" s="29">
        <v>0</v>
      </c>
      <c r="L8" s="5">
        <v>0</v>
      </c>
      <c r="M8" s="30">
        <v>0</v>
      </c>
      <c r="N8" s="123" t="s">
        <v>124</v>
      </c>
      <c r="O8" s="124"/>
      <c r="P8" s="31" t="s">
        <v>125</v>
      </c>
      <c r="Q8" s="32">
        <v>43101</v>
      </c>
      <c r="R8" s="33">
        <v>43831</v>
      </c>
      <c r="S8" s="34"/>
      <c r="T8" s="12" t="str">
        <f t="shared" si="3"/>
        <v>1051200</v>
      </c>
      <c r="U8" s="12">
        <f t="shared" si="2"/>
        <v>1051201</v>
      </c>
      <c r="V8" s="12">
        <v>837571</v>
      </c>
      <c r="W8" s="12">
        <v>837571</v>
      </c>
      <c r="X8" s="35">
        <f t="shared" si="4"/>
        <v>0</v>
      </c>
      <c r="Y8" s="35">
        <v>4</v>
      </c>
    </row>
    <row r="9" spans="2:26" ht="15" customHeight="1">
      <c r="B9" s="130"/>
      <c r="C9" s="129" t="s">
        <v>126</v>
      </c>
      <c r="D9" s="1" t="s">
        <v>127</v>
      </c>
      <c r="E9" s="1" t="s">
        <v>128</v>
      </c>
      <c r="F9" s="5">
        <v>1</v>
      </c>
      <c r="G9" s="5">
        <v>1</v>
      </c>
      <c r="H9" s="37">
        <f t="shared" si="0"/>
        <v>0.2005125565900337</v>
      </c>
      <c r="I9" s="28">
        <f t="shared" si="1"/>
        <v>0</v>
      </c>
      <c r="J9" s="29">
        <v>0</v>
      </c>
      <c r="K9" s="29">
        <v>0</v>
      </c>
      <c r="L9" s="5">
        <v>38</v>
      </c>
      <c r="M9" s="30">
        <v>8.0090277777777779</v>
      </c>
      <c r="N9" s="124"/>
      <c r="O9" s="124"/>
      <c r="P9" s="31" t="s">
        <v>122</v>
      </c>
      <c r="Q9" s="32">
        <v>43101</v>
      </c>
      <c r="R9" s="33">
        <v>43831</v>
      </c>
      <c r="S9" s="34"/>
      <c r="T9" s="12" t="str">
        <f t="shared" si="3"/>
        <v>1051200</v>
      </c>
      <c r="U9" s="12">
        <f t="shared" si="2"/>
        <v>1051201</v>
      </c>
      <c r="V9" s="12">
        <v>845622</v>
      </c>
      <c r="W9" s="12">
        <v>840422</v>
      </c>
      <c r="X9" s="35">
        <f t="shared" si="4"/>
        <v>5200</v>
      </c>
      <c r="Y9" s="35">
        <v>0</v>
      </c>
    </row>
    <row r="10" spans="2:26" ht="15" customHeight="1">
      <c r="B10" s="130"/>
      <c r="C10" s="105"/>
      <c r="D10" s="1" t="s">
        <v>129</v>
      </c>
      <c r="E10" s="1" t="s">
        <v>130</v>
      </c>
      <c r="F10" s="5">
        <v>1</v>
      </c>
      <c r="G10" s="5">
        <v>1</v>
      </c>
      <c r="H10" s="37">
        <f t="shared" si="0"/>
        <v>0.20009779290544816</v>
      </c>
      <c r="I10" s="28">
        <f t="shared" si="1"/>
        <v>0</v>
      </c>
      <c r="J10" s="29">
        <v>0</v>
      </c>
      <c r="K10" s="29">
        <v>0</v>
      </c>
      <c r="L10" s="5">
        <v>36</v>
      </c>
      <c r="M10" s="30">
        <v>8.000694444444445</v>
      </c>
      <c r="N10" s="124"/>
      <c r="O10" s="124"/>
      <c r="P10" s="31" t="s">
        <v>122</v>
      </c>
      <c r="Q10" s="32">
        <v>43101</v>
      </c>
      <c r="R10" s="33">
        <v>43831</v>
      </c>
      <c r="S10" s="34"/>
      <c r="T10" s="12" t="str">
        <f t="shared" si="3"/>
        <v>1051200</v>
      </c>
      <c r="U10" s="12">
        <f t="shared" si="2"/>
        <v>1051201</v>
      </c>
      <c r="V10" s="12">
        <v>845622</v>
      </c>
      <c r="W10" s="12">
        <v>840858</v>
      </c>
      <c r="X10" s="35">
        <f t="shared" si="4"/>
        <v>4764</v>
      </c>
      <c r="Y10" s="35">
        <v>0</v>
      </c>
    </row>
    <row r="11" spans="2:26" ht="15" customHeight="1">
      <c r="B11" s="130"/>
      <c r="C11" s="105"/>
      <c r="D11" s="1" t="s">
        <v>131</v>
      </c>
      <c r="E11" s="1" t="s">
        <v>132</v>
      </c>
      <c r="F11" s="5">
        <v>1</v>
      </c>
      <c r="G11" s="5">
        <v>1</v>
      </c>
      <c r="H11" s="37">
        <f t="shared" si="0"/>
        <v>0.20209931307142973</v>
      </c>
      <c r="I11" s="28">
        <f t="shared" si="1"/>
        <v>0</v>
      </c>
      <c r="J11" s="29">
        <v>0</v>
      </c>
      <c r="K11" s="29">
        <v>0</v>
      </c>
      <c r="L11" s="5">
        <v>37</v>
      </c>
      <c r="M11" s="30">
        <v>20.555555555555554</v>
      </c>
      <c r="N11" s="124"/>
      <c r="O11" s="124"/>
      <c r="P11" s="31" t="s">
        <v>122</v>
      </c>
      <c r="Q11" s="32">
        <v>43101</v>
      </c>
      <c r="R11" s="33">
        <v>43831</v>
      </c>
      <c r="S11" s="34"/>
      <c r="T11" s="12" t="str">
        <f t="shared" si="3"/>
        <v>1051200</v>
      </c>
      <c r="U11" s="12">
        <f t="shared" si="2"/>
        <v>1051201</v>
      </c>
      <c r="V11" s="12">
        <v>845622</v>
      </c>
      <c r="W11" s="12">
        <v>838754</v>
      </c>
      <c r="X11" s="35">
        <f t="shared" si="4"/>
        <v>6868</v>
      </c>
      <c r="Y11" s="35">
        <v>0</v>
      </c>
    </row>
    <row r="12" spans="2:26">
      <c r="B12" s="130"/>
      <c r="C12" s="105"/>
      <c r="D12" s="1" t="s">
        <v>133</v>
      </c>
      <c r="E12" s="1" t="s">
        <v>134</v>
      </c>
      <c r="F12" s="5">
        <v>1</v>
      </c>
      <c r="G12" s="5">
        <v>1</v>
      </c>
      <c r="H12" s="37">
        <f t="shared" si="0"/>
        <v>0.20306392402594747</v>
      </c>
      <c r="I12" s="28">
        <f t="shared" si="1"/>
        <v>0</v>
      </c>
      <c r="J12" s="29">
        <v>0</v>
      </c>
      <c r="K12" s="29">
        <v>0</v>
      </c>
      <c r="L12" s="5">
        <v>36</v>
      </c>
      <c r="M12" s="30">
        <v>8.0131944444444443</v>
      </c>
      <c r="N12" s="124"/>
      <c r="O12" s="124"/>
      <c r="P12" s="31" t="s">
        <v>122</v>
      </c>
      <c r="Q12" s="32">
        <v>43101</v>
      </c>
      <c r="R12" s="33">
        <v>43831</v>
      </c>
      <c r="S12" s="34"/>
      <c r="T12" s="12" t="str">
        <f t="shared" si="3"/>
        <v>1051200</v>
      </c>
      <c r="U12" s="12">
        <f t="shared" si="2"/>
        <v>1051201</v>
      </c>
      <c r="V12" s="12">
        <v>845622</v>
      </c>
      <c r="W12" s="12">
        <v>837740</v>
      </c>
      <c r="X12" s="35">
        <f t="shared" si="4"/>
        <v>7882</v>
      </c>
      <c r="Y12" s="35">
        <v>0</v>
      </c>
    </row>
    <row r="13" spans="2:26">
      <c r="B13" s="130"/>
      <c r="C13" s="129" t="s">
        <v>135</v>
      </c>
      <c r="D13" s="1" t="s">
        <v>136</v>
      </c>
      <c r="E13" s="1" t="s">
        <v>137</v>
      </c>
      <c r="F13" s="5">
        <v>1</v>
      </c>
      <c r="G13" s="5">
        <v>1</v>
      </c>
      <c r="H13" s="37">
        <f t="shared" si="0"/>
        <v>0.22338449069207506</v>
      </c>
      <c r="I13" s="28">
        <f t="shared" si="1"/>
        <v>0</v>
      </c>
      <c r="J13" s="29">
        <v>0</v>
      </c>
      <c r="K13" s="29">
        <v>0</v>
      </c>
      <c r="L13" s="5">
        <v>34</v>
      </c>
      <c r="M13" s="30">
        <v>20.554861111111112</v>
      </c>
      <c r="N13" s="124"/>
      <c r="O13" s="124"/>
      <c r="P13" s="31" t="s">
        <v>122</v>
      </c>
      <c r="Q13" s="32">
        <v>43101</v>
      </c>
      <c r="R13" s="33">
        <v>43831</v>
      </c>
      <c r="S13" s="34"/>
      <c r="T13" s="12" t="str">
        <f t="shared" si="3"/>
        <v>1051200</v>
      </c>
      <c r="U13" s="12">
        <f t="shared" si="2"/>
        <v>1051201</v>
      </c>
      <c r="V13" s="12">
        <v>819244</v>
      </c>
      <c r="W13" s="12">
        <v>816379</v>
      </c>
      <c r="X13" s="35">
        <f t="shared" si="4"/>
        <v>2865</v>
      </c>
      <c r="Y13" s="35">
        <v>0</v>
      </c>
    </row>
    <row r="14" spans="2:26">
      <c r="B14" s="130"/>
      <c r="C14" s="105"/>
      <c r="D14" s="1" t="s">
        <v>138</v>
      </c>
      <c r="E14" s="1" t="s">
        <v>139</v>
      </c>
      <c r="F14" s="5">
        <v>1</v>
      </c>
      <c r="G14" s="5">
        <v>1</v>
      </c>
      <c r="H14" s="37">
        <f t="shared" si="0"/>
        <v>0.2240285159546081</v>
      </c>
      <c r="I14" s="28">
        <f t="shared" si="1"/>
        <v>0</v>
      </c>
      <c r="J14" s="29">
        <v>0</v>
      </c>
      <c r="K14" s="29">
        <v>0</v>
      </c>
      <c r="L14" s="5">
        <v>38</v>
      </c>
      <c r="M14" s="30">
        <v>20.551388888888891</v>
      </c>
      <c r="N14" s="124"/>
      <c r="O14" s="124"/>
      <c r="P14" s="31" t="s">
        <v>122</v>
      </c>
      <c r="Q14" s="32">
        <v>43101</v>
      </c>
      <c r="R14" s="33">
        <v>43831</v>
      </c>
      <c r="S14" s="34"/>
      <c r="T14" s="12" t="str">
        <f t="shared" si="3"/>
        <v>1051200</v>
      </c>
      <c r="U14" s="12">
        <f t="shared" si="2"/>
        <v>1051201</v>
      </c>
      <c r="V14" s="12">
        <v>819244</v>
      </c>
      <c r="W14" s="12">
        <v>815702</v>
      </c>
      <c r="X14" s="35">
        <f t="shared" si="4"/>
        <v>3542</v>
      </c>
      <c r="Y14" s="35">
        <v>0</v>
      </c>
    </row>
    <row r="15" spans="2:26">
      <c r="B15" s="130"/>
      <c r="C15" s="105"/>
      <c r="D15" s="1" t="s">
        <v>140</v>
      </c>
      <c r="E15" s="1" t="s">
        <v>141</v>
      </c>
      <c r="F15" s="5">
        <v>1</v>
      </c>
      <c r="G15" s="5">
        <v>1</v>
      </c>
      <c r="H15" s="37">
        <f t="shared" si="0"/>
        <v>0.22452413953183073</v>
      </c>
      <c r="I15" s="28">
        <f t="shared" si="1"/>
        <v>0</v>
      </c>
      <c r="J15" s="29">
        <v>0</v>
      </c>
      <c r="K15" s="29">
        <v>0</v>
      </c>
      <c r="L15" s="5">
        <v>36</v>
      </c>
      <c r="M15" s="30">
        <v>20.556250000000002</v>
      </c>
      <c r="N15" s="124"/>
      <c r="O15" s="124"/>
      <c r="P15" s="31" t="s">
        <v>122</v>
      </c>
      <c r="Q15" s="32">
        <v>43101</v>
      </c>
      <c r="R15" s="33">
        <v>43831</v>
      </c>
      <c r="S15" s="34"/>
      <c r="T15" s="12" t="str">
        <f t="shared" si="3"/>
        <v>1051200</v>
      </c>
      <c r="U15" s="12">
        <f t="shared" si="2"/>
        <v>1051201</v>
      </c>
      <c r="V15" s="12">
        <v>819244</v>
      </c>
      <c r="W15" s="12">
        <v>815181</v>
      </c>
      <c r="X15" s="35">
        <f t="shared" si="4"/>
        <v>4063</v>
      </c>
      <c r="Y15" s="35">
        <v>0</v>
      </c>
    </row>
    <row r="16" spans="2:26">
      <c r="B16" s="130"/>
      <c r="C16" s="105"/>
      <c r="D16" s="1" t="s">
        <v>142</v>
      </c>
      <c r="E16" s="1" t="s">
        <v>143</v>
      </c>
      <c r="F16" s="5">
        <v>1</v>
      </c>
      <c r="G16" s="5">
        <v>1</v>
      </c>
      <c r="H16" s="37">
        <f t="shared" si="0"/>
        <v>0.22504735060183542</v>
      </c>
      <c r="I16" s="28">
        <f t="shared" si="1"/>
        <v>0</v>
      </c>
      <c r="J16" s="29">
        <v>0</v>
      </c>
      <c r="K16" s="29">
        <v>0</v>
      </c>
      <c r="L16" s="5">
        <v>39</v>
      </c>
      <c r="M16" s="30">
        <v>8.0034722222222232</v>
      </c>
      <c r="N16" s="124"/>
      <c r="O16" s="124"/>
      <c r="P16" s="31" t="s">
        <v>122</v>
      </c>
      <c r="Q16" s="32">
        <v>43101</v>
      </c>
      <c r="R16" s="33">
        <v>43831</v>
      </c>
      <c r="S16" s="34"/>
      <c r="T16" s="12" t="str">
        <f t="shared" si="3"/>
        <v>1051200</v>
      </c>
      <c r="U16" s="12">
        <f t="shared" si="2"/>
        <v>1051201</v>
      </c>
      <c r="V16" s="12">
        <v>819244</v>
      </c>
      <c r="W16" s="12">
        <v>814631</v>
      </c>
      <c r="X16" s="35">
        <f t="shared" si="4"/>
        <v>4613</v>
      </c>
      <c r="Y16" s="35">
        <v>0</v>
      </c>
    </row>
    <row r="17" spans="2:25">
      <c r="B17" s="130"/>
      <c r="C17" s="129" t="s">
        <v>144</v>
      </c>
      <c r="D17" s="1" t="s">
        <v>145</v>
      </c>
      <c r="E17" s="1" t="s">
        <v>146</v>
      </c>
      <c r="F17" s="5">
        <v>1</v>
      </c>
      <c r="G17" s="5">
        <v>1</v>
      </c>
      <c r="H17" s="37">
        <f t="shared" si="0"/>
        <v>0.20450323011488764</v>
      </c>
      <c r="I17" s="28">
        <f t="shared" si="1"/>
        <v>5.8123993413248273E-4</v>
      </c>
      <c r="J17" s="29">
        <v>0</v>
      </c>
      <c r="K17" s="29">
        <v>0</v>
      </c>
      <c r="L17" s="5">
        <v>36</v>
      </c>
      <c r="M17" s="30">
        <v>8.0090277777777779</v>
      </c>
      <c r="N17" s="124"/>
      <c r="O17" s="124"/>
      <c r="P17" s="31" t="s">
        <v>125</v>
      </c>
      <c r="Q17" s="32">
        <v>43101</v>
      </c>
      <c r="R17" s="33">
        <v>43831</v>
      </c>
      <c r="S17" s="34"/>
      <c r="T17" s="12" t="str">
        <f t="shared" si="3"/>
        <v>1051200</v>
      </c>
      <c r="U17" s="12">
        <f t="shared" si="2"/>
        <v>1051201</v>
      </c>
      <c r="V17" s="12">
        <v>841177</v>
      </c>
      <c r="W17" s="12">
        <v>836227</v>
      </c>
      <c r="X17" s="35">
        <f t="shared" si="4"/>
        <v>4950</v>
      </c>
      <c r="Y17" s="35">
        <v>611</v>
      </c>
    </row>
    <row r="18" spans="2:25">
      <c r="B18" s="130"/>
      <c r="C18" s="105"/>
      <c r="D18" s="1" t="s">
        <v>147</v>
      </c>
      <c r="E18" s="1" t="s">
        <v>148</v>
      </c>
      <c r="F18" s="5">
        <v>1</v>
      </c>
      <c r="G18" s="5">
        <v>1</v>
      </c>
      <c r="H18" s="37">
        <f t="shared" si="0"/>
        <v>0.20464592404307075</v>
      </c>
      <c r="I18" s="28">
        <f t="shared" si="1"/>
        <v>2.8538785636619446E-6</v>
      </c>
      <c r="J18" s="29">
        <v>0</v>
      </c>
      <c r="K18" s="29">
        <v>0</v>
      </c>
      <c r="L18" s="5">
        <v>39</v>
      </c>
      <c r="M18" s="30">
        <v>20.552083333333332</v>
      </c>
      <c r="N18" s="124"/>
      <c r="O18" s="124"/>
      <c r="P18" s="31" t="s">
        <v>125</v>
      </c>
      <c r="Q18" s="32">
        <v>43101</v>
      </c>
      <c r="R18" s="33">
        <v>43831</v>
      </c>
      <c r="S18" s="34"/>
      <c r="T18" s="12" t="str">
        <f t="shared" si="3"/>
        <v>1051200</v>
      </c>
      <c r="U18" s="12">
        <f t="shared" si="2"/>
        <v>1051201</v>
      </c>
      <c r="V18" s="12">
        <v>841177</v>
      </c>
      <c r="W18" s="12">
        <v>836077</v>
      </c>
      <c r="X18" s="35">
        <f t="shared" si="4"/>
        <v>5100</v>
      </c>
      <c r="Y18" s="35">
        <v>3</v>
      </c>
    </row>
    <row r="19" spans="2:25">
      <c r="B19" s="130"/>
      <c r="C19" s="105"/>
      <c r="D19" s="1" t="s">
        <v>149</v>
      </c>
      <c r="E19" s="1" t="s">
        <v>150</v>
      </c>
      <c r="F19" s="5">
        <v>1</v>
      </c>
      <c r="G19" s="5">
        <v>1</v>
      </c>
      <c r="H19" s="37">
        <f t="shared" si="0"/>
        <v>0.20607000944633805</v>
      </c>
      <c r="I19" s="28">
        <f t="shared" si="1"/>
        <v>1.9025857091079632E-6</v>
      </c>
      <c r="J19" s="29">
        <v>0</v>
      </c>
      <c r="K19" s="29">
        <v>0</v>
      </c>
      <c r="L19" s="5">
        <v>32</v>
      </c>
      <c r="M19" s="30">
        <v>20.555555555555554</v>
      </c>
      <c r="N19" s="124"/>
      <c r="O19" s="124"/>
      <c r="P19" s="31" t="s">
        <v>125</v>
      </c>
      <c r="Q19" s="32">
        <v>43101</v>
      </c>
      <c r="R19" s="33">
        <v>43831</v>
      </c>
      <c r="S19" s="34"/>
      <c r="T19" s="12" t="str">
        <f t="shared" si="3"/>
        <v>1051200</v>
      </c>
      <c r="U19" s="12">
        <f t="shared" si="2"/>
        <v>1051201</v>
      </c>
      <c r="V19" s="12">
        <v>841177</v>
      </c>
      <c r="W19" s="12">
        <v>834580</v>
      </c>
      <c r="X19" s="35">
        <f t="shared" si="4"/>
        <v>6597</v>
      </c>
      <c r="Y19" s="35">
        <v>2</v>
      </c>
    </row>
    <row r="20" spans="2:25">
      <c r="B20" s="130"/>
      <c r="C20" s="105"/>
      <c r="D20" s="1" t="s">
        <v>151</v>
      </c>
      <c r="E20" s="1" t="s">
        <v>152</v>
      </c>
      <c r="F20" s="5">
        <v>1</v>
      </c>
      <c r="G20" s="5">
        <v>1</v>
      </c>
      <c r="H20" s="37">
        <f t="shared" si="0"/>
        <v>0.20729527464300357</v>
      </c>
      <c r="I20" s="28">
        <f t="shared" si="1"/>
        <v>3.8051714182159264E-6</v>
      </c>
      <c r="J20" s="29">
        <v>0</v>
      </c>
      <c r="K20" s="29">
        <v>0</v>
      </c>
      <c r="L20" s="5">
        <v>40</v>
      </c>
      <c r="M20" s="30">
        <v>20.551388888888891</v>
      </c>
      <c r="N20" s="124"/>
      <c r="O20" s="124"/>
      <c r="P20" s="31" t="s">
        <v>125</v>
      </c>
      <c r="Q20" s="32">
        <v>43101</v>
      </c>
      <c r="R20" s="33">
        <v>43831</v>
      </c>
      <c r="S20" s="34"/>
      <c r="T20" s="12" t="str">
        <f t="shared" si="3"/>
        <v>1051200</v>
      </c>
      <c r="U20" s="12">
        <f t="shared" si="2"/>
        <v>1051201</v>
      </c>
      <c r="V20" s="12">
        <v>841177</v>
      </c>
      <c r="W20" s="12">
        <v>833292</v>
      </c>
      <c r="X20" s="35">
        <f t="shared" si="4"/>
        <v>7885</v>
      </c>
      <c r="Y20" s="35">
        <v>4</v>
      </c>
    </row>
    <row r="21" spans="2:25" ht="15" customHeight="1">
      <c r="B21" s="130"/>
      <c r="C21" s="120" t="s">
        <v>153</v>
      </c>
      <c r="D21" s="1" t="s">
        <v>154</v>
      </c>
      <c r="E21" s="1" t="s">
        <v>155</v>
      </c>
      <c r="F21" s="5">
        <v>1</v>
      </c>
      <c r="G21" s="5">
        <v>1</v>
      </c>
      <c r="H21" s="37">
        <f t="shared" si="0"/>
        <v>0.19913984100091228</v>
      </c>
      <c r="I21" s="28">
        <f t="shared" si="1"/>
        <v>0</v>
      </c>
      <c r="J21" s="29">
        <v>0</v>
      </c>
      <c r="K21" s="29">
        <v>0</v>
      </c>
      <c r="L21" s="5">
        <v>34</v>
      </c>
      <c r="M21" s="30">
        <v>20.549305555555556</v>
      </c>
      <c r="N21" s="124"/>
      <c r="O21" s="124"/>
      <c r="P21" s="31" t="s">
        <v>122</v>
      </c>
      <c r="Q21" s="32">
        <v>43101</v>
      </c>
      <c r="R21" s="33">
        <v>43831</v>
      </c>
      <c r="S21" s="34"/>
      <c r="T21" s="12" t="str">
        <f t="shared" si="3"/>
        <v>1051200</v>
      </c>
      <c r="U21" s="12">
        <f t="shared" si="2"/>
        <v>1051201</v>
      </c>
      <c r="V21" s="12">
        <v>874438</v>
      </c>
      <c r="W21" s="12">
        <v>841865</v>
      </c>
      <c r="X21" s="35">
        <f t="shared" si="4"/>
        <v>32573</v>
      </c>
      <c r="Y21" s="35">
        <v>0</v>
      </c>
    </row>
    <row r="22" spans="2:25" ht="15" customHeight="1">
      <c r="B22" s="130"/>
      <c r="C22" s="121"/>
      <c r="D22" s="1" t="s">
        <v>156</v>
      </c>
      <c r="E22" s="1" t="s">
        <v>155</v>
      </c>
      <c r="F22" s="5">
        <v>1</v>
      </c>
      <c r="G22" s="5">
        <v>1</v>
      </c>
      <c r="H22" s="37">
        <f t="shared" si="0"/>
        <v>0.19973059386359032</v>
      </c>
      <c r="I22" s="28">
        <f t="shared" si="1"/>
        <v>0</v>
      </c>
      <c r="J22" s="29">
        <v>0</v>
      </c>
      <c r="K22" s="29">
        <v>0</v>
      </c>
      <c r="L22" s="5">
        <v>38</v>
      </c>
      <c r="M22" s="30">
        <v>20.546527777777779</v>
      </c>
      <c r="N22" s="124"/>
      <c r="O22" s="124"/>
      <c r="P22" s="31" t="s">
        <v>122</v>
      </c>
      <c r="Q22" s="32">
        <v>43101</v>
      </c>
      <c r="R22" s="33">
        <v>43831</v>
      </c>
      <c r="S22" s="34"/>
      <c r="T22" s="12" t="str">
        <f t="shared" si="3"/>
        <v>1051200</v>
      </c>
      <c r="U22" s="12">
        <f t="shared" si="2"/>
        <v>1051201</v>
      </c>
      <c r="V22" s="12">
        <v>874438</v>
      </c>
      <c r="W22" s="12">
        <v>841244</v>
      </c>
      <c r="X22" s="35">
        <f t="shared" si="4"/>
        <v>33194</v>
      </c>
      <c r="Y22" s="35">
        <v>0</v>
      </c>
    </row>
    <row r="23" spans="2:25" ht="15" customHeight="1">
      <c r="B23" s="130"/>
      <c r="C23" s="121"/>
      <c r="D23" s="1" t="s">
        <v>157</v>
      </c>
      <c r="E23" s="1" t="s">
        <v>155</v>
      </c>
      <c r="F23" s="5">
        <v>1</v>
      </c>
      <c r="G23" s="5">
        <v>1</v>
      </c>
      <c r="H23" s="37">
        <f t="shared" si="0"/>
        <v>0.19937861550740535</v>
      </c>
      <c r="I23" s="28">
        <f t="shared" si="1"/>
        <v>0</v>
      </c>
      <c r="J23" s="29">
        <v>0</v>
      </c>
      <c r="K23" s="29">
        <v>0</v>
      </c>
      <c r="L23" s="5">
        <v>36</v>
      </c>
      <c r="M23" s="30">
        <v>20.546527777777779</v>
      </c>
      <c r="N23" s="124"/>
      <c r="O23" s="124"/>
      <c r="P23" s="31" t="s">
        <v>122</v>
      </c>
      <c r="Q23" s="32">
        <v>43101</v>
      </c>
      <c r="R23" s="33">
        <v>43831</v>
      </c>
      <c r="S23" s="34"/>
      <c r="T23" s="12" t="str">
        <f t="shared" si="3"/>
        <v>1051200</v>
      </c>
      <c r="U23" s="12">
        <f t="shared" si="2"/>
        <v>1051201</v>
      </c>
      <c r="V23" s="12">
        <v>874438</v>
      </c>
      <c r="W23" s="12">
        <v>841614</v>
      </c>
      <c r="X23" s="35">
        <f t="shared" si="4"/>
        <v>32824</v>
      </c>
      <c r="Y23" s="35">
        <v>0</v>
      </c>
    </row>
    <row r="24" spans="2:25" ht="15" customHeight="1">
      <c r="B24" s="130"/>
      <c r="C24" s="121"/>
      <c r="D24" s="1" t="s">
        <v>158</v>
      </c>
      <c r="E24" s="1" t="s">
        <v>155</v>
      </c>
      <c r="F24" s="5">
        <v>1</v>
      </c>
      <c r="G24" s="5">
        <v>1</v>
      </c>
      <c r="H24" s="37">
        <f t="shared" si="0"/>
        <v>0.19903044232263858</v>
      </c>
      <c r="I24" s="28">
        <f t="shared" si="1"/>
        <v>0</v>
      </c>
      <c r="J24" s="29">
        <v>0</v>
      </c>
      <c r="K24" s="29">
        <v>0</v>
      </c>
      <c r="L24" s="5">
        <v>38</v>
      </c>
      <c r="M24" s="30">
        <v>20.545833333333334</v>
      </c>
      <c r="N24" s="124"/>
      <c r="O24" s="124"/>
      <c r="P24" s="31" t="s">
        <v>122</v>
      </c>
      <c r="Q24" s="32">
        <v>43101</v>
      </c>
      <c r="R24" s="33">
        <v>43831</v>
      </c>
      <c r="S24" s="34"/>
      <c r="T24" s="12" t="str">
        <f t="shared" si="3"/>
        <v>1051200</v>
      </c>
      <c r="U24" s="12">
        <f t="shared" si="2"/>
        <v>1051201</v>
      </c>
      <c r="V24" s="12">
        <v>874438</v>
      </c>
      <c r="W24" s="12">
        <v>841980</v>
      </c>
      <c r="X24" s="35">
        <f t="shared" si="4"/>
        <v>32458</v>
      </c>
      <c r="Y24" s="35">
        <v>0</v>
      </c>
    </row>
    <row r="25" spans="2:25" ht="15" customHeight="1">
      <c r="B25" s="130"/>
      <c r="C25" s="121"/>
      <c r="D25" s="1" t="s">
        <v>159</v>
      </c>
      <c r="E25" s="1" t="s">
        <v>155</v>
      </c>
      <c r="F25" s="5">
        <v>1</v>
      </c>
      <c r="G25" s="5">
        <v>1</v>
      </c>
      <c r="H25" s="37">
        <f t="shared" si="0"/>
        <v>0.19830745975317757</v>
      </c>
      <c r="I25" s="28">
        <f t="shared" si="1"/>
        <v>0</v>
      </c>
      <c r="J25" s="29">
        <v>0</v>
      </c>
      <c r="K25" s="29">
        <v>0</v>
      </c>
      <c r="L25" s="5">
        <v>39</v>
      </c>
      <c r="M25" s="30">
        <v>20.549305555555556</v>
      </c>
      <c r="N25" s="124"/>
      <c r="O25" s="124"/>
      <c r="P25" s="31" t="s">
        <v>122</v>
      </c>
      <c r="Q25" s="32">
        <v>43101</v>
      </c>
      <c r="R25" s="33">
        <v>43831</v>
      </c>
      <c r="S25" s="34"/>
      <c r="T25" s="12" t="str">
        <f t="shared" si="3"/>
        <v>1051200</v>
      </c>
      <c r="U25" s="12">
        <f t="shared" si="2"/>
        <v>1051201</v>
      </c>
      <c r="V25" s="12">
        <v>874438</v>
      </c>
      <c r="W25" s="12">
        <v>842740</v>
      </c>
      <c r="X25" s="35">
        <f t="shared" si="4"/>
        <v>31698</v>
      </c>
      <c r="Y25" s="35">
        <v>0</v>
      </c>
    </row>
    <row r="26" spans="2:25" ht="15" customHeight="1">
      <c r="B26" s="130"/>
      <c r="C26" s="121"/>
      <c r="D26" s="1" t="s">
        <v>160</v>
      </c>
      <c r="E26" s="1" t="s">
        <v>155</v>
      </c>
      <c r="F26" s="5">
        <v>1</v>
      </c>
      <c r="G26" s="5">
        <v>1</v>
      </c>
      <c r="H26" s="37">
        <f t="shared" si="0"/>
        <v>0.25116129075219679</v>
      </c>
      <c r="I26" s="28">
        <f t="shared" si="1"/>
        <v>0</v>
      </c>
      <c r="J26" s="29">
        <v>0</v>
      </c>
      <c r="K26" s="29">
        <v>0</v>
      </c>
      <c r="L26" s="5">
        <v>43</v>
      </c>
      <c r="M26" s="30">
        <v>20.554166666666667</v>
      </c>
      <c r="N26" s="124"/>
      <c r="O26" s="124"/>
      <c r="P26" s="31" t="s">
        <v>122</v>
      </c>
      <c r="Q26" s="32">
        <v>43101</v>
      </c>
      <c r="R26" s="33">
        <v>43831</v>
      </c>
      <c r="S26" s="34"/>
      <c r="T26" s="12" t="str">
        <f t="shared" si="3"/>
        <v>1051200</v>
      </c>
      <c r="U26" s="12">
        <f t="shared" si="2"/>
        <v>1051201</v>
      </c>
      <c r="V26" s="12">
        <v>874438</v>
      </c>
      <c r="W26" s="12">
        <v>787180</v>
      </c>
      <c r="X26" s="35">
        <f t="shared" si="4"/>
        <v>87258</v>
      </c>
      <c r="Y26" s="35">
        <v>0</v>
      </c>
    </row>
    <row r="27" spans="2:25" ht="15" customHeight="1">
      <c r="B27" s="130"/>
      <c r="C27" s="121"/>
      <c r="D27" s="1" t="s">
        <v>161</v>
      </c>
      <c r="E27" s="1" t="s">
        <v>155</v>
      </c>
      <c r="F27" s="5">
        <v>1</v>
      </c>
      <c r="G27" s="5">
        <v>1</v>
      </c>
      <c r="H27" s="37">
        <f t="shared" si="0"/>
        <v>0.22832455448577388</v>
      </c>
      <c r="I27" s="28">
        <f t="shared" si="1"/>
        <v>0</v>
      </c>
      <c r="J27" s="29">
        <v>0</v>
      </c>
      <c r="K27" s="29">
        <v>0</v>
      </c>
      <c r="L27" s="5">
        <v>45</v>
      </c>
      <c r="M27" s="30">
        <v>20.547222222222221</v>
      </c>
      <c r="N27" s="124"/>
      <c r="O27" s="124"/>
      <c r="P27" s="31" t="s">
        <v>122</v>
      </c>
      <c r="Q27" s="32">
        <v>43101</v>
      </c>
      <c r="R27" s="33">
        <v>43831</v>
      </c>
      <c r="S27" s="34"/>
      <c r="T27" s="12" t="str">
        <f t="shared" si="3"/>
        <v>1051200</v>
      </c>
      <c r="U27" s="12">
        <f t="shared" si="2"/>
        <v>1051201</v>
      </c>
      <c r="V27" s="12">
        <v>874438</v>
      </c>
      <c r="W27" s="12">
        <v>811186</v>
      </c>
      <c r="X27" s="35">
        <f t="shared" si="4"/>
        <v>63252</v>
      </c>
      <c r="Y27" s="35">
        <v>0</v>
      </c>
    </row>
    <row r="28" spans="2:25" ht="15" customHeight="1">
      <c r="B28" s="130"/>
      <c r="C28" s="121"/>
      <c r="D28" s="1" t="s">
        <v>162</v>
      </c>
      <c r="E28" s="1" t="s">
        <v>155</v>
      </c>
      <c r="F28" s="5">
        <v>1</v>
      </c>
      <c r="G28" s="5">
        <v>1</v>
      </c>
      <c r="H28" s="37">
        <f t="shared" si="0"/>
        <v>0.22471630068845064</v>
      </c>
      <c r="I28" s="28">
        <f t="shared" si="1"/>
        <v>0</v>
      </c>
      <c r="J28" s="29">
        <v>0</v>
      </c>
      <c r="K28" s="29">
        <v>0</v>
      </c>
      <c r="L28" s="5">
        <v>42</v>
      </c>
      <c r="M28" s="30">
        <v>20.552083333333332</v>
      </c>
      <c r="N28" s="124"/>
      <c r="O28" s="124"/>
      <c r="P28" s="31" t="s">
        <v>122</v>
      </c>
      <c r="Q28" s="32">
        <v>43101</v>
      </c>
      <c r="R28" s="33">
        <v>43831</v>
      </c>
      <c r="S28" s="34"/>
      <c r="T28" s="12" t="str">
        <f t="shared" si="3"/>
        <v>1051200</v>
      </c>
      <c r="U28" s="12">
        <f t="shared" si="2"/>
        <v>1051201</v>
      </c>
      <c r="V28" s="12">
        <v>874438</v>
      </c>
      <c r="W28" s="12">
        <v>814979</v>
      </c>
      <c r="X28" s="35">
        <f t="shared" si="4"/>
        <v>59459</v>
      </c>
      <c r="Y28" s="35">
        <v>0</v>
      </c>
    </row>
    <row r="29" spans="2:25" ht="15" customHeight="1">
      <c r="B29" s="130"/>
      <c r="C29" s="121"/>
      <c r="D29" s="1" t="s">
        <v>163</v>
      </c>
      <c r="E29" s="1" t="s">
        <v>155</v>
      </c>
      <c r="F29" s="5">
        <v>1</v>
      </c>
      <c r="G29" s="5">
        <v>1</v>
      </c>
      <c r="H29" s="37">
        <f t="shared" si="0"/>
        <v>0.22400949009751703</v>
      </c>
      <c r="I29" s="28">
        <f t="shared" si="1"/>
        <v>0</v>
      </c>
      <c r="J29" s="29">
        <v>0</v>
      </c>
      <c r="K29" s="29">
        <v>0</v>
      </c>
      <c r="L29" s="5">
        <v>44</v>
      </c>
      <c r="M29" s="30">
        <v>20.552083333333332</v>
      </c>
      <c r="N29" s="124"/>
      <c r="O29" s="124"/>
      <c r="P29" s="31" t="s">
        <v>122</v>
      </c>
      <c r="Q29" s="32">
        <v>43101</v>
      </c>
      <c r="R29" s="33">
        <v>43831</v>
      </c>
      <c r="S29" s="34"/>
      <c r="T29" s="12" t="str">
        <f t="shared" si="3"/>
        <v>1051200</v>
      </c>
      <c r="U29" s="12">
        <f t="shared" si="2"/>
        <v>1051201</v>
      </c>
      <c r="V29" s="12">
        <v>874438</v>
      </c>
      <c r="W29" s="12">
        <v>815722</v>
      </c>
      <c r="X29" s="35">
        <f t="shared" si="4"/>
        <v>58716</v>
      </c>
      <c r="Y29" s="35">
        <v>0</v>
      </c>
    </row>
    <row r="30" spans="2:25" ht="15" customHeight="1">
      <c r="B30" s="130"/>
      <c r="C30" s="121"/>
      <c r="D30" s="1" t="s">
        <v>164</v>
      </c>
      <c r="E30" s="1" t="s">
        <v>155</v>
      </c>
      <c r="F30" s="5">
        <v>1</v>
      </c>
      <c r="G30" s="5">
        <v>1</v>
      </c>
      <c r="H30" s="37">
        <f t="shared" si="0"/>
        <v>0.22398000001902585</v>
      </c>
      <c r="I30" s="28">
        <f t="shared" si="1"/>
        <v>0</v>
      </c>
      <c r="J30" s="29">
        <v>0</v>
      </c>
      <c r="K30" s="29">
        <v>0</v>
      </c>
      <c r="L30" s="5">
        <v>40</v>
      </c>
      <c r="M30" s="30">
        <v>20.55</v>
      </c>
      <c r="N30" s="124"/>
      <c r="O30" s="124"/>
      <c r="P30" s="31" t="s">
        <v>122</v>
      </c>
      <c r="Q30" s="32">
        <v>43101</v>
      </c>
      <c r="R30" s="33">
        <v>43831</v>
      </c>
      <c r="S30" s="34"/>
      <c r="T30" s="12" t="str">
        <f t="shared" si="3"/>
        <v>1051200</v>
      </c>
      <c r="U30" s="12">
        <f t="shared" si="2"/>
        <v>1051201</v>
      </c>
      <c r="V30" s="12">
        <v>874438</v>
      </c>
      <c r="W30" s="12">
        <v>815753</v>
      </c>
      <c r="X30" s="35">
        <f t="shared" si="4"/>
        <v>58685</v>
      </c>
      <c r="Y30" s="35">
        <v>0</v>
      </c>
    </row>
    <row r="31" spans="2:25" ht="15" customHeight="1">
      <c r="B31" s="130"/>
      <c r="C31" s="121"/>
      <c r="D31" s="1" t="s">
        <v>165</v>
      </c>
      <c r="E31" s="1" t="s">
        <v>155</v>
      </c>
      <c r="F31" s="5">
        <v>1</v>
      </c>
      <c r="G31" s="5">
        <v>1</v>
      </c>
      <c r="H31" s="37">
        <f t="shared" si="0"/>
        <v>0.22504639930898088</v>
      </c>
      <c r="I31" s="28">
        <f t="shared" si="1"/>
        <v>0</v>
      </c>
      <c r="J31" s="29">
        <v>0</v>
      </c>
      <c r="K31" s="29">
        <v>0</v>
      </c>
      <c r="L31" s="5">
        <v>44</v>
      </c>
      <c r="M31" s="30">
        <v>20.550694444444442</v>
      </c>
      <c r="N31" s="124"/>
      <c r="O31" s="124"/>
      <c r="P31" s="31" t="s">
        <v>122</v>
      </c>
      <c r="Q31" s="32">
        <v>43101</v>
      </c>
      <c r="R31" s="33">
        <v>43831</v>
      </c>
      <c r="S31" s="34"/>
      <c r="T31" s="12" t="str">
        <f t="shared" si="3"/>
        <v>1051200</v>
      </c>
      <c r="U31" s="12">
        <f t="shared" si="2"/>
        <v>1051201</v>
      </c>
      <c r="V31" s="12">
        <v>874438</v>
      </c>
      <c r="W31" s="12">
        <v>814632</v>
      </c>
      <c r="X31" s="35">
        <f t="shared" si="4"/>
        <v>59806</v>
      </c>
      <c r="Y31" s="35">
        <v>0</v>
      </c>
    </row>
    <row r="32" spans="2:25" ht="15" customHeight="1">
      <c r="B32" s="130"/>
      <c r="C32" s="121"/>
      <c r="D32" s="1" t="s">
        <v>166</v>
      </c>
      <c r="E32" s="1" t="s">
        <v>155</v>
      </c>
      <c r="F32" s="5">
        <v>1</v>
      </c>
      <c r="G32" s="5">
        <v>1</v>
      </c>
      <c r="H32" s="37">
        <f t="shared" si="0"/>
        <v>0.22553821771478527</v>
      </c>
      <c r="I32" s="28">
        <f t="shared" si="1"/>
        <v>0</v>
      </c>
      <c r="J32" s="29">
        <v>0</v>
      </c>
      <c r="K32" s="29">
        <v>0</v>
      </c>
      <c r="L32" s="5">
        <v>42</v>
      </c>
      <c r="M32" s="30">
        <v>20.552777777777777</v>
      </c>
      <c r="N32" s="124"/>
      <c r="O32" s="124"/>
      <c r="P32" s="31" t="s">
        <v>122</v>
      </c>
      <c r="Q32" s="32">
        <v>43101</v>
      </c>
      <c r="R32" s="33">
        <v>43831</v>
      </c>
      <c r="S32" s="34"/>
      <c r="T32" s="12" t="str">
        <f t="shared" si="3"/>
        <v>1051200</v>
      </c>
      <c r="U32" s="12">
        <f t="shared" si="2"/>
        <v>1051201</v>
      </c>
      <c r="V32" s="12">
        <v>874438</v>
      </c>
      <c r="W32" s="12">
        <v>814115</v>
      </c>
      <c r="X32" s="35">
        <f t="shared" si="4"/>
        <v>60323</v>
      </c>
      <c r="Y32" s="35">
        <v>0</v>
      </c>
    </row>
    <row r="33" spans="2:25" ht="15" customHeight="1">
      <c r="B33" s="130"/>
      <c r="C33" s="121"/>
      <c r="D33" s="1" t="s">
        <v>167</v>
      </c>
      <c r="E33" s="1" t="s">
        <v>155</v>
      </c>
      <c r="F33" s="5">
        <v>1</v>
      </c>
      <c r="G33" s="5">
        <v>1</v>
      </c>
      <c r="H33" s="37">
        <f t="shared" si="0"/>
        <v>0.22462022011014068</v>
      </c>
      <c r="I33" s="28">
        <f t="shared" si="1"/>
        <v>0</v>
      </c>
      <c r="J33" s="29">
        <v>0</v>
      </c>
      <c r="K33" s="29">
        <v>0</v>
      </c>
      <c r="L33" s="5">
        <v>42</v>
      </c>
      <c r="M33" s="30">
        <v>20.552083333333332</v>
      </c>
      <c r="N33" s="124"/>
      <c r="O33" s="124"/>
      <c r="P33" s="31" t="s">
        <v>122</v>
      </c>
      <c r="Q33" s="32">
        <v>43101</v>
      </c>
      <c r="R33" s="33">
        <v>43831</v>
      </c>
      <c r="S33" s="34"/>
      <c r="T33" s="12" t="str">
        <f t="shared" si="3"/>
        <v>1051200</v>
      </c>
      <c r="U33" s="12">
        <f t="shared" si="2"/>
        <v>1051201</v>
      </c>
      <c r="V33" s="12">
        <v>874438</v>
      </c>
      <c r="W33" s="12">
        <v>815080</v>
      </c>
      <c r="X33" s="35">
        <f t="shared" si="4"/>
        <v>59358</v>
      </c>
      <c r="Y33" s="35">
        <v>0</v>
      </c>
    </row>
    <row r="34" spans="2:25" ht="15" customHeight="1">
      <c r="B34" s="130"/>
      <c r="C34" s="121"/>
      <c r="D34" s="1" t="s">
        <v>168</v>
      </c>
      <c r="E34" s="1" t="s">
        <v>155</v>
      </c>
      <c r="F34" s="5">
        <v>1</v>
      </c>
      <c r="G34" s="5">
        <v>1</v>
      </c>
      <c r="H34" s="37">
        <f t="shared" si="0"/>
        <v>0.22419118703273683</v>
      </c>
      <c r="I34" s="28">
        <f t="shared" si="1"/>
        <v>0</v>
      </c>
      <c r="J34" s="29">
        <v>0</v>
      </c>
      <c r="K34" s="29">
        <v>0</v>
      </c>
      <c r="L34" s="5">
        <v>44</v>
      </c>
      <c r="M34" s="30">
        <v>20.546527777777779</v>
      </c>
      <c r="N34" s="124"/>
      <c r="O34" s="124"/>
      <c r="P34" s="31" t="s">
        <v>122</v>
      </c>
      <c r="Q34" s="32">
        <v>43101</v>
      </c>
      <c r="R34" s="33">
        <v>43831</v>
      </c>
      <c r="S34" s="34"/>
      <c r="T34" s="12" t="str">
        <f t="shared" si="3"/>
        <v>1051200</v>
      </c>
      <c r="U34" s="12">
        <f t="shared" si="2"/>
        <v>1051201</v>
      </c>
      <c r="V34" s="12">
        <v>874438</v>
      </c>
      <c r="W34" s="12">
        <v>815531</v>
      </c>
      <c r="X34" s="35">
        <f t="shared" si="4"/>
        <v>58907</v>
      </c>
      <c r="Y34" s="35">
        <v>0</v>
      </c>
    </row>
    <row r="35" spans="2:25" ht="15" customHeight="1">
      <c r="B35" s="130"/>
      <c r="C35" s="121"/>
      <c r="D35" s="1" t="s">
        <v>169</v>
      </c>
      <c r="E35" s="1" t="s">
        <v>155</v>
      </c>
      <c r="F35" s="5">
        <v>1</v>
      </c>
      <c r="G35" s="5">
        <v>1</v>
      </c>
      <c r="H35" s="37">
        <f t="shared" si="0"/>
        <v>0.19946898832858798</v>
      </c>
      <c r="I35" s="28">
        <f t="shared" si="1"/>
        <v>0</v>
      </c>
      <c r="J35" s="29">
        <v>0</v>
      </c>
      <c r="K35" s="29">
        <v>0</v>
      </c>
      <c r="L35" s="5">
        <v>37</v>
      </c>
      <c r="M35" s="30">
        <v>20.549305555555556</v>
      </c>
      <c r="N35" s="124"/>
      <c r="O35" s="124"/>
      <c r="P35" s="31" t="s">
        <v>122</v>
      </c>
      <c r="Q35" s="32">
        <v>43101</v>
      </c>
      <c r="R35" s="33">
        <v>43831</v>
      </c>
      <c r="S35" s="34"/>
      <c r="T35" s="12" t="str">
        <f t="shared" si="3"/>
        <v>1051200</v>
      </c>
      <c r="U35" s="12">
        <f t="shared" si="2"/>
        <v>1051201</v>
      </c>
      <c r="V35" s="12">
        <v>874438</v>
      </c>
      <c r="W35" s="12">
        <v>841519</v>
      </c>
      <c r="X35" s="35">
        <f t="shared" si="4"/>
        <v>32919</v>
      </c>
      <c r="Y35" s="35">
        <v>0</v>
      </c>
    </row>
    <row r="36" spans="2:25" ht="15" customHeight="1">
      <c r="B36" s="130"/>
      <c r="C36" s="121"/>
      <c r="D36" s="1" t="s">
        <v>170</v>
      </c>
      <c r="E36" s="1" t="s">
        <v>155</v>
      </c>
      <c r="F36" s="5">
        <v>1</v>
      </c>
      <c r="G36" s="5">
        <v>1</v>
      </c>
      <c r="H36" s="37">
        <f t="shared" si="0"/>
        <v>0.20017009116239426</v>
      </c>
      <c r="I36" s="28">
        <f t="shared" si="1"/>
        <v>0</v>
      </c>
      <c r="J36" s="29">
        <v>0</v>
      </c>
      <c r="K36" s="29">
        <v>0</v>
      </c>
      <c r="L36" s="5">
        <v>36</v>
      </c>
      <c r="M36" s="30">
        <v>20.545138888888889</v>
      </c>
      <c r="N36" s="124"/>
      <c r="O36" s="124"/>
      <c r="P36" s="31" t="s">
        <v>122</v>
      </c>
      <c r="Q36" s="32">
        <v>43101</v>
      </c>
      <c r="R36" s="33">
        <v>43831</v>
      </c>
      <c r="S36" s="34"/>
      <c r="T36" s="12" t="str">
        <f t="shared" si="3"/>
        <v>1051200</v>
      </c>
      <c r="U36" s="12">
        <f t="shared" si="2"/>
        <v>1051201</v>
      </c>
      <c r="V36" s="12">
        <v>874438</v>
      </c>
      <c r="W36" s="12">
        <v>840782</v>
      </c>
      <c r="X36" s="35">
        <f t="shared" si="4"/>
        <v>33656</v>
      </c>
      <c r="Y36" s="35">
        <v>0</v>
      </c>
    </row>
    <row r="37" spans="2:25" ht="15" customHeight="1">
      <c r="B37" s="130"/>
      <c r="C37" s="121"/>
      <c r="D37" s="1" t="s">
        <v>171</v>
      </c>
      <c r="E37" s="1" t="s">
        <v>155</v>
      </c>
      <c r="F37" s="5">
        <v>1</v>
      </c>
      <c r="G37" s="5">
        <v>1</v>
      </c>
      <c r="H37" s="37">
        <f t="shared" si="0"/>
        <v>0.22406276249737206</v>
      </c>
      <c r="I37" s="28">
        <f t="shared" si="1"/>
        <v>0</v>
      </c>
      <c r="J37" s="29">
        <v>0</v>
      </c>
      <c r="K37" s="29">
        <v>0</v>
      </c>
      <c r="L37" s="5">
        <v>44</v>
      </c>
      <c r="M37" s="30">
        <v>20.55</v>
      </c>
      <c r="N37" s="124"/>
      <c r="O37" s="124"/>
      <c r="P37" s="31" t="s">
        <v>122</v>
      </c>
      <c r="Q37" s="32">
        <v>43101</v>
      </c>
      <c r="R37" s="33">
        <v>43831</v>
      </c>
      <c r="S37" s="34"/>
      <c r="T37" s="12" t="str">
        <f t="shared" si="3"/>
        <v>1051200</v>
      </c>
      <c r="U37" s="12">
        <f t="shared" si="2"/>
        <v>1051201</v>
      </c>
      <c r="V37" s="12">
        <v>874438</v>
      </c>
      <c r="W37" s="12">
        <v>815666</v>
      </c>
      <c r="X37" s="35">
        <f t="shared" si="4"/>
        <v>58772</v>
      </c>
      <c r="Y37" s="35">
        <v>0</v>
      </c>
    </row>
    <row r="38" spans="2:25" ht="15" customHeight="1">
      <c r="B38" s="130"/>
      <c r="C38" s="121"/>
      <c r="D38" s="1" t="s">
        <v>172</v>
      </c>
      <c r="E38" s="1" t="s">
        <v>155</v>
      </c>
      <c r="F38" s="5">
        <v>1</v>
      </c>
      <c r="G38" s="5">
        <v>1</v>
      </c>
      <c r="H38" s="37">
        <f t="shared" si="0"/>
        <v>0.22532227423680151</v>
      </c>
      <c r="I38" s="28">
        <f t="shared" si="1"/>
        <v>0</v>
      </c>
      <c r="J38" s="29">
        <v>0</v>
      </c>
      <c r="K38" s="29">
        <v>0</v>
      </c>
      <c r="L38" s="5">
        <v>40</v>
      </c>
      <c r="M38" s="30">
        <v>20.55</v>
      </c>
      <c r="N38" s="124"/>
      <c r="O38" s="124"/>
      <c r="P38" s="31" t="s">
        <v>122</v>
      </c>
      <c r="Q38" s="32">
        <v>43101</v>
      </c>
      <c r="R38" s="33">
        <v>43831</v>
      </c>
      <c r="S38" s="34"/>
      <c r="T38" s="12" t="str">
        <f t="shared" si="3"/>
        <v>1051200</v>
      </c>
      <c r="U38" s="12">
        <f t="shared" si="2"/>
        <v>1051201</v>
      </c>
      <c r="V38" s="12">
        <v>874438</v>
      </c>
      <c r="W38" s="12">
        <v>814342</v>
      </c>
      <c r="X38" s="35">
        <f t="shared" si="4"/>
        <v>60096</v>
      </c>
      <c r="Y38" s="35">
        <v>0</v>
      </c>
    </row>
    <row r="39" spans="2:25" ht="15" customHeight="1">
      <c r="B39" s="130"/>
      <c r="C39" s="121"/>
      <c r="D39" s="1" t="s">
        <v>173</v>
      </c>
      <c r="E39" s="1" t="s">
        <v>155</v>
      </c>
      <c r="F39" s="5">
        <v>1</v>
      </c>
      <c r="G39" s="5">
        <v>1</v>
      </c>
      <c r="H39" s="37">
        <f t="shared" si="0"/>
        <v>0.22463639208866809</v>
      </c>
      <c r="I39" s="28">
        <f t="shared" si="1"/>
        <v>0</v>
      </c>
      <c r="J39" s="29">
        <v>0</v>
      </c>
      <c r="K39" s="29">
        <v>0</v>
      </c>
      <c r="L39" s="5">
        <v>41</v>
      </c>
      <c r="M39" s="30">
        <v>20.551388888888891</v>
      </c>
      <c r="N39" s="124"/>
      <c r="O39" s="124"/>
      <c r="P39" s="31" t="s">
        <v>122</v>
      </c>
      <c r="Q39" s="32">
        <v>43101</v>
      </c>
      <c r="R39" s="33">
        <v>43831</v>
      </c>
      <c r="S39" s="34"/>
      <c r="T39" s="12" t="str">
        <f t="shared" si="3"/>
        <v>1051200</v>
      </c>
      <c r="U39" s="12">
        <f t="shared" si="2"/>
        <v>1051201</v>
      </c>
      <c r="V39" s="12">
        <v>874438</v>
      </c>
      <c r="W39" s="12">
        <v>815063</v>
      </c>
      <c r="X39" s="35">
        <f t="shared" si="4"/>
        <v>59375</v>
      </c>
      <c r="Y39" s="35">
        <v>0</v>
      </c>
    </row>
    <row r="40" spans="2:25" ht="15" customHeight="1">
      <c r="B40" s="130"/>
      <c r="C40" s="121"/>
      <c r="D40" s="1" t="s">
        <v>174</v>
      </c>
      <c r="E40" s="1" t="s">
        <v>155</v>
      </c>
      <c r="F40" s="5">
        <v>1</v>
      </c>
      <c r="G40" s="5">
        <v>1</v>
      </c>
      <c r="H40" s="37">
        <f t="shared" si="0"/>
        <v>0.22542977032936612</v>
      </c>
      <c r="I40" s="28">
        <f t="shared" si="1"/>
        <v>0</v>
      </c>
      <c r="J40" s="29">
        <v>0</v>
      </c>
      <c r="K40" s="29">
        <v>0</v>
      </c>
      <c r="L40" s="5">
        <v>40</v>
      </c>
      <c r="M40" s="30">
        <v>20.552777777777777</v>
      </c>
      <c r="N40" s="124"/>
      <c r="O40" s="124"/>
      <c r="P40" s="31" t="s">
        <v>122</v>
      </c>
      <c r="Q40" s="32">
        <v>43101</v>
      </c>
      <c r="R40" s="33">
        <v>43831</v>
      </c>
      <c r="S40" s="34"/>
      <c r="T40" s="12" t="str">
        <f t="shared" si="3"/>
        <v>1051200</v>
      </c>
      <c r="U40" s="12">
        <f t="shared" si="2"/>
        <v>1051201</v>
      </c>
      <c r="V40" s="12">
        <v>874438</v>
      </c>
      <c r="W40" s="12">
        <v>814229</v>
      </c>
      <c r="X40" s="35">
        <f t="shared" si="4"/>
        <v>60209</v>
      </c>
      <c r="Y40" s="35">
        <v>0</v>
      </c>
    </row>
    <row r="41" spans="2:25" ht="15" customHeight="1">
      <c r="B41" s="130"/>
      <c r="C41" s="121"/>
      <c r="D41" s="1" t="s">
        <v>175</v>
      </c>
      <c r="E41" s="1" t="s">
        <v>155</v>
      </c>
      <c r="F41" s="5">
        <v>1</v>
      </c>
      <c r="G41" s="5">
        <v>1</v>
      </c>
      <c r="H41" s="37">
        <f t="shared" si="0"/>
        <v>0.22567044742156828</v>
      </c>
      <c r="I41" s="28">
        <f t="shared" si="1"/>
        <v>0</v>
      </c>
      <c r="J41" s="29">
        <v>0</v>
      </c>
      <c r="K41" s="29">
        <v>0</v>
      </c>
      <c r="L41" s="5">
        <v>42</v>
      </c>
      <c r="M41" s="30">
        <v>20.547916666666666</v>
      </c>
      <c r="N41" s="124"/>
      <c r="O41" s="124"/>
      <c r="P41" s="31" t="s">
        <v>122</v>
      </c>
      <c r="Q41" s="32">
        <v>43101</v>
      </c>
      <c r="R41" s="33">
        <v>43831</v>
      </c>
      <c r="S41" s="34"/>
      <c r="T41" s="12" t="str">
        <f t="shared" si="3"/>
        <v>1051200</v>
      </c>
      <c r="U41" s="12">
        <f t="shared" si="2"/>
        <v>1051201</v>
      </c>
      <c r="V41" s="12">
        <v>874438</v>
      </c>
      <c r="W41" s="12">
        <v>813976</v>
      </c>
      <c r="X41" s="35">
        <f t="shared" si="4"/>
        <v>60462</v>
      </c>
      <c r="Y41" s="35">
        <v>0</v>
      </c>
    </row>
    <row r="42" spans="2:25" ht="15" customHeight="1">
      <c r="B42" s="130"/>
      <c r="C42" s="121"/>
      <c r="D42" s="1" t="s">
        <v>176</v>
      </c>
      <c r="E42" s="1" t="s">
        <v>155</v>
      </c>
      <c r="F42" s="5">
        <v>1</v>
      </c>
      <c r="G42" s="5">
        <v>1</v>
      </c>
      <c r="H42" s="37">
        <f t="shared" si="0"/>
        <v>0.22461641493872248</v>
      </c>
      <c r="I42" s="28">
        <f t="shared" si="1"/>
        <v>0</v>
      </c>
      <c r="J42" s="29">
        <v>0</v>
      </c>
      <c r="K42" s="29">
        <v>0</v>
      </c>
      <c r="L42" s="5">
        <v>40</v>
      </c>
      <c r="M42" s="30">
        <v>20.551388888888891</v>
      </c>
      <c r="N42" s="124"/>
      <c r="O42" s="124"/>
      <c r="P42" s="31" t="s">
        <v>122</v>
      </c>
      <c r="Q42" s="32">
        <v>43101</v>
      </c>
      <c r="R42" s="33">
        <v>43831</v>
      </c>
      <c r="S42" s="34"/>
      <c r="T42" s="12" t="str">
        <f t="shared" si="3"/>
        <v>1051200</v>
      </c>
      <c r="U42" s="12">
        <f t="shared" si="2"/>
        <v>1051201</v>
      </c>
      <c r="V42" s="12">
        <v>874438</v>
      </c>
      <c r="W42" s="12">
        <v>815084</v>
      </c>
      <c r="X42" s="35">
        <f t="shared" si="4"/>
        <v>59354</v>
      </c>
      <c r="Y42" s="35">
        <v>0</v>
      </c>
    </row>
    <row r="43" spans="2:25" ht="15" customHeight="1">
      <c r="B43" s="130"/>
      <c r="C43" s="121"/>
      <c r="D43" s="1" t="s">
        <v>177</v>
      </c>
      <c r="E43" s="1" t="s">
        <v>155</v>
      </c>
      <c r="F43" s="5">
        <v>1</v>
      </c>
      <c r="G43" s="5">
        <v>1</v>
      </c>
      <c r="H43" s="37">
        <f t="shared" si="0"/>
        <v>0.22437573784652032</v>
      </c>
      <c r="I43" s="28">
        <f t="shared" si="1"/>
        <v>0</v>
      </c>
      <c r="J43" s="29">
        <v>0</v>
      </c>
      <c r="K43" s="29">
        <v>0</v>
      </c>
      <c r="L43" s="5">
        <v>42</v>
      </c>
      <c r="M43" s="30">
        <v>20.55</v>
      </c>
      <c r="N43" s="124"/>
      <c r="O43" s="124"/>
      <c r="P43" s="31" t="s">
        <v>122</v>
      </c>
      <c r="Q43" s="32">
        <v>43101</v>
      </c>
      <c r="R43" s="33">
        <v>43831</v>
      </c>
      <c r="S43" s="34"/>
      <c r="T43" s="12" t="str">
        <f t="shared" si="3"/>
        <v>1051200</v>
      </c>
      <c r="U43" s="12">
        <f t="shared" si="2"/>
        <v>1051201</v>
      </c>
      <c r="V43" s="12">
        <v>874438</v>
      </c>
      <c r="W43" s="12">
        <v>815337</v>
      </c>
      <c r="X43" s="35">
        <f t="shared" si="4"/>
        <v>59101</v>
      </c>
      <c r="Y43" s="35">
        <v>0</v>
      </c>
    </row>
    <row r="44" spans="2:25" ht="15" customHeight="1">
      <c r="B44" s="130"/>
      <c r="C44" s="121"/>
      <c r="D44" s="1" t="s">
        <v>178</v>
      </c>
      <c r="E44" s="1" t="s">
        <v>155</v>
      </c>
      <c r="F44" s="5">
        <v>1</v>
      </c>
      <c r="G44" s="5">
        <v>1</v>
      </c>
      <c r="H44" s="37">
        <f t="shared" si="0"/>
        <v>0.22611184730608133</v>
      </c>
      <c r="I44" s="28">
        <f t="shared" si="1"/>
        <v>0</v>
      </c>
      <c r="J44" s="29">
        <v>0</v>
      </c>
      <c r="K44" s="29">
        <v>0</v>
      </c>
      <c r="L44" s="5">
        <v>42</v>
      </c>
      <c r="M44" s="30">
        <v>20.55</v>
      </c>
      <c r="N44" s="124"/>
      <c r="O44" s="124"/>
      <c r="P44" s="31" t="s">
        <v>122</v>
      </c>
      <c r="Q44" s="32">
        <v>43101</v>
      </c>
      <c r="R44" s="33">
        <v>43831</v>
      </c>
      <c r="S44" s="34"/>
      <c r="T44" s="12" t="str">
        <f t="shared" si="3"/>
        <v>1051200</v>
      </c>
      <c r="U44" s="12">
        <f t="shared" si="2"/>
        <v>1051201</v>
      </c>
      <c r="V44" s="12">
        <v>874438</v>
      </c>
      <c r="W44" s="12">
        <v>813512</v>
      </c>
      <c r="X44" s="35">
        <f t="shared" si="4"/>
        <v>60926</v>
      </c>
      <c r="Y44" s="35">
        <v>0</v>
      </c>
    </row>
    <row r="45" spans="2:25" ht="15" customHeight="1">
      <c r="B45" s="130"/>
      <c r="C45" s="121"/>
      <c r="D45" s="1" t="s">
        <v>179</v>
      </c>
      <c r="E45" s="1" t="s">
        <v>155</v>
      </c>
      <c r="F45" s="5">
        <v>1</v>
      </c>
      <c r="G45" s="5">
        <v>1</v>
      </c>
      <c r="H45" s="37">
        <f t="shared" si="0"/>
        <v>0.22515579798725457</v>
      </c>
      <c r="I45" s="28">
        <f t="shared" si="1"/>
        <v>0</v>
      </c>
      <c r="J45" s="29">
        <v>0</v>
      </c>
      <c r="K45" s="29">
        <v>0</v>
      </c>
      <c r="L45" s="5">
        <v>42</v>
      </c>
      <c r="M45" s="30">
        <v>20.550694444444442</v>
      </c>
      <c r="N45" s="124"/>
      <c r="O45" s="124"/>
      <c r="P45" s="31" t="s">
        <v>122</v>
      </c>
      <c r="Q45" s="32">
        <v>43101</v>
      </c>
      <c r="R45" s="33">
        <v>43831</v>
      </c>
      <c r="S45" s="34"/>
      <c r="T45" s="12" t="str">
        <f t="shared" si="3"/>
        <v>1051200</v>
      </c>
      <c r="U45" s="12">
        <f t="shared" si="2"/>
        <v>1051201</v>
      </c>
      <c r="V45" s="12">
        <v>874438</v>
      </c>
      <c r="W45" s="12">
        <v>814517</v>
      </c>
      <c r="X45" s="35">
        <f t="shared" si="4"/>
        <v>59921</v>
      </c>
      <c r="Y45" s="35">
        <v>0</v>
      </c>
    </row>
    <row r="46" spans="2:25" ht="15" customHeight="1">
      <c r="B46" s="130"/>
      <c r="C46" s="121"/>
      <c r="D46" s="1" t="s">
        <v>180</v>
      </c>
      <c r="E46" s="1" t="s">
        <v>155</v>
      </c>
      <c r="F46" s="5">
        <v>1</v>
      </c>
      <c r="G46" s="5">
        <v>1</v>
      </c>
      <c r="H46" s="37">
        <f t="shared" si="0"/>
        <v>0.19969254214940815</v>
      </c>
      <c r="I46" s="28">
        <f t="shared" si="1"/>
        <v>0</v>
      </c>
      <c r="J46" s="29">
        <v>0</v>
      </c>
      <c r="K46" s="29">
        <v>0</v>
      </c>
      <c r="L46" s="5">
        <v>38</v>
      </c>
      <c r="M46" s="30">
        <v>20.547222222222221</v>
      </c>
      <c r="N46" s="124"/>
      <c r="O46" s="124"/>
      <c r="P46" s="31" t="s">
        <v>122</v>
      </c>
      <c r="Q46" s="32">
        <v>43101</v>
      </c>
      <c r="R46" s="33">
        <v>43831</v>
      </c>
      <c r="S46" s="34"/>
      <c r="T46" s="12" t="str">
        <f t="shared" si="3"/>
        <v>1051200</v>
      </c>
      <c r="U46" s="12">
        <f t="shared" si="2"/>
        <v>1051201</v>
      </c>
      <c r="V46" s="12">
        <v>874438</v>
      </c>
      <c r="W46" s="12">
        <v>841284</v>
      </c>
      <c r="X46" s="35">
        <f t="shared" si="4"/>
        <v>33154</v>
      </c>
      <c r="Y46" s="35">
        <v>0</v>
      </c>
    </row>
    <row r="47" spans="2:25" ht="15" customHeight="1">
      <c r="B47" s="130"/>
      <c r="C47" s="121"/>
      <c r="D47" s="1" t="s">
        <v>181</v>
      </c>
      <c r="E47" s="1" t="s">
        <v>155</v>
      </c>
      <c r="F47" s="5">
        <v>1</v>
      </c>
      <c r="G47" s="5">
        <v>1</v>
      </c>
      <c r="H47" s="37">
        <f t="shared" si="0"/>
        <v>0.20357667087455206</v>
      </c>
      <c r="I47" s="28">
        <f t="shared" si="1"/>
        <v>0</v>
      </c>
      <c r="J47" s="29">
        <v>0</v>
      </c>
      <c r="K47" s="29">
        <v>0</v>
      </c>
      <c r="L47" s="5">
        <v>38</v>
      </c>
      <c r="M47" s="30">
        <v>20.546527777777779</v>
      </c>
      <c r="N47" s="124"/>
      <c r="O47" s="124"/>
      <c r="P47" s="31" t="s">
        <v>122</v>
      </c>
      <c r="Q47" s="32">
        <v>43101</v>
      </c>
      <c r="R47" s="33">
        <v>43831</v>
      </c>
      <c r="S47" s="34"/>
      <c r="T47" s="12" t="str">
        <f t="shared" si="3"/>
        <v>1051200</v>
      </c>
      <c r="U47" s="12">
        <f t="shared" si="2"/>
        <v>1051201</v>
      </c>
      <c r="V47" s="12">
        <v>874438</v>
      </c>
      <c r="W47" s="12">
        <v>837201</v>
      </c>
      <c r="X47" s="35">
        <f t="shared" si="4"/>
        <v>37237</v>
      </c>
      <c r="Y47" s="35">
        <v>0</v>
      </c>
    </row>
    <row r="48" spans="2:25" ht="15" customHeight="1">
      <c r="B48" s="130"/>
      <c r="C48" s="121"/>
      <c r="D48" s="1" t="s">
        <v>182</v>
      </c>
      <c r="E48" s="1" t="s">
        <v>155</v>
      </c>
      <c r="F48" s="5">
        <v>1</v>
      </c>
      <c r="G48" s="5">
        <v>1</v>
      </c>
      <c r="H48" s="37">
        <f t="shared" si="0"/>
        <v>0.20415220305155721</v>
      </c>
      <c r="I48" s="28">
        <f t="shared" si="1"/>
        <v>0</v>
      </c>
      <c r="J48" s="29">
        <v>0</v>
      </c>
      <c r="K48" s="29">
        <v>0</v>
      </c>
      <c r="L48" s="5">
        <v>37</v>
      </c>
      <c r="M48" s="30">
        <v>20.548611111111111</v>
      </c>
      <c r="N48" s="124"/>
      <c r="O48" s="124"/>
      <c r="P48" s="31" t="s">
        <v>122</v>
      </c>
      <c r="Q48" s="32">
        <v>43101</v>
      </c>
      <c r="R48" s="33">
        <v>43831</v>
      </c>
      <c r="S48" s="34"/>
      <c r="T48" s="12" t="str">
        <f t="shared" si="3"/>
        <v>1051200</v>
      </c>
      <c r="U48" s="12">
        <f t="shared" si="2"/>
        <v>1051201</v>
      </c>
      <c r="V48" s="12">
        <v>874438</v>
      </c>
      <c r="W48" s="12">
        <v>836596</v>
      </c>
      <c r="X48" s="35">
        <f t="shared" si="4"/>
        <v>37842</v>
      </c>
      <c r="Y48" s="35">
        <v>0</v>
      </c>
    </row>
    <row r="49" spans="2:25" ht="15" customHeight="1">
      <c r="B49" s="130"/>
      <c r="C49" s="121"/>
      <c r="D49" s="1" t="s">
        <v>183</v>
      </c>
      <c r="E49" s="1" t="s">
        <v>155</v>
      </c>
      <c r="F49" s="5">
        <v>1</v>
      </c>
      <c r="G49" s="5">
        <v>1</v>
      </c>
      <c r="H49" s="37">
        <f t="shared" si="0"/>
        <v>0.82857702760937246</v>
      </c>
      <c r="I49" s="28">
        <f t="shared" si="1"/>
        <v>0</v>
      </c>
      <c r="J49" s="29">
        <v>0</v>
      </c>
      <c r="K49" s="29">
        <v>0</v>
      </c>
      <c r="L49" s="5">
        <v>25</v>
      </c>
      <c r="M49" s="30">
        <v>19.75</v>
      </c>
      <c r="N49" s="124"/>
      <c r="O49" s="124"/>
      <c r="P49" s="31" t="s">
        <v>122</v>
      </c>
      <c r="Q49" s="32">
        <v>43101</v>
      </c>
      <c r="R49" s="33">
        <v>43831</v>
      </c>
      <c r="S49" s="34"/>
      <c r="T49" s="12" t="str">
        <f t="shared" si="3"/>
        <v>1051200</v>
      </c>
      <c r="U49" s="12">
        <f t="shared" si="2"/>
        <v>1051201</v>
      </c>
      <c r="V49" s="12">
        <v>874438</v>
      </c>
      <c r="W49" s="12">
        <v>180200</v>
      </c>
      <c r="X49" s="35">
        <f t="shared" si="4"/>
        <v>694238</v>
      </c>
      <c r="Y49" s="35">
        <v>0</v>
      </c>
    </row>
    <row r="50" spans="2:25" ht="15" customHeight="1">
      <c r="B50" s="130"/>
      <c r="C50" s="121"/>
      <c r="D50" s="1" t="s">
        <v>184</v>
      </c>
      <c r="E50" s="1" t="s">
        <v>155</v>
      </c>
      <c r="F50" s="5">
        <v>1</v>
      </c>
      <c r="G50" s="5">
        <v>1</v>
      </c>
      <c r="H50" s="37">
        <f t="shared" si="0"/>
        <v>0.20386110743806371</v>
      </c>
      <c r="I50" s="28">
        <f t="shared" si="1"/>
        <v>0</v>
      </c>
      <c r="J50" s="29">
        <v>0</v>
      </c>
      <c r="K50" s="29">
        <v>0</v>
      </c>
      <c r="L50" s="5">
        <v>42</v>
      </c>
      <c r="M50" s="30">
        <v>20.545833333333334</v>
      </c>
      <c r="N50" s="124"/>
      <c r="O50" s="124"/>
      <c r="P50" s="31" t="s">
        <v>122</v>
      </c>
      <c r="Q50" s="32">
        <v>43101</v>
      </c>
      <c r="R50" s="33">
        <v>43831</v>
      </c>
      <c r="S50" s="34"/>
      <c r="T50" s="12" t="str">
        <f t="shared" si="3"/>
        <v>1051200</v>
      </c>
      <c r="U50" s="12">
        <f t="shared" si="2"/>
        <v>1051201</v>
      </c>
      <c r="V50" s="12">
        <v>874438</v>
      </c>
      <c r="W50" s="12">
        <v>836902</v>
      </c>
      <c r="X50" s="35">
        <f t="shared" si="4"/>
        <v>37536</v>
      </c>
      <c r="Y50" s="35">
        <v>0</v>
      </c>
    </row>
    <row r="51" spans="2:25" ht="15" customHeight="1">
      <c r="B51" s="130"/>
      <c r="C51" s="121"/>
      <c r="D51" s="1" t="s">
        <v>185</v>
      </c>
      <c r="E51" s="1" t="s">
        <v>155</v>
      </c>
      <c r="F51" s="5">
        <v>1</v>
      </c>
      <c r="G51" s="5">
        <v>1</v>
      </c>
      <c r="H51" s="37">
        <f t="shared" si="0"/>
        <v>0.20290886329065516</v>
      </c>
      <c r="I51" s="28">
        <f t="shared" si="1"/>
        <v>0</v>
      </c>
      <c r="J51" s="29">
        <v>0</v>
      </c>
      <c r="K51" s="29">
        <v>0</v>
      </c>
      <c r="L51" s="5">
        <v>40</v>
      </c>
      <c r="M51" s="30">
        <v>20.547222222222221</v>
      </c>
      <c r="N51" s="124"/>
      <c r="O51" s="124"/>
      <c r="P51" s="31" t="s">
        <v>122</v>
      </c>
      <c r="Q51" s="32">
        <v>43101</v>
      </c>
      <c r="R51" s="33">
        <v>43831</v>
      </c>
      <c r="S51" s="34"/>
      <c r="T51" s="12" t="str">
        <f t="shared" si="3"/>
        <v>1051200</v>
      </c>
      <c r="U51" s="12">
        <f t="shared" si="2"/>
        <v>1051201</v>
      </c>
      <c r="V51" s="12">
        <v>874438</v>
      </c>
      <c r="W51" s="12">
        <v>837903</v>
      </c>
      <c r="X51" s="35">
        <f t="shared" si="4"/>
        <v>36535</v>
      </c>
      <c r="Y51" s="35">
        <v>0</v>
      </c>
    </row>
    <row r="52" spans="2:25" ht="15" customHeight="1">
      <c r="B52" s="130"/>
      <c r="C52" s="121"/>
      <c r="D52" s="1" t="s">
        <v>186</v>
      </c>
      <c r="E52" s="1" t="s">
        <v>155</v>
      </c>
      <c r="F52" s="5">
        <v>1</v>
      </c>
      <c r="G52" s="5">
        <v>1</v>
      </c>
      <c r="H52" s="37">
        <f t="shared" si="0"/>
        <v>0.2255315586648034</v>
      </c>
      <c r="I52" s="28">
        <f t="shared" si="1"/>
        <v>0</v>
      </c>
      <c r="J52" s="29">
        <v>0</v>
      </c>
      <c r="K52" s="29">
        <v>0</v>
      </c>
      <c r="L52" s="5">
        <v>43</v>
      </c>
      <c r="M52" s="30">
        <v>20.552777777777777</v>
      </c>
      <c r="N52" s="124"/>
      <c r="O52" s="124"/>
      <c r="P52" s="31" t="s">
        <v>122</v>
      </c>
      <c r="Q52" s="32">
        <v>43101</v>
      </c>
      <c r="R52" s="33">
        <v>43831</v>
      </c>
      <c r="S52" s="34"/>
      <c r="T52" s="12" t="str">
        <f t="shared" si="3"/>
        <v>1051200</v>
      </c>
      <c r="U52" s="12">
        <f t="shared" si="2"/>
        <v>1051201</v>
      </c>
      <c r="V52" s="12">
        <v>874438</v>
      </c>
      <c r="W52" s="12">
        <v>814122</v>
      </c>
      <c r="X52" s="35">
        <f t="shared" si="4"/>
        <v>60316</v>
      </c>
      <c r="Y52" s="35">
        <v>0</v>
      </c>
    </row>
    <row r="53" spans="2:25" ht="15" customHeight="1">
      <c r="B53" s="130"/>
      <c r="C53" s="121"/>
      <c r="D53" s="1" t="s">
        <v>187</v>
      </c>
      <c r="E53" s="1" t="s">
        <v>155</v>
      </c>
      <c r="F53" s="5">
        <v>1</v>
      </c>
      <c r="G53" s="5">
        <v>1</v>
      </c>
      <c r="H53" s="37">
        <f t="shared" si="0"/>
        <v>0.22772904515882311</v>
      </c>
      <c r="I53" s="28">
        <f t="shared" si="1"/>
        <v>0</v>
      </c>
      <c r="J53" s="29">
        <v>0</v>
      </c>
      <c r="K53" s="29">
        <v>0</v>
      </c>
      <c r="L53" s="5">
        <v>43</v>
      </c>
      <c r="M53" s="30">
        <v>20.551388888888891</v>
      </c>
      <c r="N53" s="124"/>
      <c r="O53" s="124"/>
      <c r="P53" s="31" t="s">
        <v>122</v>
      </c>
      <c r="Q53" s="32">
        <v>43101</v>
      </c>
      <c r="R53" s="33">
        <v>43831</v>
      </c>
      <c r="S53" s="34"/>
      <c r="T53" s="12" t="str">
        <f t="shared" si="3"/>
        <v>1051200</v>
      </c>
      <c r="U53" s="12">
        <f t="shared" si="2"/>
        <v>1051201</v>
      </c>
      <c r="V53" s="12">
        <v>874438</v>
      </c>
      <c r="W53" s="12">
        <v>811812</v>
      </c>
      <c r="X53" s="35">
        <f t="shared" si="4"/>
        <v>62626</v>
      </c>
      <c r="Y53" s="35">
        <v>0</v>
      </c>
    </row>
    <row r="54" spans="2:25" ht="15" customHeight="1">
      <c r="B54" s="130"/>
      <c r="C54" s="121"/>
      <c r="D54" s="1" t="s">
        <v>188</v>
      </c>
      <c r="E54" s="1" t="s">
        <v>155</v>
      </c>
      <c r="F54" s="5">
        <v>1</v>
      </c>
      <c r="G54" s="5">
        <v>1</v>
      </c>
      <c r="H54" s="37">
        <f t="shared" si="0"/>
        <v>0.22687383288257906</v>
      </c>
      <c r="I54" s="28">
        <f t="shared" si="1"/>
        <v>0</v>
      </c>
      <c r="J54" s="29">
        <v>0</v>
      </c>
      <c r="K54" s="29">
        <v>0</v>
      </c>
      <c r="L54" s="5">
        <v>45</v>
      </c>
      <c r="M54" s="30">
        <v>20.545833333333334</v>
      </c>
      <c r="N54" s="124"/>
      <c r="O54" s="124"/>
      <c r="P54" s="31" t="s">
        <v>122</v>
      </c>
      <c r="Q54" s="32">
        <v>43101</v>
      </c>
      <c r="R54" s="33">
        <v>43831</v>
      </c>
      <c r="S54" s="34"/>
      <c r="T54" s="12" t="str">
        <f t="shared" si="3"/>
        <v>1051200</v>
      </c>
      <c r="U54" s="12">
        <f t="shared" si="2"/>
        <v>1051201</v>
      </c>
      <c r="V54" s="12">
        <v>874438</v>
      </c>
      <c r="W54" s="12">
        <v>812711</v>
      </c>
      <c r="X54" s="35">
        <f t="shared" si="4"/>
        <v>61727</v>
      </c>
      <c r="Y54" s="35">
        <v>0</v>
      </c>
    </row>
    <row r="55" spans="2:25" ht="15" customHeight="1">
      <c r="B55" s="130"/>
      <c r="C55" s="121"/>
      <c r="D55" s="1" t="s">
        <v>189</v>
      </c>
      <c r="E55" s="1" t="s">
        <v>155</v>
      </c>
      <c r="F55" s="5">
        <v>1</v>
      </c>
      <c r="G55" s="5">
        <v>1</v>
      </c>
      <c r="H55" s="37">
        <f t="shared" si="0"/>
        <v>0.22723247028874591</v>
      </c>
      <c r="I55" s="28">
        <f t="shared" si="1"/>
        <v>0</v>
      </c>
      <c r="J55" s="29">
        <v>0</v>
      </c>
      <c r="K55" s="29">
        <v>0</v>
      </c>
      <c r="L55" s="5">
        <v>47</v>
      </c>
      <c r="M55" s="30">
        <v>20.55</v>
      </c>
      <c r="N55" s="124"/>
      <c r="O55" s="124"/>
      <c r="P55" s="31" t="s">
        <v>122</v>
      </c>
      <c r="Q55" s="32">
        <v>43101</v>
      </c>
      <c r="R55" s="33">
        <v>43831</v>
      </c>
      <c r="S55" s="34"/>
      <c r="T55" s="12" t="str">
        <f t="shared" si="3"/>
        <v>1051200</v>
      </c>
      <c r="U55" s="12">
        <f t="shared" si="2"/>
        <v>1051201</v>
      </c>
      <c r="V55" s="12">
        <v>874438</v>
      </c>
      <c r="W55" s="12">
        <v>812334</v>
      </c>
      <c r="X55" s="35">
        <f t="shared" si="4"/>
        <v>62104</v>
      </c>
      <c r="Y55" s="35">
        <v>0</v>
      </c>
    </row>
    <row r="56" spans="2:25" ht="15" customHeight="1">
      <c r="B56" s="130"/>
      <c r="C56" s="121"/>
      <c r="D56" s="1" t="s">
        <v>190</v>
      </c>
      <c r="E56" s="1" t="s">
        <v>155</v>
      </c>
      <c r="F56" s="5">
        <v>1</v>
      </c>
      <c r="G56" s="5">
        <v>1</v>
      </c>
      <c r="H56" s="37">
        <f t="shared" si="0"/>
        <v>0.22749883228802104</v>
      </c>
      <c r="I56" s="28">
        <f t="shared" si="1"/>
        <v>0</v>
      </c>
      <c r="J56" s="29">
        <v>0</v>
      </c>
      <c r="K56" s="29">
        <v>0</v>
      </c>
      <c r="L56" s="5">
        <v>43</v>
      </c>
      <c r="M56" s="30">
        <v>20.55</v>
      </c>
      <c r="N56" s="124"/>
      <c r="O56" s="124"/>
      <c r="P56" s="31" t="s">
        <v>122</v>
      </c>
      <c r="Q56" s="32">
        <v>43101</v>
      </c>
      <c r="R56" s="33">
        <v>43831</v>
      </c>
      <c r="S56" s="34"/>
      <c r="T56" s="12" t="str">
        <f t="shared" si="3"/>
        <v>1051200</v>
      </c>
      <c r="U56" s="12">
        <f t="shared" si="2"/>
        <v>1051201</v>
      </c>
      <c r="V56" s="12">
        <v>874438</v>
      </c>
      <c r="W56" s="12">
        <v>812054</v>
      </c>
      <c r="X56" s="35">
        <f t="shared" si="4"/>
        <v>62384</v>
      </c>
      <c r="Y56" s="35">
        <v>0</v>
      </c>
    </row>
    <row r="57" spans="2:25" ht="15" customHeight="1">
      <c r="B57" s="130"/>
      <c r="C57" s="121"/>
      <c r="D57" s="1" t="s">
        <v>191</v>
      </c>
      <c r="E57" s="1" t="s">
        <v>155</v>
      </c>
      <c r="F57" s="5">
        <v>1</v>
      </c>
      <c r="G57" s="5">
        <v>1</v>
      </c>
      <c r="H57" s="37">
        <f t="shared" si="0"/>
        <v>0.22780800246575109</v>
      </c>
      <c r="I57" s="28">
        <f t="shared" si="1"/>
        <v>0</v>
      </c>
      <c r="J57" s="29">
        <v>0</v>
      </c>
      <c r="K57" s="29">
        <v>0</v>
      </c>
      <c r="L57" s="5">
        <v>46</v>
      </c>
      <c r="M57" s="30">
        <v>20.550694444444442</v>
      </c>
      <c r="N57" s="124"/>
      <c r="O57" s="124"/>
      <c r="P57" s="31" t="s">
        <v>122</v>
      </c>
      <c r="Q57" s="32">
        <v>43101</v>
      </c>
      <c r="R57" s="33">
        <v>43831</v>
      </c>
      <c r="S57" s="34"/>
      <c r="T57" s="12" t="str">
        <f t="shared" si="3"/>
        <v>1051200</v>
      </c>
      <c r="U57" s="12">
        <f t="shared" si="2"/>
        <v>1051201</v>
      </c>
      <c r="V57" s="12">
        <v>874438</v>
      </c>
      <c r="W57" s="12">
        <v>811729</v>
      </c>
      <c r="X57" s="35">
        <f t="shared" si="4"/>
        <v>62709</v>
      </c>
      <c r="Y57" s="35">
        <v>0</v>
      </c>
    </row>
    <row r="58" spans="2:25" ht="15" customHeight="1">
      <c r="B58" s="130"/>
      <c r="C58" s="121"/>
      <c r="D58" s="1" t="s">
        <v>192</v>
      </c>
      <c r="E58" s="1" t="s">
        <v>155</v>
      </c>
      <c r="F58" s="5">
        <v>1</v>
      </c>
      <c r="G58" s="5">
        <v>1</v>
      </c>
      <c r="H58" s="37">
        <f t="shared" si="0"/>
        <v>0.22570184008576857</v>
      </c>
      <c r="I58" s="28">
        <f t="shared" si="1"/>
        <v>0</v>
      </c>
      <c r="J58" s="29">
        <v>0</v>
      </c>
      <c r="K58" s="29">
        <v>0</v>
      </c>
      <c r="L58" s="5">
        <v>44</v>
      </c>
      <c r="M58" s="30">
        <v>20.545833333333334</v>
      </c>
      <c r="N58" s="124"/>
      <c r="O58" s="124"/>
      <c r="P58" s="31" t="s">
        <v>122</v>
      </c>
      <c r="Q58" s="32">
        <v>43101</v>
      </c>
      <c r="R58" s="33">
        <v>43831</v>
      </c>
      <c r="S58" s="34"/>
      <c r="T58" s="12" t="str">
        <f t="shared" si="3"/>
        <v>1051200</v>
      </c>
      <c r="U58" s="12">
        <f t="shared" si="2"/>
        <v>1051201</v>
      </c>
      <c r="V58" s="12">
        <v>874438</v>
      </c>
      <c r="W58" s="12">
        <v>813943</v>
      </c>
      <c r="X58" s="35">
        <f t="shared" si="4"/>
        <v>60495</v>
      </c>
      <c r="Y58" s="35">
        <v>0</v>
      </c>
    </row>
    <row r="59" spans="2:25" ht="15" customHeight="1">
      <c r="B59" s="130"/>
      <c r="C59" s="121"/>
      <c r="D59" s="1" t="s">
        <v>193</v>
      </c>
      <c r="E59" s="1" t="s">
        <v>155</v>
      </c>
      <c r="F59" s="5">
        <v>1</v>
      </c>
      <c r="G59" s="5">
        <v>1</v>
      </c>
      <c r="H59" s="37">
        <f t="shared" si="0"/>
        <v>0.2275264197808031</v>
      </c>
      <c r="I59" s="28">
        <f t="shared" si="1"/>
        <v>0</v>
      </c>
      <c r="J59" s="29">
        <v>0</v>
      </c>
      <c r="K59" s="29">
        <v>0</v>
      </c>
      <c r="L59" s="5">
        <v>47</v>
      </c>
      <c r="M59" s="30">
        <v>20.552083333333332</v>
      </c>
      <c r="N59" s="124"/>
      <c r="O59" s="124"/>
      <c r="P59" s="31" t="s">
        <v>122</v>
      </c>
      <c r="Q59" s="32">
        <v>43101</v>
      </c>
      <c r="R59" s="33">
        <v>43831</v>
      </c>
      <c r="S59" s="34"/>
      <c r="T59" s="12" t="str">
        <f t="shared" si="3"/>
        <v>1051200</v>
      </c>
      <c r="U59" s="12">
        <f t="shared" si="2"/>
        <v>1051201</v>
      </c>
      <c r="V59" s="12">
        <v>874438</v>
      </c>
      <c r="W59" s="12">
        <v>812025</v>
      </c>
      <c r="X59" s="35">
        <f t="shared" si="4"/>
        <v>62413</v>
      </c>
      <c r="Y59" s="35">
        <v>0</v>
      </c>
    </row>
    <row r="60" spans="2:25" ht="15" customHeight="1">
      <c r="B60" s="130"/>
      <c r="C60" s="121"/>
      <c r="D60" s="1" t="s">
        <v>194</v>
      </c>
      <c r="E60" s="1" t="s">
        <v>155</v>
      </c>
      <c r="F60" s="5">
        <v>1</v>
      </c>
      <c r="G60" s="5">
        <v>1</v>
      </c>
      <c r="H60" s="37">
        <f t="shared" si="0"/>
        <v>0.20592921810386405</v>
      </c>
      <c r="I60" s="28">
        <f t="shared" si="1"/>
        <v>0</v>
      </c>
      <c r="J60" s="29">
        <v>0</v>
      </c>
      <c r="K60" s="29">
        <v>0</v>
      </c>
      <c r="L60" s="5">
        <v>40</v>
      </c>
      <c r="M60" s="30">
        <v>20.548611111111111</v>
      </c>
      <c r="N60" s="124"/>
      <c r="O60" s="124"/>
      <c r="P60" s="31" t="s">
        <v>122</v>
      </c>
      <c r="Q60" s="32">
        <v>43101</v>
      </c>
      <c r="R60" s="33">
        <v>43831</v>
      </c>
      <c r="S60" s="34"/>
      <c r="T60" s="12" t="str">
        <f t="shared" si="3"/>
        <v>1051200</v>
      </c>
      <c r="U60" s="12">
        <f t="shared" si="2"/>
        <v>1051201</v>
      </c>
      <c r="V60" s="12">
        <v>874438</v>
      </c>
      <c r="W60" s="12">
        <v>834728</v>
      </c>
      <c r="X60" s="35">
        <f t="shared" si="4"/>
        <v>39710</v>
      </c>
      <c r="Y60" s="35">
        <v>0</v>
      </c>
    </row>
    <row r="61" spans="2:25" ht="15" customHeight="1">
      <c r="B61" s="130"/>
      <c r="C61" s="121"/>
      <c r="D61" s="1" t="s">
        <v>195</v>
      </c>
      <c r="E61" s="1" t="s">
        <v>155</v>
      </c>
      <c r="F61" s="5">
        <v>1</v>
      </c>
      <c r="G61" s="5">
        <v>1</v>
      </c>
      <c r="H61" s="37">
        <f t="shared" si="0"/>
        <v>0.83136621825892476</v>
      </c>
      <c r="I61" s="28">
        <f t="shared" si="1"/>
        <v>0</v>
      </c>
      <c r="J61" s="29">
        <v>0</v>
      </c>
      <c r="K61" s="29">
        <v>0</v>
      </c>
      <c r="L61" s="5">
        <v>23</v>
      </c>
      <c r="M61" s="30">
        <v>19.753472222222221</v>
      </c>
      <c r="N61" s="124"/>
      <c r="O61" s="124"/>
      <c r="P61" s="31" t="s">
        <v>122</v>
      </c>
      <c r="Q61" s="32">
        <v>43101</v>
      </c>
      <c r="R61" s="33">
        <v>43831</v>
      </c>
      <c r="S61" s="34"/>
      <c r="T61" s="12" t="str">
        <f t="shared" si="3"/>
        <v>1051200</v>
      </c>
      <c r="U61" s="12">
        <f t="shared" si="2"/>
        <v>1051201</v>
      </c>
      <c r="V61" s="12">
        <v>874438</v>
      </c>
      <c r="W61" s="12">
        <v>177268</v>
      </c>
      <c r="X61" s="35">
        <f t="shared" si="4"/>
        <v>697170</v>
      </c>
      <c r="Y61" s="35">
        <v>0</v>
      </c>
    </row>
    <row r="62" spans="2:25" ht="15" customHeight="1">
      <c r="B62" s="130"/>
      <c r="C62" s="121"/>
      <c r="D62" s="1" t="s">
        <v>196</v>
      </c>
      <c r="E62" s="1" t="s">
        <v>155</v>
      </c>
      <c r="F62" s="5">
        <v>1</v>
      </c>
      <c r="G62" s="5">
        <v>1</v>
      </c>
      <c r="H62" s="37">
        <f t="shared" si="0"/>
        <v>0.20433104610821337</v>
      </c>
      <c r="I62" s="28">
        <f t="shared" si="1"/>
        <v>0</v>
      </c>
      <c r="J62" s="29">
        <v>0</v>
      </c>
      <c r="K62" s="29">
        <v>0</v>
      </c>
      <c r="L62" s="5">
        <v>37</v>
      </c>
      <c r="M62" s="30">
        <v>20.547916666666666</v>
      </c>
      <c r="N62" s="124"/>
      <c r="O62" s="124"/>
      <c r="P62" s="31" t="s">
        <v>122</v>
      </c>
      <c r="Q62" s="32">
        <v>43101</v>
      </c>
      <c r="R62" s="33">
        <v>43831</v>
      </c>
      <c r="S62" s="34"/>
      <c r="T62" s="12" t="str">
        <f t="shared" si="3"/>
        <v>1051200</v>
      </c>
      <c r="U62" s="12">
        <f t="shared" si="2"/>
        <v>1051201</v>
      </c>
      <c r="V62" s="12">
        <v>874438</v>
      </c>
      <c r="W62" s="12">
        <v>836408</v>
      </c>
      <c r="X62" s="35">
        <f t="shared" si="4"/>
        <v>38030</v>
      </c>
      <c r="Y62" s="35">
        <v>0</v>
      </c>
    </row>
    <row r="63" spans="2:25" ht="15" customHeight="1">
      <c r="B63" s="130"/>
      <c r="C63" s="121"/>
      <c r="D63" s="1" t="s">
        <v>197</v>
      </c>
      <c r="E63" s="1" t="s">
        <v>155</v>
      </c>
      <c r="F63" s="5">
        <v>1</v>
      </c>
      <c r="G63" s="5">
        <v>1</v>
      </c>
      <c r="H63" s="37">
        <f t="shared" si="0"/>
        <v>0.20531468291982219</v>
      </c>
      <c r="I63" s="28">
        <f t="shared" si="1"/>
        <v>0</v>
      </c>
      <c r="J63" s="29">
        <v>0</v>
      </c>
      <c r="K63" s="29">
        <v>0</v>
      </c>
      <c r="L63" s="5">
        <v>40</v>
      </c>
      <c r="M63" s="30">
        <v>20.547916666666666</v>
      </c>
      <c r="N63" s="124"/>
      <c r="O63" s="124"/>
      <c r="P63" s="31" t="s">
        <v>122</v>
      </c>
      <c r="Q63" s="32">
        <v>43101</v>
      </c>
      <c r="R63" s="33">
        <v>43831</v>
      </c>
      <c r="S63" s="34"/>
      <c r="T63" s="12" t="str">
        <f t="shared" si="3"/>
        <v>1051200</v>
      </c>
      <c r="U63" s="12">
        <f t="shared" si="2"/>
        <v>1051201</v>
      </c>
      <c r="V63" s="12">
        <v>874438</v>
      </c>
      <c r="W63" s="12">
        <v>835374</v>
      </c>
      <c r="X63" s="35">
        <f t="shared" si="4"/>
        <v>39064</v>
      </c>
      <c r="Y63" s="35">
        <v>0</v>
      </c>
    </row>
    <row r="64" spans="2:25" ht="15" customHeight="1">
      <c r="B64" s="130"/>
      <c r="C64" s="121"/>
      <c r="D64" s="1" t="s">
        <v>198</v>
      </c>
      <c r="E64" s="1" t="s">
        <v>155</v>
      </c>
      <c r="F64" s="5">
        <v>1</v>
      </c>
      <c r="G64" s="5">
        <v>1</v>
      </c>
      <c r="H64" s="37">
        <f t="shared" si="0"/>
        <v>0.22653707521206695</v>
      </c>
      <c r="I64" s="28">
        <f t="shared" si="1"/>
        <v>0</v>
      </c>
      <c r="J64" s="29">
        <v>0</v>
      </c>
      <c r="K64" s="29">
        <v>0</v>
      </c>
      <c r="L64" s="5">
        <v>46</v>
      </c>
      <c r="M64" s="30">
        <v>20.545138888888889</v>
      </c>
      <c r="N64" s="124"/>
      <c r="O64" s="124"/>
      <c r="P64" s="31" t="s">
        <v>122</v>
      </c>
      <c r="Q64" s="32">
        <v>43101</v>
      </c>
      <c r="R64" s="33">
        <v>43831</v>
      </c>
      <c r="S64" s="34"/>
      <c r="T64" s="12" t="str">
        <f t="shared" si="3"/>
        <v>1051200</v>
      </c>
      <c r="U64" s="12">
        <f t="shared" si="2"/>
        <v>1051201</v>
      </c>
      <c r="V64" s="12">
        <v>874438</v>
      </c>
      <c r="W64" s="12">
        <v>813065</v>
      </c>
      <c r="X64" s="35">
        <f t="shared" si="4"/>
        <v>61373</v>
      </c>
      <c r="Y64" s="35">
        <v>0</v>
      </c>
    </row>
    <row r="65" spans="2:25" ht="15" customHeight="1">
      <c r="B65" s="130"/>
      <c r="C65" s="121"/>
      <c r="D65" s="1" t="s">
        <v>199</v>
      </c>
      <c r="E65" s="1" t="s">
        <v>155</v>
      </c>
      <c r="F65" s="5">
        <v>1</v>
      </c>
      <c r="G65" s="5">
        <v>1</v>
      </c>
      <c r="H65" s="37">
        <f t="shared" si="0"/>
        <v>0.2276301107019495</v>
      </c>
      <c r="I65" s="28">
        <f t="shared" si="1"/>
        <v>0</v>
      </c>
      <c r="J65" s="29">
        <v>0</v>
      </c>
      <c r="K65" s="29">
        <v>0</v>
      </c>
      <c r="L65" s="5">
        <v>45</v>
      </c>
      <c r="M65" s="30">
        <v>20.55</v>
      </c>
      <c r="N65" s="124"/>
      <c r="O65" s="124"/>
      <c r="P65" s="31" t="s">
        <v>122</v>
      </c>
      <c r="Q65" s="32">
        <v>43101</v>
      </c>
      <c r="R65" s="33">
        <v>43831</v>
      </c>
      <c r="S65" s="34"/>
      <c r="T65" s="12" t="str">
        <f t="shared" si="3"/>
        <v>1051200</v>
      </c>
      <c r="U65" s="12">
        <f t="shared" si="2"/>
        <v>1051201</v>
      </c>
      <c r="V65" s="12">
        <v>874438</v>
      </c>
      <c r="W65" s="12">
        <v>811916</v>
      </c>
      <c r="X65" s="35">
        <f t="shared" si="4"/>
        <v>62522</v>
      </c>
      <c r="Y65" s="35">
        <v>0</v>
      </c>
    </row>
    <row r="66" spans="2:25" ht="15" customHeight="1">
      <c r="B66" s="130"/>
      <c r="C66" s="121"/>
      <c r="D66" s="1" t="s">
        <v>200</v>
      </c>
      <c r="E66" s="1" t="s">
        <v>155</v>
      </c>
      <c r="F66" s="5">
        <v>1</v>
      </c>
      <c r="G66" s="5">
        <v>1</v>
      </c>
      <c r="H66" s="37">
        <f t="shared" si="0"/>
        <v>0.22742463144536582</v>
      </c>
      <c r="I66" s="28">
        <f t="shared" si="1"/>
        <v>0</v>
      </c>
      <c r="J66" s="29">
        <v>0</v>
      </c>
      <c r="K66" s="29">
        <v>0</v>
      </c>
      <c r="L66" s="5">
        <v>45</v>
      </c>
      <c r="M66" s="30">
        <v>20.547916666666666</v>
      </c>
      <c r="N66" s="124"/>
      <c r="O66" s="124"/>
      <c r="P66" s="31" t="s">
        <v>122</v>
      </c>
      <c r="Q66" s="32">
        <v>43101</v>
      </c>
      <c r="R66" s="33">
        <v>43831</v>
      </c>
      <c r="S66" s="34"/>
      <c r="T66" s="12" t="str">
        <f t="shared" si="3"/>
        <v>1051200</v>
      </c>
      <c r="U66" s="12">
        <f t="shared" si="2"/>
        <v>1051201</v>
      </c>
      <c r="V66" s="12">
        <v>874438</v>
      </c>
      <c r="W66" s="12">
        <v>812132</v>
      </c>
      <c r="X66" s="35">
        <f t="shared" si="4"/>
        <v>62306</v>
      </c>
      <c r="Y66" s="35">
        <v>0</v>
      </c>
    </row>
    <row r="67" spans="2:25" ht="15" customHeight="1">
      <c r="B67" s="130"/>
      <c r="C67" s="121"/>
      <c r="D67" s="1" t="s">
        <v>201</v>
      </c>
      <c r="E67" s="1" t="s">
        <v>155</v>
      </c>
      <c r="F67" s="5">
        <v>1</v>
      </c>
      <c r="G67" s="5">
        <v>1</v>
      </c>
      <c r="H67" s="37">
        <f t="shared" ref="H67:H130" si="5">(U67-V67+X67)/U67</f>
        <v>0.22739419007402009</v>
      </c>
      <c r="I67" s="28">
        <f t="shared" ref="I67:I130" si="6">Y67/U67</f>
        <v>0</v>
      </c>
      <c r="J67" s="29">
        <v>0</v>
      </c>
      <c r="K67" s="29">
        <v>0</v>
      </c>
      <c r="L67" s="5">
        <v>41</v>
      </c>
      <c r="M67" s="30">
        <v>9.4159722222222211</v>
      </c>
      <c r="N67" s="124"/>
      <c r="O67" s="124"/>
      <c r="P67" s="31" t="s">
        <v>122</v>
      </c>
      <c r="Q67" s="32">
        <v>43101</v>
      </c>
      <c r="R67" s="33">
        <v>43831</v>
      </c>
      <c r="S67" s="34"/>
      <c r="T67" s="12" t="str">
        <f t="shared" si="3"/>
        <v>1051200</v>
      </c>
      <c r="U67" s="12">
        <f t="shared" ref="U67:U130" si="7">T67/G67+1</f>
        <v>1051201</v>
      </c>
      <c r="V67" s="12">
        <v>874438</v>
      </c>
      <c r="W67" s="12">
        <v>812164</v>
      </c>
      <c r="X67" s="35">
        <f t="shared" si="4"/>
        <v>62274</v>
      </c>
      <c r="Y67" s="35">
        <v>0</v>
      </c>
    </row>
    <row r="68" spans="2:25" ht="15" customHeight="1">
      <c r="B68" s="130"/>
      <c r="C68" s="121"/>
      <c r="D68" s="1" t="s">
        <v>202</v>
      </c>
      <c r="E68" s="1" t="s">
        <v>155</v>
      </c>
      <c r="F68" s="5">
        <v>1</v>
      </c>
      <c r="G68" s="5">
        <v>1</v>
      </c>
      <c r="H68" s="37">
        <f t="shared" si="5"/>
        <v>0.2274769525523663</v>
      </c>
      <c r="I68" s="28">
        <f t="shared" si="6"/>
        <v>0</v>
      </c>
      <c r="J68" s="29">
        <v>0</v>
      </c>
      <c r="K68" s="29">
        <v>0</v>
      </c>
      <c r="L68" s="5">
        <v>45</v>
      </c>
      <c r="M68" s="30">
        <v>20.55</v>
      </c>
      <c r="N68" s="124"/>
      <c r="O68" s="124"/>
      <c r="P68" s="31" t="s">
        <v>122</v>
      </c>
      <c r="Q68" s="32">
        <v>43101</v>
      </c>
      <c r="R68" s="33">
        <v>43831</v>
      </c>
      <c r="S68" s="34"/>
      <c r="T68" s="12" t="str">
        <f t="shared" ref="T68:T131" si="8">TEXT(R68-Q68,"[m]")</f>
        <v>1051200</v>
      </c>
      <c r="U68" s="12">
        <f t="shared" si="7"/>
        <v>1051201</v>
      </c>
      <c r="V68" s="12">
        <v>874438</v>
      </c>
      <c r="W68" s="12">
        <v>812077</v>
      </c>
      <c r="X68" s="35">
        <f t="shared" ref="X68:X267" si="9">V68-W68</f>
        <v>62361</v>
      </c>
      <c r="Y68" s="35">
        <v>0</v>
      </c>
    </row>
    <row r="69" spans="2:25" ht="15" customHeight="1">
      <c r="B69" s="130"/>
      <c r="C69" s="121"/>
      <c r="D69" s="1" t="s">
        <v>203</v>
      </c>
      <c r="E69" s="1" t="s">
        <v>155</v>
      </c>
      <c r="F69" s="5">
        <v>1</v>
      </c>
      <c r="G69" s="5">
        <v>1</v>
      </c>
      <c r="H69" s="37">
        <f t="shared" si="5"/>
        <v>0.22673970059008697</v>
      </c>
      <c r="I69" s="28">
        <f t="shared" si="6"/>
        <v>0</v>
      </c>
      <c r="J69" s="29">
        <v>0</v>
      </c>
      <c r="K69" s="29">
        <v>0</v>
      </c>
      <c r="L69" s="5">
        <v>44</v>
      </c>
      <c r="M69" s="30">
        <v>20.55</v>
      </c>
      <c r="N69" s="124"/>
      <c r="O69" s="124"/>
      <c r="P69" s="31" t="s">
        <v>122</v>
      </c>
      <c r="Q69" s="32">
        <v>43101</v>
      </c>
      <c r="R69" s="33">
        <v>43831</v>
      </c>
      <c r="S69" s="34"/>
      <c r="T69" s="12" t="str">
        <f t="shared" si="8"/>
        <v>1051200</v>
      </c>
      <c r="U69" s="12">
        <f t="shared" si="7"/>
        <v>1051201</v>
      </c>
      <c r="V69" s="12">
        <v>874438</v>
      </c>
      <c r="W69" s="12">
        <v>812852</v>
      </c>
      <c r="X69" s="35">
        <f t="shared" si="9"/>
        <v>61586</v>
      </c>
      <c r="Y69" s="35">
        <v>0</v>
      </c>
    </row>
    <row r="70" spans="2:25" ht="15" customHeight="1">
      <c r="B70" s="130"/>
      <c r="C70" s="122"/>
      <c r="D70" s="1" t="s">
        <v>204</v>
      </c>
      <c r="E70" s="1" t="s">
        <v>155</v>
      </c>
      <c r="F70" s="5">
        <v>1</v>
      </c>
      <c r="G70" s="5">
        <v>1</v>
      </c>
      <c r="H70" s="37">
        <f t="shared" si="5"/>
        <v>0.22665313294032255</v>
      </c>
      <c r="I70" s="28">
        <f t="shared" si="6"/>
        <v>0</v>
      </c>
      <c r="J70" s="29">
        <v>0</v>
      </c>
      <c r="K70" s="29">
        <v>0</v>
      </c>
      <c r="L70" s="5">
        <v>43</v>
      </c>
      <c r="M70" s="30">
        <v>20.550694444444442</v>
      </c>
      <c r="N70" s="124"/>
      <c r="O70" s="124"/>
      <c r="P70" s="31" t="s">
        <v>122</v>
      </c>
      <c r="Q70" s="32">
        <v>43101</v>
      </c>
      <c r="R70" s="33">
        <v>43831</v>
      </c>
      <c r="S70" s="34"/>
      <c r="T70" s="12" t="str">
        <f t="shared" si="8"/>
        <v>1051200</v>
      </c>
      <c r="U70" s="12">
        <f t="shared" si="7"/>
        <v>1051201</v>
      </c>
      <c r="V70" s="12">
        <v>874438</v>
      </c>
      <c r="W70" s="12">
        <v>812943</v>
      </c>
      <c r="X70" s="35">
        <f t="shared" si="9"/>
        <v>61495</v>
      </c>
      <c r="Y70" s="35">
        <v>0</v>
      </c>
    </row>
    <row r="71" spans="2:25" ht="15" customHeight="1">
      <c r="B71" s="130"/>
      <c r="C71" s="120" t="s">
        <v>205</v>
      </c>
      <c r="D71" s="1" t="s">
        <v>206</v>
      </c>
      <c r="E71" s="1" t="s">
        <v>51</v>
      </c>
      <c r="F71" s="5">
        <v>1</v>
      </c>
      <c r="G71" s="5">
        <v>1</v>
      </c>
      <c r="H71" s="37">
        <f t="shared" si="5"/>
        <v>0.20018531184806712</v>
      </c>
      <c r="I71" s="28">
        <f t="shared" si="6"/>
        <v>0</v>
      </c>
      <c r="J71" s="29">
        <v>0</v>
      </c>
      <c r="K71" s="29">
        <v>0</v>
      </c>
      <c r="L71" s="5">
        <v>35</v>
      </c>
      <c r="M71" s="30">
        <v>20.548611111111111</v>
      </c>
      <c r="N71" s="124"/>
      <c r="O71" s="124"/>
      <c r="P71" s="31" t="s">
        <v>122</v>
      </c>
      <c r="Q71" s="32">
        <v>43101</v>
      </c>
      <c r="R71" s="33">
        <v>43831</v>
      </c>
      <c r="S71" s="34"/>
      <c r="T71" s="12" t="str">
        <f t="shared" si="8"/>
        <v>1051200</v>
      </c>
      <c r="U71" s="12">
        <f t="shared" si="7"/>
        <v>1051201</v>
      </c>
      <c r="V71" s="12">
        <v>872741</v>
      </c>
      <c r="W71" s="12">
        <v>840766</v>
      </c>
      <c r="X71" s="35">
        <f t="shared" si="9"/>
        <v>31975</v>
      </c>
      <c r="Y71" s="35">
        <v>0</v>
      </c>
    </row>
    <row r="72" spans="2:25" ht="15" customHeight="1">
      <c r="B72" s="130"/>
      <c r="C72" s="121"/>
      <c r="D72" s="1" t="s">
        <v>207</v>
      </c>
      <c r="E72" s="1" t="s">
        <v>51</v>
      </c>
      <c r="F72" s="5">
        <v>1</v>
      </c>
      <c r="G72" s="5">
        <v>1</v>
      </c>
      <c r="H72" s="37">
        <f t="shared" si="5"/>
        <v>0.20078843151785433</v>
      </c>
      <c r="I72" s="28">
        <f t="shared" si="6"/>
        <v>0</v>
      </c>
      <c r="J72" s="29">
        <v>0</v>
      </c>
      <c r="K72" s="29">
        <v>0</v>
      </c>
      <c r="L72" s="5">
        <v>39</v>
      </c>
      <c r="M72" s="30">
        <v>20.545138888888889</v>
      </c>
      <c r="N72" s="124"/>
      <c r="O72" s="124"/>
      <c r="P72" s="31" t="s">
        <v>122</v>
      </c>
      <c r="Q72" s="32">
        <v>43101</v>
      </c>
      <c r="R72" s="33">
        <v>43831</v>
      </c>
      <c r="S72" s="34"/>
      <c r="T72" s="12" t="str">
        <f t="shared" si="8"/>
        <v>1051200</v>
      </c>
      <c r="U72" s="12">
        <f t="shared" si="7"/>
        <v>1051201</v>
      </c>
      <c r="V72" s="12">
        <v>872741</v>
      </c>
      <c r="W72" s="12">
        <v>840132</v>
      </c>
      <c r="X72" s="35">
        <f t="shared" si="9"/>
        <v>32609</v>
      </c>
      <c r="Y72" s="35">
        <v>0</v>
      </c>
    </row>
    <row r="73" spans="2:25" ht="15" customHeight="1">
      <c r="B73" s="130"/>
      <c r="C73" s="121"/>
      <c r="D73" s="1" t="s">
        <v>208</v>
      </c>
      <c r="E73" s="1" t="s">
        <v>51</v>
      </c>
      <c r="F73" s="5">
        <v>1</v>
      </c>
      <c r="G73" s="5">
        <v>1</v>
      </c>
      <c r="H73" s="37">
        <f t="shared" si="5"/>
        <v>0.20044311221165123</v>
      </c>
      <c r="I73" s="28">
        <f t="shared" si="6"/>
        <v>0</v>
      </c>
      <c r="J73" s="29">
        <v>0</v>
      </c>
      <c r="K73" s="29">
        <v>0</v>
      </c>
      <c r="L73" s="5">
        <v>37</v>
      </c>
      <c r="M73" s="30">
        <v>20.544444444444444</v>
      </c>
      <c r="N73" s="124"/>
      <c r="O73" s="124"/>
      <c r="P73" s="31" t="s">
        <v>122</v>
      </c>
      <c r="Q73" s="32">
        <v>43101</v>
      </c>
      <c r="R73" s="33">
        <v>43831</v>
      </c>
      <c r="S73" s="34"/>
      <c r="T73" s="12" t="str">
        <f t="shared" si="8"/>
        <v>1051200</v>
      </c>
      <c r="U73" s="12">
        <f t="shared" si="7"/>
        <v>1051201</v>
      </c>
      <c r="V73" s="12">
        <v>872741</v>
      </c>
      <c r="W73" s="12">
        <v>840495</v>
      </c>
      <c r="X73" s="35">
        <f t="shared" si="9"/>
        <v>32246</v>
      </c>
      <c r="Y73" s="35">
        <v>0</v>
      </c>
    </row>
    <row r="74" spans="2:25" ht="15" customHeight="1">
      <c r="B74" s="130"/>
      <c r="C74" s="121"/>
      <c r="D74" s="1" t="s">
        <v>209</v>
      </c>
      <c r="E74" s="1" t="s">
        <v>51</v>
      </c>
      <c r="F74" s="5">
        <v>1</v>
      </c>
      <c r="G74" s="5">
        <v>1</v>
      </c>
      <c r="H74" s="37">
        <f t="shared" si="5"/>
        <v>0.19937766421455078</v>
      </c>
      <c r="I74" s="28">
        <f t="shared" si="6"/>
        <v>0</v>
      </c>
      <c r="J74" s="29">
        <v>0</v>
      </c>
      <c r="K74" s="29">
        <v>0</v>
      </c>
      <c r="L74" s="5">
        <v>40</v>
      </c>
      <c r="M74" s="30">
        <v>20.548611111111111</v>
      </c>
      <c r="N74" s="124"/>
      <c r="O74" s="124"/>
      <c r="P74" s="31" t="s">
        <v>122</v>
      </c>
      <c r="Q74" s="32">
        <v>43101</v>
      </c>
      <c r="R74" s="33">
        <v>43831</v>
      </c>
      <c r="S74" s="34"/>
      <c r="T74" s="12" t="str">
        <f t="shared" si="8"/>
        <v>1051200</v>
      </c>
      <c r="U74" s="12">
        <f t="shared" si="7"/>
        <v>1051201</v>
      </c>
      <c r="V74" s="12">
        <v>872741</v>
      </c>
      <c r="W74" s="12">
        <v>841615</v>
      </c>
      <c r="X74" s="35">
        <f t="shared" si="9"/>
        <v>31126</v>
      </c>
      <c r="Y74" s="35">
        <v>0</v>
      </c>
    </row>
    <row r="75" spans="2:25" ht="15" customHeight="1">
      <c r="B75" s="130"/>
      <c r="C75" s="121"/>
      <c r="D75" s="1" t="s">
        <v>210</v>
      </c>
      <c r="E75" s="1" t="s">
        <v>51</v>
      </c>
      <c r="F75" s="5">
        <v>1</v>
      </c>
      <c r="G75" s="5">
        <v>1</v>
      </c>
      <c r="H75" s="37">
        <f t="shared" si="5"/>
        <v>0.25092061365999463</v>
      </c>
      <c r="I75" s="28">
        <f t="shared" si="6"/>
        <v>0</v>
      </c>
      <c r="J75" s="29">
        <v>0</v>
      </c>
      <c r="K75" s="29">
        <v>0</v>
      </c>
      <c r="L75" s="5">
        <v>42</v>
      </c>
      <c r="M75" s="30">
        <v>20.553472222222222</v>
      </c>
      <c r="N75" s="124"/>
      <c r="O75" s="124"/>
      <c r="P75" s="31" t="s">
        <v>122</v>
      </c>
      <c r="Q75" s="32">
        <v>43101</v>
      </c>
      <c r="R75" s="33">
        <v>43831</v>
      </c>
      <c r="S75" s="34"/>
      <c r="T75" s="12" t="str">
        <f t="shared" si="8"/>
        <v>1051200</v>
      </c>
      <c r="U75" s="12">
        <f t="shared" si="7"/>
        <v>1051201</v>
      </c>
      <c r="V75" s="12">
        <v>872741</v>
      </c>
      <c r="W75" s="12">
        <v>787433</v>
      </c>
      <c r="X75" s="35">
        <f t="shared" si="9"/>
        <v>85308</v>
      </c>
      <c r="Y75" s="35">
        <v>0</v>
      </c>
    </row>
    <row r="76" spans="2:25" ht="15" customHeight="1">
      <c r="B76" s="130"/>
      <c r="C76" s="121"/>
      <c r="D76" s="1" t="s">
        <v>211</v>
      </c>
      <c r="E76" s="1" t="s">
        <v>51</v>
      </c>
      <c r="F76" s="5">
        <v>1</v>
      </c>
      <c r="G76" s="5">
        <v>1</v>
      </c>
      <c r="H76" s="37">
        <f t="shared" si="5"/>
        <v>0.22868699706335896</v>
      </c>
      <c r="I76" s="28">
        <f t="shared" si="6"/>
        <v>0</v>
      </c>
      <c r="J76" s="29">
        <v>0</v>
      </c>
      <c r="K76" s="29">
        <v>0</v>
      </c>
      <c r="L76" s="5">
        <v>43</v>
      </c>
      <c r="M76" s="30">
        <v>20.545833333333334</v>
      </c>
      <c r="N76" s="124"/>
      <c r="O76" s="124"/>
      <c r="P76" s="31" t="s">
        <v>122</v>
      </c>
      <c r="Q76" s="32">
        <v>43101</v>
      </c>
      <c r="R76" s="33">
        <v>43831</v>
      </c>
      <c r="S76" s="34"/>
      <c r="T76" s="12" t="str">
        <f t="shared" si="8"/>
        <v>1051200</v>
      </c>
      <c r="U76" s="12">
        <f t="shared" si="7"/>
        <v>1051201</v>
      </c>
      <c r="V76" s="12">
        <v>872741</v>
      </c>
      <c r="W76" s="12">
        <v>810805</v>
      </c>
      <c r="X76" s="35">
        <f t="shared" si="9"/>
        <v>61936</v>
      </c>
      <c r="Y76" s="35">
        <v>0</v>
      </c>
    </row>
    <row r="77" spans="2:25" ht="15" customHeight="1">
      <c r="B77" s="130"/>
      <c r="C77" s="121"/>
      <c r="D77" s="1" t="s">
        <v>212</v>
      </c>
      <c r="E77" s="1" t="s">
        <v>51</v>
      </c>
      <c r="F77" s="5">
        <v>1</v>
      </c>
      <c r="G77" s="5">
        <v>1</v>
      </c>
      <c r="H77" s="37">
        <f t="shared" si="5"/>
        <v>0.22553916900763984</v>
      </c>
      <c r="I77" s="28">
        <f t="shared" si="6"/>
        <v>0</v>
      </c>
      <c r="J77" s="29">
        <v>0</v>
      </c>
      <c r="K77" s="29">
        <v>0</v>
      </c>
      <c r="L77" s="5">
        <v>41</v>
      </c>
      <c r="M77" s="30">
        <v>20.545138888888889</v>
      </c>
      <c r="N77" s="124"/>
      <c r="O77" s="124"/>
      <c r="P77" s="31" t="s">
        <v>122</v>
      </c>
      <c r="Q77" s="32">
        <v>43101</v>
      </c>
      <c r="R77" s="33">
        <v>43831</v>
      </c>
      <c r="S77" s="34"/>
      <c r="T77" s="12" t="str">
        <f t="shared" si="8"/>
        <v>1051200</v>
      </c>
      <c r="U77" s="12">
        <f t="shared" si="7"/>
        <v>1051201</v>
      </c>
      <c r="V77" s="12">
        <v>872741</v>
      </c>
      <c r="W77" s="12">
        <v>814114</v>
      </c>
      <c r="X77" s="35">
        <f t="shared" si="9"/>
        <v>58627</v>
      </c>
      <c r="Y77" s="35">
        <v>0</v>
      </c>
    </row>
    <row r="78" spans="2:25" ht="15" customHeight="1">
      <c r="B78" s="130"/>
      <c r="C78" s="121"/>
      <c r="D78" s="1" t="s">
        <v>213</v>
      </c>
      <c r="E78" s="1" t="s">
        <v>51</v>
      </c>
      <c r="F78" s="5">
        <v>1</v>
      </c>
      <c r="G78" s="5">
        <v>1</v>
      </c>
      <c r="H78" s="37">
        <f t="shared" si="5"/>
        <v>0.22505591223752641</v>
      </c>
      <c r="I78" s="28">
        <f t="shared" si="6"/>
        <v>0</v>
      </c>
      <c r="J78" s="29">
        <v>0</v>
      </c>
      <c r="K78" s="29">
        <v>0</v>
      </c>
      <c r="L78" s="5">
        <v>42</v>
      </c>
      <c r="M78" s="30">
        <v>20.545833333333334</v>
      </c>
      <c r="N78" s="124"/>
      <c r="O78" s="124"/>
      <c r="P78" s="31" t="s">
        <v>122</v>
      </c>
      <c r="Q78" s="32">
        <v>43101</v>
      </c>
      <c r="R78" s="33">
        <v>43831</v>
      </c>
      <c r="S78" s="34"/>
      <c r="T78" s="12" t="str">
        <f t="shared" si="8"/>
        <v>1051200</v>
      </c>
      <c r="U78" s="12">
        <f t="shared" si="7"/>
        <v>1051201</v>
      </c>
      <c r="V78" s="12">
        <v>872741</v>
      </c>
      <c r="W78" s="12">
        <v>814622</v>
      </c>
      <c r="X78" s="35">
        <f t="shared" si="9"/>
        <v>58119</v>
      </c>
      <c r="Y78" s="35">
        <v>0</v>
      </c>
    </row>
    <row r="79" spans="2:25" ht="15" customHeight="1">
      <c r="B79" s="130"/>
      <c r="C79" s="121"/>
      <c r="D79" s="1" t="s">
        <v>214</v>
      </c>
      <c r="E79" s="1" t="s">
        <v>51</v>
      </c>
      <c r="F79" s="5">
        <v>1</v>
      </c>
      <c r="G79" s="5">
        <v>1</v>
      </c>
      <c r="H79" s="37">
        <f t="shared" si="5"/>
        <v>0.22513106437303618</v>
      </c>
      <c r="I79" s="28">
        <f t="shared" si="6"/>
        <v>0</v>
      </c>
      <c r="J79" s="29">
        <v>0</v>
      </c>
      <c r="K79" s="29">
        <v>0</v>
      </c>
      <c r="L79" s="5">
        <v>40</v>
      </c>
      <c r="M79" s="30">
        <v>20.551388888888891</v>
      </c>
      <c r="N79" s="124"/>
      <c r="O79" s="124"/>
      <c r="P79" s="31" t="s">
        <v>122</v>
      </c>
      <c r="Q79" s="32">
        <v>43101</v>
      </c>
      <c r="R79" s="33">
        <v>43831</v>
      </c>
      <c r="S79" s="34"/>
      <c r="T79" s="12" t="str">
        <f t="shared" si="8"/>
        <v>1051200</v>
      </c>
      <c r="U79" s="12">
        <f t="shared" si="7"/>
        <v>1051201</v>
      </c>
      <c r="V79" s="12">
        <v>872741</v>
      </c>
      <c r="W79" s="12">
        <v>814543</v>
      </c>
      <c r="X79" s="35">
        <f t="shared" si="9"/>
        <v>58198</v>
      </c>
      <c r="Y79" s="35">
        <v>0</v>
      </c>
    </row>
    <row r="80" spans="2:25" ht="15" customHeight="1">
      <c r="B80" s="130"/>
      <c r="C80" s="121"/>
      <c r="D80" s="1" t="s">
        <v>215</v>
      </c>
      <c r="E80" s="1" t="s">
        <v>51</v>
      </c>
      <c r="F80" s="5">
        <v>1</v>
      </c>
      <c r="G80" s="5">
        <v>1</v>
      </c>
      <c r="H80" s="37">
        <f t="shared" si="5"/>
        <v>0.22626976191993728</v>
      </c>
      <c r="I80" s="28">
        <f t="shared" si="6"/>
        <v>0</v>
      </c>
      <c r="J80" s="29">
        <v>0</v>
      </c>
      <c r="K80" s="29">
        <v>0</v>
      </c>
      <c r="L80" s="5">
        <v>42</v>
      </c>
      <c r="M80" s="30">
        <v>20.550694444444442</v>
      </c>
      <c r="N80" s="124"/>
      <c r="O80" s="124"/>
      <c r="P80" s="31" t="s">
        <v>122</v>
      </c>
      <c r="Q80" s="32">
        <v>43101</v>
      </c>
      <c r="R80" s="33">
        <v>43831</v>
      </c>
      <c r="S80" s="34"/>
      <c r="T80" s="12" t="str">
        <f t="shared" si="8"/>
        <v>1051200</v>
      </c>
      <c r="U80" s="12">
        <f t="shared" si="7"/>
        <v>1051201</v>
      </c>
      <c r="V80" s="12">
        <v>872741</v>
      </c>
      <c r="W80" s="12">
        <v>813346</v>
      </c>
      <c r="X80" s="35">
        <f t="shared" si="9"/>
        <v>59395</v>
      </c>
      <c r="Y80" s="35">
        <v>0</v>
      </c>
    </row>
    <row r="81" spans="2:25" ht="15" customHeight="1">
      <c r="B81" s="130"/>
      <c r="C81" s="121"/>
      <c r="D81" s="1" t="s">
        <v>216</v>
      </c>
      <c r="E81" s="1" t="s">
        <v>51</v>
      </c>
      <c r="F81" s="5">
        <v>1</v>
      </c>
      <c r="G81" s="5">
        <v>1</v>
      </c>
      <c r="H81" s="37">
        <f t="shared" si="5"/>
        <v>0.22704030913212603</v>
      </c>
      <c r="I81" s="28">
        <f t="shared" si="6"/>
        <v>0</v>
      </c>
      <c r="J81" s="29">
        <v>0</v>
      </c>
      <c r="K81" s="29">
        <v>0</v>
      </c>
      <c r="L81" s="5">
        <v>44</v>
      </c>
      <c r="M81" s="30">
        <v>20.552777777777777</v>
      </c>
      <c r="N81" s="124"/>
      <c r="O81" s="124"/>
      <c r="P81" s="31" t="s">
        <v>122</v>
      </c>
      <c r="Q81" s="32">
        <v>43101</v>
      </c>
      <c r="R81" s="33">
        <v>43831</v>
      </c>
      <c r="S81" s="34"/>
      <c r="T81" s="12" t="str">
        <f t="shared" si="8"/>
        <v>1051200</v>
      </c>
      <c r="U81" s="12">
        <f t="shared" si="7"/>
        <v>1051201</v>
      </c>
      <c r="V81" s="12">
        <v>872741</v>
      </c>
      <c r="W81" s="12">
        <v>812536</v>
      </c>
      <c r="X81" s="35">
        <f t="shared" si="9"/>
        <v>60205</v>
      </c>
      <c r="Y81" s="35">
        <v>0</v>
      </c>
    </row>
    <row r="82" spans="2:25" ht="15" customHeight="1">
      <c r="B82" s="130"/>
      <c r="C82" s="121"/>
      <c r="D82" s="1" t="s">
        <v>217</v>
      </c>
      <c r="E82" s="1" t="s">
        <v>51</v>
      </c>
      <c r="F82" s="5">
        <v>1</v>
      </c>
      <c r="G82" s="5">
        <v>1</v>
      </c>
      <c r="H82" s="37">
        <f t="shared" si="5"/>
        <v>0.20141247963044176</v>
      </c>
      <c r="I82" s="28">
        <f t="shared" si="6"/>
        <v>0</v>
      </c>
      <c r="J82" s="29">
        <v>0</v>
      </c>
      <c r="K82" s="29">
        <v>0</v>
      </c>
      <c r="L82" s="5">
        <v>37</v>
      </c>
      <c r="M82" s="30">
        <v>20.545833333333334</v>
      </c>
      <c r="N82" s="124"/>
      <c r="O82" s="124"/>
      <c r="P82" s="31" t="s">
        <v>122</v>
      </c>
      <c r="Q82" s="32">
        <v>43101</v>
      </c>
      <c r="R82" s="33">
        <v>43831</v>
      </c>
      <c r="S82" s="34"/>
      <c r="T82" s="12" t="str">
        <f t="shared" si="8"/>
        <v>1051200</v>
      </c>
      <c r="U82" s="12">
        <f t="shared" si="7"/>
        <v>1051201</v>
      </c>
      <c r="V82" s="12">
        <v>872741</v>
      </c>
      <c r="W82" s="12">
        <v>839476</v>
      </c>
      <c r="X82" s="35">
        <f t="shared" si="9"/>
        <v>33265</v>
      </c>
      <c r="Y82" s="35">
        <v>0</v>
      </c>
    </row>
    <row r="83" spans="2:25" ht="15" customHeight="1">
      <c r="B83" s="130"/>
      <c r="C83" s="121"/>
      <c r="D83" s="1" t="s">
        <v>218</v>
      </c>
      <c r="E83" s="1" t="s">
        <v>51</v>
      </c>
      <c r="F83" s="5">
        <v>1</v>
      </c>
      <c r="G83" s="5">
        <v>1</v>
      </c>
      <c r="H83" s="37">
        <f t="shared" si="5"/>
        <v>0.22531751777252876</v>
      </c>
      <c r="I83" s="28">
        <f t="shared" si="6"/>
        <v>0</v>
      </c>
      <c r="J83" s="29">
        <v>0</v>
      </c>
      <c r="K83" s="29">
        <v>0</v>
      </c>
      <c r="L83" s="5">
        <v>44</v>
      </c>
      <c r="M83" s="30">
        <v>20.545833333333334</v>
      </c>
      <c r="N83" s="124"/>
      <c r="O83" s="124"/>
      <c r="P83" s="31" t="s">
        <v>122</v>
      </c>
      <c r="Q83" s="32">
        <v>43101</v>
      </c>
      <c r="R83" s="33">
        <v>43831</v>
      </c>
      <c r="S83" s="34"/>
      <c r="T83" s="12" t="str">
        <f t="shared" si="8"/>
        <v>1051200</v>
      </c>
      <c r="U83" s="12">
        <f t="shared" si="7"/>
        <v>1051201</v>
      </c>
      <c r="V83" s="12">
        <v>872741</v>
      </c>
      <c r="W83" s="12">
        <v>814347</v>
      </c>
      <c r="X83" s="35">
        <f t="shared" si="9"/>
        <v>58394</v>
      </c>
      <c r="Y83" s="35">
        <v>0</v>
      </c>
    </row>
    <row r="84" spans="2:25" ht="15" customHeight="1">
      <c r="B84" s="130"/>
      <c r="C84" s="121"/>
      <c r="D84" s="1" t="s">
        <v>219</v>
      </c>
      <c r="E84" s="1" t="s">
        <v>51</v>
      </c>
      <c r="F84" s="5">
        <v>1</v>
      </c>
      <c r="G84" s="5">
        <v>1</v>
      </c>
      <c r="H84" s="37">
        <f t="shared" si="5"/>
        <v>0.22653992909063062</v>
      </c>
      <c r="I84" s="28">
        <f t="shared" si="6"/>
        <v>0</v>
      </c>
      <c r="J84" s="29">
        <v>0</v>
      </c>
      <c r="K84" s="29">
        <v>0</v>
      </c>
      <c r="L84" s="5">
        <v>40</v>
      </c>
      <c r="M84" s="30">
        <v>20.545138888888889</v>
      </c>
      <c r="N84" s="124"/>
      <c r="O84" s="124"/>
      <c r="P84" s="31" t="s">
        <v>122</v>
      </c>
      <c r="Q84" s="32">
        <v>43101</v>
      </c>
      <c r="R84" s="33">
        <v>43831</v>
      </c>
      <c r="S84" s="34"/>
      <c r="T84" s="12" t="str">
        <f t="shared" si="8"/>
        <v>1051200</v>
      </c>
      <c r="U84" s="12">
        <f t="shared" si="7"/>
        <v>1051201</v>
      </c>
      <c r="V84" s="12">
        <v>872741</v>
      </c>
      <c r="W84" s="12">
        <v>813062</v>
      </c>
      <c r="X84" s="35">
        <f t="shared" si="9"/>
        <v>59679</v>
      </c>
      <c r="Y84" s="35">
        <v>0</v>
      </c>
    </row>
    <row r="85" spans="2:25" ht="15" customHeight="1">
      <c r="B85" s="130"/>
      <c r="C85" s="121"/>
      <c r="D85" s="1" t="s">
        <v>220</v>
      </c>
      <c r="E85" s="1" t="s">
        <v>51</v>
      </c>
      <c r="F85" s="5">
        <v>1</v>
      </c>
      <c r="G85" s="5">
        <v>1</v>
      </c>
      <c r="H85" s="37">
        <f t="shared" si="5"/>
        <v>0.22598817923498932</v>
      </c>
      <c r="I85" s="28">
        <f t="shared" si="6"/>
        <v>0</v>
      </c>
      <c r="J85" s="29">
        <v>0</v>
      </c>
      <c r="K85" s="29">
        <v>0</v>
      </c>
      <c r="L85" s="5">
        <v>43</v>
      </c>
      <c r="M85" s="30">
        <v>20.545138888888889</v>
      </c>
      <c r="N85" s="124"/>
      <c r="O85" s="124"/>
      <c r="P85" s="31" t="s">
        <v>122</v>
      </c>
      <c r="Q85" s="32">
        <v>43101</v>
      </c>
      <c r="R85" s="33">
        <v>43831</v>
      </c>
      <c r="S85" s="34"/>
      <c r="T85" s="12" t="str">
        <f t="shared" si="8"/>
        <v>1051200</v>
      </c>
      <c r="U85" s="12">
        <f t="shared" si="7"/>
        <v>1051201</v>
      </c>
      <c r="V85" s="12">
        <v>872741</v>
      </c>
      <c r="W85" s="12">
        <v>813642</v>
      </c>
      <c r="X85" s="35">
        <f t="shared" si="9"/>
        <v>59099</v>
      </c>
      <c r="Y85" s="35">
        <v>0</v>
      </c>
    </row>
    <row r="86" spans="2:25" ht="15" customHeight="1">
      <c r="B86" s="130"/>
      <c r="C86" s="121"/>
      <c r="D86" s="1" t="s">
        <v>221</v>
      </c>
      <c r="E86" s="1" t="s">
        <v>51</v>
      </c>
      <c r="F86" s="5">
        <v>1</v>
      </c>
      <c r="G86" s="5">
        <v>1</v>
      </c>
      <c r="H86" s="37">
        <f t="shared" si="5"/>
        <v>0.22693947208954329</v>
      </c>
      <c r="I86" s="28">
        <f t="shared" si="6"/>
        <v>0</v>
      </c>
      <c r="J86" s="29">
        <v>0</v>
      </c>
      <c r="K86" s="29">
        <v>0</v>
      </c>
      <c r="L86" s="5">
        <v>40</v>
      </c>
      <c r="M86" s="30">
        <v>20.545833333333334</v>
      </c>
      <c r="N86" s="124"/>
      <c r="O86" s="124"/>
      <c r="P86" s="31" t="s">
        <v>122</v>
      </c>
      <c r="Q86" s="32">
        <v>43101</v>
      </c>
      <c r="R86" s="33">
        <v>43831</v>
      </c>
      <c r="S86" s="34"/>
      <c r="T86" s="12" t="str">
        <f t="shared" si="8"/>
        <v>1051200</v>
      </c>
      <c r="U86" s="12">
        <f t="shared" si="7"/>
        <v>1051201</v>
      </c>
      <c r="V86" s="12">
        <v>872741</v>
      </c>
      <c r="W86" s="12">
        <v>812642</v>
      </c>
      <c r="X86" s="35">
        <f t="shared" si="9"/>
        <v>60099</v>
      </c>
      <c r="Y86" s="35">
        <v>0</v>
      </c>
    </row>
    <row r="87" spans="2:25" ht="15" customHeight="1">
      <c r="B87" s="130"/>
      <c r="C87" s="121"/>
      <c r="D87" s="1" t="s">
        <v>222</v>
      </c>
      <c r="E87" s="1" t="s">
        <v>51</v>
      </c>
      <c r="F87" s="5">
        <v>1</v>
      </c>
      <c r="G87" s="5">
        <v>1</v>
      </c>
      <c r="H87" s="37">
        <f t="shared" si="5"/>
        <v>0.22738087197405635</v>
      </c>
      <c r="I87" s="28">
        <f t="shared" si="6"/>
        <v>0</v>
      </c>
      <c r="J87" s="29">
        <v>0</v>
      </c>
      <c r="K87" s="29">
        <v>0</v>
      </c>
      <c r="L87" s="5">
        <v>42</v>
      </c>
      <c r="M87" s="30">
        <v>20.552083333333332</v>
      </c>
      <c r="N87" s="124"/>
      <c r="O87" s="124"/>
      <c r="P87" s="31" t="s">
        <v>122</v>
      </c>
      <c r="Q87" s="32">
        <v>43101</v>
      </c>
      <c r="R87" s="33">
        <v>43831</v>
      </c>
      <c r="S87" s="34"/>
      <c r="T87" s="12" t="str">
        <f t="shared" si="8"/>
        <v>1051200</v>
      </c>
      <c r="U87" s="12">
        <f t="shared" si="7"/>
        <v>1051201</v>
      </c>
      <c r="V87" s="12">
        <v>872741</v>
      </c>
      <c r="W87" s="12">
        <v>812178</v>
      </c>
      <c r="X87" s="35">
        <f t="shared" si="9"/>
        <v>60563</v>
      </c>
      <c r="Y87" s="35">
        <v>0</v>
      </c>
    </row>
    <row r="88" spans="2:25" ht="15" customHeight="1">
      <c r="B88" s="130"/>
      <c r="C88" s="121"/>
      <c r="D88" s="1" t="s">
        <v>223</v>
      </c>
      <c r="E88" s="1" t="s">
        <v>51</v>
      </c>
      <c r="F88" s="5">
        <v>1</v>
      </c>
      <c r="G88" s="5">
        <v>1</v>
      </c>
      <c r="H88" s="37">
        <f t="shared" si="5"/>
        <v>0.22607189300619007</v>
      </c>
      <c r="I88" s="28">
        <f t="shared" si="6"/>
        <v>0</v>
      </c>
      <c r="J88" s="29">
        <v>0</v>
      </c>
      <c r="K88" s="29">
        <v>0</v>
      </c>
      <c r="L88" s="5">
        <v>41</v>
      </c>
      <c r="M88" s="30">
        <v>20.545138888888889</v>
      </c>
      <c r="N88" s="124"/>
      <c r="O88" s="124"/>
      <c r="P88" s="31" t="s">
        <v>122</v>
      </c>
      <c r="Q88" s="32">
        <v>43101</v>
      </c>
      <c r="R88" s="33">
        <v>43831</v>
      </c>
      <c r="S88" s="34"/>
      <c r="T88" s="12" t="str">
        <f t="shared" si="8"/>
        <v>1051200</v>
      </c>
      <c r="U88" s="12">
        <f t="shared" si="7"/>
        <v>1051201</v>
      </c>
      <c r="V88" s="12">
        <v>872741</v>
      </c>
      <c r="W88" s="12">
        <v>813554</v>
      </c>
      <c r="X88" s="35">
        <f t="shared" si="9"/>
        <v>59187</v>
      </c>
      <c r="Y88" s="35">
        <v>0</v>
      </c>
    </row>
    <row r="89" spans="2:25" ht="15" customHeight="1">
      <c r="B89" s="130"/>
      <c r="C89" s="121"/>
      <c r="D89" s="1" t="s">
        <v>224</v>
      </c>
      <c r="E89" s="1" t="s">
        <v>51</v>
      </c>
      <c r="F89" s="5">
        <v>1</v>
      </c>
      <c r="G89" s="5">
        <v>1</v>
      </c>
      <c r="H89" s="37">
        <f t="shared" si="5"/>
        <v>0.22555058452189447</v>
      </c>
      <c r="I89" s="28">
        <f t="shared" si="6"/>
        <v>0</v>
      </c>
      <c r="J89" s="29">
        <v>0</v>
      </c>
      <c r="K89" s="29">
        <v>0</v>
      </c>
      <c r="L89" s="5">
        <v>42</v>
      </c>
      <c r="M89" s="30">
        <v>20.544444444444444</v>
      </c>
      <c r="N89" s="124"/>
      <c r="O89" s="124"/>
      <c r="P89" s="31" t="s">
        <v>122</v>
      </c>
      <c r="Q89" s="32">
        <v>43101</v>
      </c>
      <c r="R89" s="33">
        <v>43831</v>
      </c>
      <c r="S89" s="34"/>
      <c r="T89" s="12" t="str">
        <f t="shared" si="8"/>
        <v>1051200</v>
      </c>
      <c r="U89" s="12">
        <f t="shared" si="7"/>
        <v>1051201</v>
      </c>
      <c r="V89" s="12">
        <v>872741</v>
      </c>
      <c r="W89" s="12">
        <v>814102</v>
      </c>
      <c r="X89" s="35">
        <f t="shared" si="9"/>
        <v>58639</v>
      </c>
      <c r="Y89" s="35">
        <v>0</v>
      </c>
    </row>
    <row r="90" spans="2:25" ht="15" customHeight="1">
      <c r="B90" s="130"/>
      <c r="C90" s="121"/>
      <c r="D90" s="1" t="s">
        <v>225</v>
      </c>
      <c r="E90" s="1" t="s">
        <v>51</v>
      </c>
      <c r="F90" s="5">
        <v>1</v>
      </c>
      <c r="G90" s="5">
        <v>1</v>
      </c>
      <c r="H90" s="37">
        <f t="shared" si="5"/>
        <v>0.22736945645980169</v>
      </c>
      <c r="I90" s="28">
        <f t="shared" si="6"/>
        <v>0</v>
      </c>
      <c r="J90" s="29">
        <v>0</v>
      </c>
      <c r="K90" s="29">
        <v>0</v>
      </c>
      <c r="L90" s="5">
        <v>42</v>
      </c>
      <c r="M90" s="30">
        <v>20.545833333333334</v>
      </c>
      <c r="N90" s="124"/>
      <c r="O90" s="124"/>
      <c r="P90" s="31" t="s">
        <v>122</v>
      </c>
      <c r="Q90" s="32">
        <v>43101</v>
      </c>
      <c r="R90" s="33">
        <v>43831</v>
      </c>
      <c r="S90" s="34"/>
      <c r="T90" s="12" t="str">
        <f t="shared" si="8"/>
        <v>1051200</v>
      </c>
      <c r="U90" s="12">
        <f t="shared" si="7"/>
        <v>1051201</v>
      </c>
      <c r="V90" s="12">
        <v>872741</v>
      </c>
      <c r="W90" s="12">
        <v>812190</v>
      </c>
      <c r="X90" s="35">
        <f t="shared" si="9"/>
        <v>60551</v>
      </c>
      <c r="Y90" s="35">
        <v>0</v>
      </c>
    </row>
    <row r="91" spans="2:25" ht="15" customHeight="1">
      <c r="B91" s="130"/>
      <c r="C91" s="121"/>
      <c r="D91" s="1" t="s">
        <v>226</v>
      </c>
      <c r="E91" s="1" t="s">
        <v>51</v>
      </c>
      <c r="F91" s="5">
        <v>1</v>
      </c>
      <c r="G91" s="5">
        <v>1</v>
      </c>
      <c r="H91" s="37">
        <f t="shared" si="5"/>
        <v>0.22645811790513898</v>
      </c>
      <c r="I91" s="28">
        <f t="shared" si="6"/>
        <v>0</v>
      </c>
      <c r="J91" s="29">
        <v>0</v>
      </c>
      <c r="K91" s="29">
        <v>0</v>
      </c>
      <c r="L91" s="5">
        <v>41</v>
      </c>
      <c r="M91" s="30">
        <v>20.552777777777777</v>
      </c>
      <c r="N91" s="124"/>
      <c r="O91" s="124"/>
      <c r="P91" s="31" t="s">
        <v>122</v>
      </c>
      <c r="Q91" s="32">
        <v>43101</v>
      </c>
      <c r="R91" s="33">
        <v>43831</v>
      </c>
      <c r="S91" s="34"/>
      <c r="T91" s="12" t="str">
        <f t="shared" si="8"/>
        <v>1051200</v>
      </c>
      <c r="U91" s="12">
        <f t="shared" si="7"/>
        <v>1051201</v>
      </c>
      <c r="V91" s="12">
        <v>872741</v>
      </c>
      <c r="W91" s="12">
        <v>813148</v>
      </c>
      <c r="X91" s="35">
        <f t="shared" si="9"/>
        <v>59593</v>
      </c>
      <c r="Y91" s="35">
        <v>0</v>
      </c>
    </row>
    <row r="92" spans="2:25" ht="15" customHeight="1">
      <c r="B92" s="130"/>
      <c r="C92" s="121"/>
      <c r="D92" s="1" t="s">
        <v>227</v>
      </c>
      <c r="E92" s="1" t="s">
        <v>51</v>
      </c>
      <c r="F92" s="5">
        <v>1</v>
      </c>
      <c r="G92" s="5">
        <v>1</v>
      </c>
      <c r="H92" s="37">
        <f t="shared" si="5"/>
        <v>0.20088926856043707</v>
      </c>
      <c r="I92" s="28">
        <f t="shared" si="6"/>
        <v>0</v>
      </c>
      <c r="J92" s="29">
        <v>0</v>
      </c>
      <c r="K92" s="29">
        <v>0</v>
      </c>
      <c r="L92" s="5">
        <v>37</v>
      </c>
      <c r="M92" s="30">
        <v>20.55</v>
      </c>
      <c r="N92" s="124"/>
      <c r="O92" s="124"/>
      <c r="P92" s="31" t="s">
        <v>122</v>
      </c>
      <c r="Q92" s="32">
        <v>43101</v>
      </c>
      <c r="R92" s="33">
        <v>43831</v>
      </c>
      <c r="S92" s="34"/>
      <c r="T92" s="12" t="str">
        <f t="shared" si="8"/>
        <v>1051200</v>
      </c>
      <c r="U92" s="12">
        <f t="shared" si="7"/>
        <v>1051201</v>
      </c>
      <c r="V92" s="12">
        <v>872741</v>
      </c>
      <c r="W92" s="12">
        <v>840026</v>
      </c>
      <c r="X92" s="35">
        <f t="shared" si="9"/>
        <v>32715</v>
      </c>
      <c r="Y92" s="35">
        <v>0</v>
      </c>
    </row>
    <row r="93" spans="2:25" ht="15" customHeight="1">
      <c r="B93" s="130"/>
      <c r="C93" s="121"/>
      <c r="D93" s="1" t="s">
        <v>228</v>
      </c>
      <c r="E93" s="1" t="s">
        <v>51</v>
      </c>
      <c r="F93" s="5">
        <v>1</v>
      </c>
      <c r="G93" s="5">
        <v>1</v>
      </c>
      <c r="H93" s="37">
        <f t="shared" si="5"/>
        <v>0.20478766667839929</v>
      </c>
      <c r="I93" s="28">
        <f t="shared" si="6"/>
        <v>0</v>
      </c>
      <c r="J93" s="29">
        <v>0</v>
      </c>
      <c r="K93" s="29">
        <v>0</v>
      </c>
      <c r="L93" s="5">
        <v>39</v>
      </c>
      <c r="M93" s="30">
        <v>20.547222222222221</v>
      </c>
      <c r="N93" s="124"/>
      <c r="O93" s="124"/>
      <c r="P93" s="31" t="s">
        <v>122</v>
      </c>
      <c r="Q93" s="32">
        <v>43101</v>
      </c>
      <c r="R93" s="33">
        <v>43831</v>
      </c>
      <c r="S93" s="34"/>
      <c r="T93" s="12" t="str">
        <f t="shared" si="8"/>
        <v>1051200</v>
      </c>
      <c r="U93" s="12">
        <f t="shared" si="7"/>
        <v>1051201</v>
      </c>
      <c r="V93" s="12">
        <v>872741</v>
      </c>
      <c r="W93" s="12">
        <v>835928</v>
      </c>
      <c r="X93" s="35">
        <f t="shared" si="9"/>
        <v>36813</v>
      </c>
      <c r="Y93" s="35">
        <v>0</v>
      </c>
    </row>
    <row r="94" spans="2:25" ht="15" customHeight="1">
      <c r="B94" s="130"/>
      <c r="C94" s="121"/>
      <c r="D94" s="1" t="s">
        <v>229</v>
      </c>
      <c r="E94" s="1" t="s">
        <v>51</v>
      </c>
      <c r="F94" s="5">
        <v>1</v>
      </c>
      <c r="G94" s="5">
        <v>1</v>
      </c>
      <c r="H94" s="37">
        <f t="shared" si="5"/>
        <v>0.20544120486947787</v>
      </c>
      <c r="I94" s="28">
        <f t="shared" si="6"/>
        <v>0</v>
      </c>
      <c r="J94" s="29">
        <v>0</v>
      </c>
      <c r="K94" s="29">
        <v>0</v>
      </c>
      <c r="L94" s="5">
        <v>37</v>
      </c>
      <c r="M94" s="30">
        <v>20.545138888888889</v>
      </c>
      <c r="N94" s="124"/>
      <c r="O94" s="124"/>
      <c r="P94" s="31" t="s">
        <v>122</v>
      </c>
      <c r="Q94" s="32">
        <v>43101</v>
      </c>
      <c r="R94" s="33">
        <v>43831</v>
      </c>
      <c r="S94" s="34"/>
      <c r="T94" s="12" t="str">
        <f t="shared" si="8"/>
        <v>1051200</v>
      </c>
      <c r="U94" s="12">
        <f t="shared" si="7"/>
        <v>1051201</v>
      </c>
      <c r="V94" s="12">
        <v>872741</v>
      </c>
      <c r="W94" s="12">
        <v>835241</v>
      </c>
      <c r="X94" s="35">
        <f t="shared" si="9"/>
        <v>37500</v>
      </c>
      <c r="Y94" s="35">
        <v>0</v>
      </c>
    </row>
    <row r="95" spans="2:25" ht="15" customHeight="1">
      <c r="B95" s="130"/>
      <c r="C95" s="121"/>
      <c r="D95" s="1" t="s">
        <v>230</v>
      </c>
      <c r="E95" s="1" t="s">
        <v>51</v>
      </c>
      <c r="F95" s="5">
        <v>1</v>
      </c>
      <c r="G95" s="5">
        <v>1</v>
      </c>
      <c r="H95" s="37">
        <f t="shared" si="5"/>
        <v>0.82859605346646359</v>
      </c>
      <c r="I95" s="28">
        <f t="shared" si="6"/>
        <v>0</v>
      </c>
      <c r="J95" s="29">
        <v>0</v>
      </c>
      <c r="K95" s="29">
        <v>0</v>
      </c>
      <c r="L95" s="5">
        <v>24</v>
      </c>
      <c r="M95" s="30">
        <v>19.746527777777779</v>
      </c>
      <c r="N95" s="124"/>
      <c r="O95" s="124"/>
      <c r="P95" s="31" t="s">
        <v>122</v>
      </c>
      <c r="Q95" s="32">
        <v>43101</v>
      </c>
      <c r="R95" s="33">
        <v>43831</v>
      </c>
      <c r="S95" s="34"/>
      <c r="T95" s="12" t="str">
        <f t="shared" si="8"/>
        <v>1051200</v>
      </c>
      <c r="U95" s="12">
        <f t="shared" si="7"/>
        <v>1051201</v>
      </c>
      <c r="V95" s="12">
        <v>872741</v>
      </c>
      <c r="W95" s="12">
        <v>180180</v>
      </c>
      <c r="X95" s="35">
        <f t="shared" si="9"/>
        <v>692561</v>
      </c>
      <c r="Y95" s="35">
        <v>0</v>
      </c>
    </row>
    <row r="96" spans="2:25" ht="15" customHeight="1">
      <c r="B96" s="130"/>
      <c r="C96" s="121"/>
      <c r="D96" s="1" t="s">
        <v>231</v>
      </c>
      <c r="E96" s="1" t="s">
        <v>51</v>
      </c>
      <c r="F96" s="5">
        <v>1</v>
      </c>
      <c r="G96" s="5">
        <v>1</v>
      </c>
      <c r="H96" s="37">
        <f t="shared" si="5"/>
        <v>0.20424257587273983</v>
      </c>
      <c r="I96" s="28">
        <f t="shared" si="6"/>
        <v>0</v>
      </c>
      <c r="J96" s="29">
        <v>0</v>
      </c>
      <c r="K96" s="29">
        <v>0</v>
      </c>
      <c r="L96" s="5">
        <v>41</v>
      </c>
      <c r="M96" s="30">
        <v>20.546527777777779</v>
      </c>
      <c r="N96" s="124"/>
      <c r="O96" s="124"/>
      <c r="P96" s="31" t="s">
        <v>122</v>
      </c>
      <c r="Q96" s="32">
        <v>43101</v>
      </c>
      <c r="R96" s="33">
        <v>43831</v>
      </c>
      <c r="S96" s="34"/>
      <c r="T96" s="12" t="str">
        <f t="shared" si="8"/>
        <v>1051200</v>
      </c>
      <c r="U96" s="12">
        <f t="shared" si="7"/>
        <v>1051201</v>
      </c>
      <c r="V96" s="12">
        <v>872741</v>
      </c>
      <c r="W96" s="12">
        <v>836501</v>
      </c>
      <c r="X96" s="35">
        <f t="shared" si="9"/>
        <v>36240</v>
      </c>
      <c r="Y96" s="35">
        <v>0</v>
      </c>
    </row>
    <row r="97" spans="2:25" ht="15" customHeight="1">
      <c r="B97" s="130"/>
      <c r="C97" s="121"/>
      <c r="D97" s="1" t="s">
        <v>232</v>
      </c>
      <c r="E97" s="1" t="s">
        <v>51</v>
      </c>
      <c r="F97" s="5">
        <v>1</v>
      </c>
      <c r="G97" s="5">
        <v>1</v>
      </c>
      <c r="H97" s="37">
        <f t="shared" si="5"/>
        <v>0.22728193751718273</v>
      </c>
      <c r="I97" s="28">
        <f t="shared" si="6"/>
        <v>0</v>
      </c>
      <c r="J97" s="29">
        <v>0</v>
      </c>
      <c r="K97" s="29">
        <v>0</v>
      </c>
      <c r="L97" s="5">
        <v>45</v>
      </c>
      <c r="M97" s="30">
        <v>20.553472222222222</v>
      </c>
      <c r="N97" s="124"/>
      <c r="O97" s="124"/>
      <c r="P97" s="31" t="s">
        <v>122</v>
      </c>
      <c r="Q97" s="32">
        <v>43101</v>
      </c>
      <c r="R97" s="33">
        <v>43831</v>
      </c>
      <c r="S97" s="34"/>
      <c r="T97" s="12" t="str">
        <f t="shared" si="8"/>
        <v>1051200</v>
      </c>
      <c r="U97" s="12">
        <f t="shared" si="7"/>
        <v>1051201</v>
      </c>
      <c r="V97" s="12">
        <v>872741</v>
      </c>
      <c r="W97" s="12">
        <v>812282</v>
      </c>
      <c r="X97" s="35">
        <f t="shared" si="9"/>
        <v>60459</v>
      </c>
      <c r="Y97" s="35">
        <v>0</v>
      </c>
    </row>
    <row r="98" spans="2:25" ht="15" customHeight="1">
      <c r="B98" s="130"/>
      <c r="C98" s="121"/>
      <c r="D98" s="1" t="s">
        <v>233</v>
      </c>
      <c r="E98" s="1" t="s">
        <v>51</v>
      </c>
      <c r="F98" s="5">
        <v>1</v>
      </c>
      <c r="G98" s="5">
        <v>1</v>
      </c>
      <c r="H98" s="37">
        <f t="shared" si="5"/>
        <v>0.22861279622070374</v>
      </c>
      <c r="I98" s="28">
        <f t="shared" si="6"/>
        <v>0</v>
      </c>
      <c r="J98" s="29">
        <v>0</v>
      </c>
      <c r="K98" s="29">
        <v>0</v>
      </c>
      <c r="L98" s="5">
        <v>43</v>
      </c>
      <c r="M98" s="30">
        <v>20.552083333333332</v>
      </c>
      <c r="N98" s="124"/>
      <c r="O98" s="124"/>
      <c r="P98" s="31" t="s">
        <v>122</v>
      </c>
      <c r="Q98" s="32">
        <v>43101</v>
      </c>
      <c r="R98" s="33">
        <v>43831</v>
      </c>
      <c r="S98" s="34"/>
      <c r="T98" s="12" t="str">
        <f t="shared" si="8"/>
        <v>1051200</v>
      </c>
      <c r="U98" s="12">
        <f t="shared" si="7"/>
        <v>1051201</v>
      </c>
      <c r="V98" s="12">
        <v>872741</v>
      </c>
      <c r="W98" s="12">
        <v>810883</v>
      </c>
      <c r="X98" s="35">
        <f t="shared" si="9"/>
        <v>61858</v>
      </c>
      <c r="Y98" s="35">
        <v>0</v>
      </c>
    </row>
    <row r="99" spans="2:25" ht="15" customHeight="1">
      <c r="B99" s="130"/>
      <c r="C99" s="121"/>
      <c r="D99" s="1" t="s">
        <v>234</v>
      </c>
      <c r="E99" s="1" t="s">
        <v>51</v>
      </c>
      <c r="F99" s="5">
        <v>1</v>
      </c>
      <c r="G99" s="5">
        <v>1</v>
      </c>
      <c r="H99" s="37">
        <f t="shared" si="5"/>
        <v>0.22763296458051316</v>
      </c>
      <c r="I99" s="28">
        <f t="shared" si="6"/>
        <v>0</v>
      </c>
      <c r="J99" s="29">
        <v>0</v>
      </c>
      <c r="K99" s="29">
        <v>0</v>
      </c>
      <c r="L99" s="5">
        <v>45</v>
      </c>
      <c r="M99" s="30">
        <v>20.553472222222222</v>
      </c>
      <c r="N99" s="124"/>
      <c r="O99" s="124"/>
      <c r="P99" s="31" t="s">
        <v>122</v>
      </c>
      <c r="Q99" s="32">
        <v>43101</v>
      </c>
      <c r="R99" s="33">
        <v>43831</v>
      </c>
      <c r="S99" s="34"/>
      <c r="T99" s="12" t="str">
        <f t="shared" si="8"/>
        <v>1051200</v>
      </c>
      <c r="U99" s="12">
        <f t="shared" si="7"/>
        <v>1051201</v>
      </c>
      <c r="V99" s="12">
        <v>872741</v>
      </c>
      <c r="W99" s="12">
        <v>811913</v>
      </c>
      <c r="X99" s="35">
        <f t="shared" si="9"/>
        <v>60828</v>
      </c>
      <c r="Y99" s="35">
        <v>0</v>
      </c>
    </row>
    <row r="100" spans="2:25" ht="15" customHeight="1">
      <c r="B100" s="130"/>
      <c r="C100" s="121"/>
      <c r="D100" s="1" t="s">
        <v>235</v>
      </c>
      <c r="E100" s="1" t="s">
        <v>51</v>
      </c>
      <c r="F100" s="5">
        <v>1</v>
      </c>
      <c r="G100" s="5">
        <v>1</v>
      </c>
      <c r="H100" s="37">
        <f t="shared" si="5"/>
        <v>0.228132393329154</v>
      </c>
      <c r="I100" s="28">
        <f t="shared" si="6"/>
        <v>0</v>
      </c>
      <c r="J100" s="29">
        <v>0</v>
      </c>
      <c r="K100" s="29">
        <v>0</v>
      </c>
      <c r="L100" s="5">
        <v>48</v>
      </c>
      <c r="M100" s="30">
        <v>20.550694444444442</v>
      </c>
      <c r="N100" s="124"/>
      <c r="O100" s="124"/>
      <c r="P100" s="31" t="s">
        <v>122</v>
      </c>
      <c r="Q100" s="32">
        <v>43101</v>
      </c>
      <c r="R100" s="33">
        <v>43831</v>
      </c>
      <c r="S100" s="34"/>
      <c r="T100" s="12" t="str">
        <f t="shared" si="8"/>
        <v>1051200</v>
      </c>
      <c r="U100" s="12">
        <f t="shared" si="7"/>
        <v>1051201</v>
      </c>
      <c r="V100" s="12">
        <v>872741</v>
      </c>
      <c r="W100" s="12">
        <v>811388</v>
      </c>
      <c r="X100" s="35">
        <f t="shared" si="9"/>
        <v>61353</v>
      </c>
      <c r="Y100" s="35">
        <v>0</v>
      </c>
    </row>
    <row r="101" spans="2:25" ht="15" customHeight="1">
      <c r="B101" s="130"/>
      <c r="C101" s="121"/>
      <c r="D101" s="1" t="s">
        <v>236</v>
      </c>
      <c r="E101" s="1" t="s">
        <v>51</v>
      </c>
      <c r="F101" s="5">
        <v>1</v>
      </c>
      <c r="G101" s="5">
        <v>1</v>
      </c>
      <c r="H101" s="37">
        <f t="shared" si="5"/>
        <v>0.22808577997928084</v>
      </c>
      <c r="I101" s="28">
        <f t="shared" si="6"/>
        <v>0</v>
      </c>
      <c r="J101" s="29">
        <v>0</v>
      </c>
      <c r="K101" s="29">
        <v>0</v>
      </c>
      <c r="L101" s="5">
        <v>43</v>
      </c>
      <c r="M101" s="30">
        <v>20.550694444444442</v>
      </c>
      <c r="N101" s="124"/>
      <c r="O101" s="124"/>
      <c r="P101" s="31" t="s">
        <v>122</v>
      </c>
      <c r="Q101" s="32">
        <v>43101</v>
      </c>
      <c r="R101" s="33">
        <v>43831</v>
      </c>
      <c r="S101" s="34"/>
      <c r="T101" s="12" t="str">
        <f t="shared" si="8"/>
        <v>1051200</v>
      </c>
      <c r="U101" s="12">
        <f t="shared" si="7"/>
        <v>1051201</v>
      </c>
      <c r="V101" s="12">
        <v>872741</v>
      </c>
      <c r="W101" s="12">
        <v>811437</v>
      </c>
      <c r="X101" s="35">
        <f t="shared" si="9"/>
        <v>61304</v>
      </c>
      <c r="Y101" s="35">
        <v>0</v>
      </c>
    </row>
    <row r="102" spans="2:25" ht="15" customHeight="1">
      <c r="B102" s="130"/>
      <c r="C102" s="121"/>
      <c r="D102" s="1" t="s">
        <v>237</v>
      </c>
      <c r="E102" s="1" t="s">
        <v>51</v>
      </c>
      <c r="F102" s="5">
        <v>1</v>
      </c>
      <c r="G102" s="5">
        <v>1</v>
      </c>
      <c r="H102" s="37">
        <f t="shared" si="5"/>
        <v>0.22833977517144677</v>
      </c>
      <c r="I102" s="28">
        <f t="shared" si="6"/>
        <v>0</v>
      </c>
      <c r="J102" s="29">
        <v>0</v>
      </c>
      <c r="K102" s="29">
        <v>0</v>
      </c>
      <c r="L102" s="5">
        <v>46</v>
      </c>
      <c r="M102" s="30">
        <v>20.550694444444442</v>
      </c>
      <c r="N102" s="124"/>
      <c r="O102" s="124"/>
      <c r="P102" s="31" t="s">
        <v>122</v>
      </c>
      <c r="Q102" s="32">
        <v>43101</v>
      </c>
      <c r="R102" s="33">
        <v>43831</v>
      </c>
      <c r="S102" s="34"/>
      <c r="T102" s="12" t="str">
        <f t="shared" si="8"/>
        <v>1051200</v>
      </c>
      <c r="U102" s="12">
        <f t="shared" si="7"/>
        <v>1051201</v>
      </c>
      <c r="V102" s="12">
        <v>872741</v>
      </c>
      <c r="W102" s="12">
        <v>811170</v>
      </c>
      <c r="X102" s="35">
        <f t="shared" si="9"/>
        <v>61571</v>
      </c>
      <c r="Y102" s="35">
        <v>0</v>
      </c>
    </row>
    <row r="103" spans="2:25" ht="15" customHeight="1">
      <c r="B103" s="130"/>
      <c r="C103" s="121"/>
      <c r="D103" s="1" t="s">
        <v>238</v>
      </c>
      <c r="E103" s="1" t="s">
        <v>51</v>
      </c>
      <c r="F103" s="5">
        <v>1</v>
      </c>
      <c r="G103" s="5">
        <v>1</v>
      </c>
      <c r="H103" s="37">
        <f t="shared" si="5"/>
        <v>0.2264533614408662</v>
      </c>
      <c r="I103" s="28">
        <f t="shared" si="6"/>
        <v>0</v>
      </c>
      <c r="J103" s="29">
        <v>0</v>
      </c>
      <c r="K103" s="29">
        <v>0</v>
      </c>
      <c r="L103" s="5">
        <v>46</v>
      </c>
      <c r="M103" s="30">
        <v>20.547222222222221</v>
      </c>
      <c r="N103" s="124"/>
      <c r="O103" s="124"/>
      <c r="P103" s="31" t="s">
        <v>122</v>
      </c>
      <c r="Q103" s="32">
        <v>43101</v>
      </c>
      <c r="R103" s="33">
        <v>43831</v>
      </c>
      <c r="S103" s="34"/>
      <c r="T103" s="12" t="str">
        <f t="shared" si="8"/>
        <v>1051200</v>
      </c>
      <c r="U103" s="12">
        <f t="shared" si="7"/>
        <v>1051201</v>
      </c>
      <c r="V103" s="12">
        <v>872741</v>
      </c>
      <c r="W103" s="12">
        <v>813153</v>
      </c>
      <c r="X103" s="35">
        <f t="shared" si="9"/>
        <v>59588</v>
      </c>
      <c r="Y103" s="35">
        <v>0</v>
      </c>
    </row>
    <row r="104" spans="2:25" ht="15" customHeight="1">
      <c r="B104" s="130"/>
      <c r="C104" s="121"/>
      <c r="D104" s="1" t="s">
        <v>239</v>
      </c>
      <c r="E104" s="1" t="s">
        <v>51</v>
      </c>
      <c r="F104" s="5">
        <v>1</v>
      </c>
      <c r="G104" s="5">
        <v>1</v>
      </c>
      <c r="H104" s="37">
        <f t="shared" si="5"/>
        <v>0.20683199502283578</v>
      </c>
      <c r="I104" s="28">
        <f t="shared" si="6"/>
        <v>0</v>
      </c>
      <c r="J104" s="29">
        <v>0</v>
      </c>
      <c r="K104" s="29">
        <v>0</v>
      </c>
      <c r="L104" s="5">
        <v>40</v>
      </c>
      <c r="M104" s="30">
        <v>20.548611111111111</v>
      </c>
      <c r="N104" s="124"/>
      <c r="O104" s="124"/>
      <c r="P104" s="31" t="s">
        <v>122</v>
      </c>
      <c r="Q104" s="32">
        <v>43101</v>
      </c>
      <c r="R104" s="33">
        <v>43831</v>
      </c>
      <c r="S104" s="34"/>
      <c r="T104" s="12" t="str">
        <f t="shared" si="8"/>
        <v>1051200</v>
      </c>
      <c r="U104" s="12">
        <f t="shared" si="7"/>
        <v>1051201</v>
      </c>
      <c r="V104" s="12">
        <v>872741</v>
      </c>
      <c r="W104" s="12">
        <v>833779</v>
      </c>
      <c r="X104" s="35">
        <f t="shared" si="9"/>
        <v>38962</v>
      </c>
      <c r="Y104" s="35">
        <v>0</v>
      </c>
    </row>
    <row r="105" spans="2:25" ht="15" customHeight="1">
      <c r="B105" s="130"/>
      <c r="C105" s="121"/>
      <c r="D105" s="1" t="s">
        <v>240</v>
      </c>
      <c r="E105" s="1" t="s">
        <v>51</v>
      </c>
      <c r="F105" s="5">
        <v>1</v>
      </c>
      <c r="G105" s="5">
        <v>1</v>
      </c>
      <c r="H105" s="37">
        <f t="shared" si="5"/>
        <v>0.20549923373360565</v>
      </c>
      <c r="I105" s="28">
        <f t="shared" si="6"/>
        <v>0</v>
      </c>
      <c r="J105" s="29">
        <v>0</v>
      </c>
      <c r="K105" s="29">
        <v>0</v>
      </c>
      <c r="L105" s="5">
        <v>37</v>
      </c>
      <c r="M105" s="30">
        <v>20.545138888888889</v>
      </c>
      <c r="N105" s="124"/>
      <c r="O105" s="124"/>
      <c r="P105" s="31" t="s">
        <v>122</v>
      </c>
      <c r="Q105" s="32">
        <v>43101</v>
      </c>
      <c r="R105" s="33">
        <v>43831</v>
      </c>
      <c r="S105" s="34"/>
      <c r="T105" s="12" t="str">
        <f t="shared" si="8"/>
        <v>1051200</v>
      </c>
      <c r="U105" s="12">
        <f t="shared" si="7"/>
        <v>1051201</v>
      </c>
      <c r="V105" s="12">
        <v>872741</v>
      </c>
      <c r="W105" s="12">
        <v>835180</v>
      </c>
      <c r="X105" s="35">
        <f t="shared" si="9"/>
        <v>37561</v>
      </c>
      <c r="Y105" s="35">
        <v>0</v>
      </c>
    </row>
    <row r="106" spans="2:25" ht="15" customHeight="1">
      <c r="B106" s="130"/>
      <c r="C106" s="121"/>
      <c r="D106" s="1" t="s">
        <v>241</v>
      </c>
      <c r="E106" s="1" t="s">
        <v>51</v>
      </c>
      <c r="F106" s="5">
        <v>1</v>
      </c>
      <c r="G106" s="5">
        <v>1</v>
      </c>
      <c r="H106" s="37">
        <f t="shared" si="5"/>
        <v>0.20654565587361504</v>
      </c>
      <c r="I106" s="28">
        <f t="shared" si="6"/>
        <v>0</v>
      </c>
      <c r="J106" s="29">
        <v>0</v>
      </c>
      <c r="K106" s="29">
        <v>0</v>
      </c>
      <c r="L106" s="5">
        <v>40</v>
      </c>
      <c r="M106" s="30">
        <v>20.545138888888889</v>
      </c>
      <c r="N106" s="124"/>
      <c r="O106" s="124"/>
      <c r="P106" s="31" t="s">
        <v>122</v>
      </c>
      <c r="Q106" s="32">
        <v>43101</v>
      </c>
      <c r="R106" s="33">
        <v>43831</v>
      </c>
      <c r="S106" s="34"/>
      <c r="T106" s="12" t="str">
        <f t="shared" si="8"/>
        <v>1051200</v>
      </c>
      <c r="U106" s="12">
        <f t="shared" si="7"/>
        <v>1051201</v>
      </c>
      <c r="V106" s="12">
        <v>872741</v>
      </c>
      <c r="W106" s="12">
        <v>834080</v>
      </c>
      <c r="X106" s="35">
        <f t="shared" si="9"/>
        <v>38661</v>
      </c>
      <c r="Y106" s="35">
        <v>0</v>
      </c>
    </row>
    <row r="107" spans="2:25" ht="15" customHeight="1">
      <c r="B107" s="130"/>
      <c r="C107" s="121"/>
      <c r="D107" s="1" t="s">
        <v>242</v>
      </c>
      <c r="E107" s="1" t="s">
        <v>51</v>
      </c>
      <c r="F107" s="5">
        <v>1</v>
      </c>
      <c r="G107" s="5">
        <v>1</v>
      </c>
      <c r="H107" s="37">
        <f t="shared" si="5"/>
        <v>0.22762725682338583</v>
      </c>
      <c r="I107" s="28">
        <f t="shared" si="6"/>
        <v>0</v>
      </c>
      <c r="J107" s="29">
        <v>0</v>
      </c>
      <c r="K107" s="29">
        <v>0</v>
      </c>
      <c r="L107" s="5">
        <v>46</v>
      </c>
      <c r="M107" s="30">
        <v>20.55</v>
      </c>
      <c r="N107" s="124"/>
      <c r="O107" s="124"/>
      <c r="P107" s="31" t="s">
        <v>122</v>
      </c>
      <c r="Q107" s="32">
        <v>43101</v>
      </c>
      <c r="R107" s="33">
        <v>43831</v>
      </c>
      <c r="S107" s="34"/>
      <c r="T107" s="12" t="str">
        <f t="shared" si="8"/>
        <v>1051200</v>
      </c>
      <c r="U107" s="12">
        <f t="shared" si="7"/>
        <v>1051201</v>
      </c>
      <c r="V107" s="12">
        <v>872741</v>
      </c>
      <c r="W107" s="12">
        <v>811919</v>
      </c>
      <c r="X107" s="35">
        <f t="shared" si="9"/>
        <v>60822</v>
      </c>
      <c r="Y107" s="35">
        <v>0</v>
      </c>
    </row>
    <row r="108" spans="2:25" ht="15" customHeight="1">
      <c r="B108" s="130"/>
      <c r="C108" s="121"/>
      <c r="D108" s="1" t="s">
        <v>243</v>
      </c>
      <c r="E108" s="1" t="s">
        <v>51</v>
      </c>
      <c r="F108" s="5">
        <v>1</v>
      </c>
      <c r="G108" s="5">
        <v>1</v>
      </c>
      <c r="H108" s="37">
        <f t="shared" si="5"/>
        <v>0.22855191347801229</v>
      </c>
      <c r="I108" s="28">
        <f t="shared" si="6"/>
        <v>0</v>
      </c>
      <c r="J108" s="29">
        <v>0</v>
      </c>
      <c r="K108" s="29">
        <v>0</v>
      </c>
      <c r="L108" s="5">
        <v>45</v>
      </c>
      <c r="M108" s="30">
        <v>20.550694444444442</v>
      </c>
      <c r="N108" s="124"/>
      <c r="O108" s="124"/>
      <c r="P108" s="31" t="s">
        <v>122</v>
      </c>
      <c r="Q108" s="32">
        <v>43101</v>
      </c>
      <c r="R108" s="33">
        <v>43831</v>
      </c>
      <c r="S108" s="34"/>
      <c r="T108" s="12" t="str">
        <f t="shared" si="8"/>
        <v>1051200</v>
      </c>
      <c r="U108" s="12">
        <f t="shared" si="7"/>
        <v>1051201</v>
      </c>
      <c r="V108" s="12">
        <v>872741</v>
      </c>
      <c r="W108" s="12">
        <v>810947</v>
      </c>
      <c r="X108" s="35">
        <f t="shared" si="9"/>
        <v>61794</v>
      </c>
      <c r="Y108" s="35">
        <v>0</v>
      </c>
    </row>
    <row r="109" spans="2:25" ht="15" customHeight="1">
      <c r="B109" s="130"/>
      <c r="C109" s="121"/>
      <c r="D109" s="1" t="s">
        <v>244</v>
      </c>
      <c r="E109" s="1" t="s">
        <v>51</v>
      </c>
      <c r="F109" s="5">
        <v>1</v>
      </c>
      <c r="G109" s="5">
        <v>1</v>
      </c>
      <c r="H109" s="37">
        <f t="shared" si="5"/>
        <v>0.22841778118552017</v>
      </c>
      <c r="I109" s="28">
        <f t="shared" si="6"/>
        <v>0</v>
      </c>
      <c r="J109" s="29">
        <v>0</v>
      </c>
      <c r="K109" s="29">
        <v>0</v>
      </c>
      <c r="L109" s="5">
        <v>45</v>
      </c>
      <c r="M109" s="30">
        <v>20.550694444444442</v>
      </c>
      <c r="N109" s="124"/>
      <c r="O109" s="124"/>
      <c r="P109" s="31" t="s">
        <v>122</v>
      </c>
      <c r="Q109" s="32">
        <v>43101</v>
      </c>
      <c r="R109" s="33">
        <v>43831</v>
      </c>
      <c r="S109" s="34"/>
      <c r="T109" s="12" t="str">
        <f t="shared" si="8"/>
        <v>1051200</v>
      </c>
      <c r="U109" s="12">
        <f t="shared" si="7"/>
        <v>1051201</v>
      </c>
      <c r="V109" s="12">
        <v>872741</v>
      </c>
      <c r="W109" s="12">
        <v>811088</v>
      </c>
      <c r="X109" s="35">
        <f t="shared" si="9"/>
        <v>61653</v>
      </c>
      <c r="Y109" s="35">
        <v>0</v>
      </c>
    </row>
    <row r="110" spans="2:25" ht="15" customHeight="1">
      <c r="B110" s="130"/>
      <c r="C110" s="121"/>
      <c r="D110" s="1" t="s">
        <v>245</v>
      </c>
      <c r="E110" s="1" t="s">
        <v>51</v>
      </c>
      <c r="F110" s="5">
        <v>1</v>
      </c>
      <c r="G110" s="5">
        <v>1</v>
      </c>
      <c r="H110" s="37">
        <f t="shared" si="5"/>
        <v>0.22903041378385294</v>
      </c>
      <c r="I110" s="28">
        <f t="shared" si="6"/>
        <v>0</v>
      </c>
      <c r="J110" s="29">
        <v>0</v>
      </c>
      <c r="K110" s="29">
        <v>0</v>
      </c>
      <c r="L110" s="5">
        <v>43</v>
      </c>
      <c r="M110" s="30">
        <v>20.545833333333334</v>
      </c>
      <c r="N110" s="124"/>
      <c r="O110" s="124"/>
      <c r="P110" s="31" t="s">
        <v>122</v>
      </c>
      <c r="Q110" s="32">
        <v>43101</v>
      </c>
      <c r="R110" s="33">
        <v>43831</v>
      </c>
      <c r="S110" s="34"/>
      <c r="T110" s="12" t="str">
        <f t="shared" si="8"/>
        <v>1051200</v>
      </c>
      <c r="U110" s="12">
        <f t="shared" si="7"/>
        <v>1051201</v>
      </c>
      <c r="V110" s="12">
        <v>872741</v>
      </c>
      <c r="W110" s="12">
        <v>810444</v>
      </c>
      <c r="X110" s="35">
        <f t="shared" si="9"/>
        <v>62297</v>
      </c>
      <c r="Y110" s="35">
        <v>0</v>
      </c>
    </row>
    <row r="111" spans="2:25" ht="15" customHeight="1">
      <c r="B111" s="130"/>
      <c r="C111" s="121"/>
      <c r="D111" s="1" t="s">
        <v>246</v>
      </c>
      <c r="E111" s="1" t="s">
        <v>51</v>
      </c>
      <c r="F111" s="5">
        <v>1</v>
      </c>
      <c r="G111" s="5">
        <v>1</v>
      </c>
      <c r="H111" s="37">
        <f t="shared" si="5"/>
        <v>0.22836546007851971</v>
      </c>
      <c r="I111" s="28">
        <f t="shared" si="6"/>
        <v>0</v>
      </c>
      <c r="J111" s="29">
        <v>0</v>
      </c>
      <c r="K111" s="29">
        <v>0</v>
      </c>
      <c r="L111" s="5">
        <v>45</v>
      </c>
      <c r="M111" s="30">
        <v>20.550694444444442</v>
      </c>
      <c r="N111" s="124"/>
      <c r="O111" s="124"/>
      <c r="P111" s="31" t="s">
        <v>122</v>
      </c>
      <c r="Q111" s="32">
        <v>43101</v>
      </c>
      <c r="R111" s="33">
        <v>43831</v>
      </c>
      <c r="S111" s="34"/>
      <c r="T111" s="12" t="str">
        <f t="shared" si="8"/>
        <v>1051200</v>
      </c>
      <c r="U111" s="12">
        <f t="shared" si="7"/>
        <v>1051201</v>
      </c>
      <c r="V111" s="12">
        <v>872741</v>
      </c>
      <c r="W111" s="12">
        <v>811143</v>
      </c>
      <c r="X111" s="35">
        <f t="shared" si="9"/>
        <v>61598</v>
      </c>
      <c r="Y111" s="35">
        <v>0</v>
      </c>
    </row>
    <row r="112" spans="2:25" ht="15" customHeight="1">
      <c r="B112" s="130"/>
      <c r="C112" s="121"/>
      <c r="D112" s="1" t="s">
        <v>247</v>
      </c>
      <c r="E112" s="1" t="s">
        <v>51</v>
      </c>
      <c r="F112" s="5">
        <v>1</v>
      </c>
      <c r="G112" s="5">
        <v>1</v>
      </c>
      <c r="H112" s="37">
        <f t="shared" si="5"/>
        <v>0.22769860378747736</v>
      </c>
      <c r="I112" s="28">
        <f t="shared" si="6"/>
        <v>0</v>
      </c>
      <c r="J112" s="29">
        <v>0</v>
      </c>
      <c r="K112" s="29">
        <v>0</v>
      </c>
      <c r="L112" s="5">
        <v>43</v>
      </c>
      <c r="M112" s="30">
        <v>20.550694444444442</v>
      </c>
      <c r="N112" s="124"/>
      <c r="O112" s="124"/>
      <c r="P112" s="31" t="s">
        <v>122</v>
      </c>
      <c r="Q112" s="32">
        <v>43101</v>
      </c>
      <c r="R112" s="33">
        <v>43831</v>
      </c>
      <c r="S112" s="34"/>
      <c r="T112" s="12" t="str">
        <f t="shared" si="8"/>
        <v>1051200</v>
      </c>
      <c r="U112" s="12">
        <f t="shared" si="7"/>
        <v>1051201</v>
      </c>
      <c r="V112" s="12">
        <v>872741</v>
      </c>
      <c r="W112" s="12">
        <v>811844</v>
      </c>
      <c r="X112" s="35">
        <f t="shared" si="9"/>
        <v>60897</v>
      </c>
      <c r="Y112" s="35">
        <v>0</v>
      </c>
    </row>
    <row r="113" spans="2:25" ht="15" customHeight="1">
      <c r="B113" s="130"/>
      <c r="C113" s="122"/>
      <c r="D113" s="1" t="s">
        <v>248</v>
      </c>
      <c r="E113" s="1" t="s">
        <v>51</v>
      </c>
      <c r="F113" s="5">
        <v>1</v>
      </c>
      <c r="G113" s="5">
        <v>1</v>
      </c>
      <c r="H113" s="37">
        <f t="shared" si="5"/>
        <v>0.22859472165646721</v>
      </c>
      <c r="I113" s="28">
        <f t="shared" si="6"/>
        <v>0</v>
      </c>
      <c r="J113" s="29">
        <v>0</v>
      </c>
      <c r="K113" s="29">
        <v>0</v>
      </c>
      <c r="L113" s="5">
        <v>45</v>
      </c>
      <c r="M113" s="30">
        <v>20.552083333333332</v>
      </c>
      <c r="N113" s="125"/>
      <c r="O113" s="124"/>
      <c r="P113" s="31" t="s">
        <v>122</v>
      </c>
      <c r="Q113" s="32">
        <v>43101</v>
      </c>
      <c r="R113" s="33">
        <v>43831</v>
      </c>
      <c r="S113" s="34"/>
      <c r="T113" s="12" t="str">
        <f t="shared" si="8"/>
        <v>1051200</v>
      </c>
      <c r="U113" s="12">
        <f t="shared" si="7"/>
        <v>1051201</v>
      </c>
      <c r="V113" s="12">
        <v>872741</v>
      </c>
      <c r="W113" s="12">
        <v>810902</v>
      </c>
      <c r="X113" s="35">
        <f t="shared" si="9"/>
        <v>61839</v>
      </c>
      <c r="Y113" s="35">
        <v>0</v>
      </c>
    </row>
    <row r="114" spans="2:25" ht="15" customHeight="1">
      <c r="B114" s="130" t="s">
        <v>47</v>
      </c>
      <c r="C114" s="129" t="s">
        <v>249</v>
      </c>
      <c r="D114" s="1" t="s">
        <v>17</v>
      </c>
      <c r="E114" s="1" t="s">
        <v>22</v>
      </c>
      <c r="F114" s="5">
        <v>1</v>
      </c>
      <c r="G114" s="5">
        <v>15</v>
      </c>
      <c r="H114" s="37">
        <f t="shared" si="5"/>
        <v>5.0941053923317303E-3</v>
      </c>
      <c r="I114" s="28">
        <f t="shared" si="6"/>
        <v>0</v>
      </c>
      <c r="J114" s="29">
        <v>0</v>
      </c>
      <c r="K114" s="29">
        <v>0</v>
      </c>
      <c r="L114" s="5">
        <v>0</v>
      </c>
      <c r="M114" s="30">
        <v>0.125</v>
      </c>
      <c r="N114" s="106" t="s">
        <v>120</v>
      </c>
      <c r="O114" s="124"/>
      <c r="P114" s="31" t="s">
        <v>125</v>
      </c>
      <c r="Q114" s="32">
        <v>43101</v>
      </c>
      <c r="R114" s="33">
        <v>43831</v>
      </c>
      <c r="S114" s="34"/>
      <c r="T114" s="12" t="str">
        <f t="shared" si="8"/>
        <v>1051200</v>
      </c>
      <c r="U114" s="12">
        <f t="shared" si="7"/>
        <v>70081</v>
      </c>
      <c r="V114" s="12">
        <v>69928</v>
      </c>
      <c r="W114" s="12">
        <v>69724</v>
      </c>
      <c r="X114" s="35">
        <f t="shared" si="9"/>
        <v>204</v>
      </c>
      <c r="Y114" s="35">
        <v>0</v>
      </c>
    </row>
    <row r="115" spans="2:25" ht="15" customHeight="1">
      <c r="B115" s="130"/>
      <c r="C115" s="105"/>
      <c r="D115" s="1" t="s">
        <v>18</v>
      </c>
      <c r="E115" s="1" t="s">
        <v>23</v>
      </c>
      <c r="F115" s="5">
        <v>1</v>
      </c>
      <c r="G115" s="5">
        <v>15</v>
      </c>
      <c r="H115" s="37">
        <f t="shared" si="5"/>
        <v>6.0216035730083764E-3</v>
      </c>
      <c r="I115" s="28">
        <f t="shared" si="6"/>
        <v>0</v>
      </c>
      <c r="J115" s="29">
        <v>0</v>
      </c>
      <c r="K115" s="29">
        <v>0</v>
      </c>
      <c r="L115" s="5">
        <v>0</v>
      </c>
      <c r="M115" s="30">
        <v>0.13541666666666666</v>
      </c>
      <c r="N115" s="115"/>
      <c r="O115" s="124"/>
      <c r="P115" s="31" t="s">
        <v>125</v>
      </c>
      <c r="Q115" s="32">
        <v>43101</v>
      </c>
      <c r="R115" s="33">
        <v>43831</v>
      </c>
      <c r="S115" s="34"/>
      <c r="T115" s="12" t="str">
        <f t="shared" si="8"/>
        <v>1051200</v>
      </c>
      <c r="U115" s="12">
        <f t="shared" si="7"/>
        <v>70081</v>
      </c>
      <c r="V115" s="12">
        <v>69928</v>
      </c>
      <c r="W115" s="12">
        <v>69659</v>
      </c>
      <c r="X115" s="35">
        <f t="shared" si="9"/>
        <v>269</v>
      </c>
      <c r="Y115" s="35">
        <v>0</v>
      </c>
    </row>
    <row r="116" spans="2:25" ht="15" customHeight="1">
      <c r="B116" s="130"/>
      <c r="C116" s="105"/>
      <c r="D116" s="1" t="s">
        <v>19</v>
      </c>
      <c r="E116" s="1" t="s">
        <v>20</v>
      </c>
      <c r="F116" s="5">
        <v>1</v>
      </c>
      <c r="G116" s="5">
        <v>15</v>
      </c>
      <c r="H116" s="37">
        <f t="shared" si="5"/>
        <v>9.3748662262239414E-3</v>
      </c>
      <c r="I116" s="28">
        <f t="shared" si="6"/>
        <v>0</v>
      </c>
      <c r="J116" s="29">
        <v>0</v>
      </c>
      <c r="K116" s="29">
        <v>0</v>
      </c>
      <c r="L116" s="5">
        <v>0</v>
      </c>
      <c r="M116" s="30">
        <v>0.27083333333333331</v>
      </c>
      <c r="N116" s="115"/>
      <c r="O116" s="124"/>
      <c r="P116" s="31" t="s">
        <v>125</v>
      </c>
      <c r="Q116" s="32">
        <v>43101</v>
      </c>
      <c r="R116" s="33">
        <v>43831</v>
      </c>
      <c r="S116" s="34"/>
      <c r="T116" s="12" t="str">
        <f t="shared" si="8"/>
        <v>1051200</v>
      </c>
      <c r="U116" s="12">
        <f t="shared" si="7"/>
        <v>70081</v>
      </c>
      <c r="V116" s="12">
        <v>69928</v>
      </c>
      <c r="W116" s="12">
        <v>69424</v>
      </c>
      <c r="X116" s="35">
        <f t="shared" si="9"/>
        <v>504</v>
      </c>
      <c r="Y116" s="35">
        <v>0</v>
      </c>
    </row>
    <row r="117" spans="2:25" ht="15" customHeight="1">
      <c r="B117" s="130"/>
      <c r="C117" s="105"/>
      <c r="D117" s="1" t="s">
        <v>21</v>
      </c>
      <c r="E117" s="1" t="s">
        <v>24</v>
      </c>
      <c r="F117" s="5">
        <v>1</v>
      </c>
      <c r="G117" s="5">
        <v>15</v>
      </c>
      <c r="H117" s="37">
        <f t="shared" si="5"/>
        <v>6.4639488591772378E-3</v>
      </c>
      <c r="I117" s="28">
        <f t="shared" si="6"/>
        <v>0</v>
      </c>
      <c r="J117" s="29">
        <v>0</v>
      </c>
      <c r="K117" s="29">
        <v>0</v>
      </c>
      <c r="L117" s="5">
        <v>0</v>
      </c>
      <c r="M117" s="30">
        <v>0.27083333333333331</v>
      </c>
      <c r="N117" s="115"/>
      <c r="O117" s="124"/>
      <c r="P117" s="31" t="s">
        <v>122</v>
      </c>
      <c r="Q117" s="32">
        <v>43101</v>
      </c>
      <c r="R117" s="33">
        <v>43831</v>
      </c>
      <c r="S117" s="34"/>
      <c r="T117" s="12" t="str">
        <f t="shared" si="8"/>
        <v>1051200</v>
      </c>
      <c r="U117" s="12">
        <f t="shared" si="7"/>
        <v>70081</v>
      </c>
      <c r="V117" s="12">
        <v>69928</v>
      </c>
      <c r="W117" s="12">
        <v>69628</v>
      </c>
      <c r="X117" s="35">
        <f t="shared" si="9"/>
        <v>300</v>
      </c>
      <c r="Y117" s="35">
        <v>0</v>
      </c>
    </row>
    <row r="118" spans="2:25" ht="15" customHeight="1">
      <c r="B118" s="130"/>
      <c r="C118" s="105"/>
      <c r="D118" s="1" t="s">
        <v>55</v>
      </c>
      <c r="E118" s="1" t="s">
        <v>56</v>
      </c>
      <c r="F118" s="5">
        <v>1</v>
      </c>
      <c r="G118" s="5">
        <v>15</v>
      </c>
      <c r="H118" s="37">
        <f t="shared" si="5"/>
        <v>6.692256103651489E-3</v>
      </c>
      <c r="I118" s="28">
        <f t="shared" si="6"/>
        <v>0</v>
      </c>
      <c r="J118" s="29">
        <v>0</v>
      </c>
      <c r="K118" s="29">
        <v>0</v>
      </c>
      <c r="L118" s="5">
        <v>0</v>
      </c>
      <c r="M118" s="30">
        <v>0.27083333333333331</v>
      </c>
      <c r="N118" s="116"/>
      <c r="O118" s="124"/>
      <c r="P118" s="31" t="s">
        <v>122</v>
      </c>
      <c r="Q118" s="32">
        <v>43101</v>
      </c>
      <c r="R118" s="33">
        <v>43831</v>
      </c>
      <c r="S118" s="34"/>
      <c r="T118" s="12" t="str">
        <f t="shared" si="8"/>
        <v>1051200</v>
      </c>
      <c r="U118" s="12">
        <f t="shared" si="7"/>
        <v>70081</v>
      </c>
      <c r="V118" s="12">
        <v>69928</v>
      </c>
      <c r="W118" s="12">
        <v>69612</v>
      </c>
      <c r="X118" s="35">
        <f t="shared" si="9"/>
        <v>316</v>
      </c>
      <c r="Y118" s="35">
        <v>0</v>
      </c>
    </row>
    <row r="119" spans="2:25" ht="15" customHeight="1">
      <c r="B119" s="117" t="s">
        <v>46</v>
      </c>
      <c r="C119" s="120" t="s">
        <v>250</v>
      </c>
      <c r="D119" s="1" t="s">
        <v>251</v>
      </c>
      <c r="E119" s="1" t="s">
        <v>28</v>
      </c>
      <c r="F119" s="5">
        <v>1</v>
      </c>
      <c r="G119" s="5">
        <v>1</v>
      </c>
      <c r="H119" s="37">
        <f t="shared" si="5"/>
        <v>0.1984577640241971</v>
      </c>
      <c r="I119" s="28">
        <f t="shared" si="6"/>
        <v>0</v>
      </c>
      <c r="J119" s="29">
        <v>0</v>
      </c>
      <c r="K119" s="29">
        <v>0</v>
      </c>
      <c r="L119" s="5">
        <v>34</v>
      </c>
      <c r="M119" s="30">
        <v>20.548611111111111</v>
      </c>
      <c r="N119" s="123" t="s">
        <v>252</v>
      </c>
      <c r="O119" s="124"/>
      <c r="P119" s="31" t="s">
        <v>125</v>
      </c>
      <c r="Q119" s="32">
        <v>43101</v>
      </c>
      <c r="R119" s="33">
        <v>43831</v>
      </c>
      <c r="S119" s="34"/>
      <c r="T119" s="12" t="str">
        <f t="shared" si="8"/>
        <v>1051200</v>
      </c>
      <c r="U119" s="12">
        <f t="shared" si="7"/>
        <v>1051201</v>
      </c>
      <c r="V119" s="12">
        <v>874264</v>
      </c>
      <c r="W119" s="12">
        <v>842582</v>
      </c>
      <c r="X119" s="35">
        <f t="shared" si="9"/>
        <v>31682</v>
      </c>
      <c r="Y119" s="35">
        <v>0</v>
      </c>
    </row>
    <row r="120" spans="2:25" ht="15" customHeight="1">
      <c r="B120" s="118"/>
      <c r="C120" s="121"/>
      <c r="D120" s="1" t="s">
        <v>253</v>
      </c>
      <c r="E120" s="1" t="s">
        <v>28</v>
      </c>
      <c r="F120" s="5">
        <v>1</v>
      </c>
      <c r="G120" s="5">
        <v>1</v>
      </c>
      <c r="H120" s="37">
        <f t="shared" si="5"/>
        <v>0.19923116511494948</v>
      </c>
      <c r="I120" s="28">
        <f t="shared" si="6"/>
        <v>0</v>
      </c>
      <c r="J120" s="29">
        <v>0</v>
      </c>
      <c r="K120" s="29">
        <v>0</v>
      </c>
      <c r="L120" s="5">
        <v>37</v>
      </c>
      <c r="M120" s="30">
        <v>20.545138888888889</v>
      </c>
      <c r="N120" s="124"/>
      <c r="O120" s="124"/>
      <c r="P120" s="31" t="s">
        <v>125</v>
      </c>
      <c r="Q120" s="32">
        <v>43101</v>
      </c>
      <c r="R120" s="33">
        <v>43831</v>
      </c>
      <c r="S120" s="34"/>
      <c r="T120" s="12" t="str">
        <f t="shared" si="8"/>
        <v>1051200</v>
      </c>
      <c r="U120" s="12">
        <f t="shared" si="7"/>
        <v>1051201</v>
      </c>
      <c r="V120" s="12">
        <v>874264</v>
      </c>
      <c r="W120" s="12">
        <v>841769</v>
      </c>
      <c r="X120" s="35">
        <f t="shared" si="9"/>
        <v>32495</v>
      </c>
      <c r="Y120" s="35">
        <v>0</v>
      </c>
    </row>
    <row r="121" spans="2:25" ht="15" customHeight="1">
      <c r="B121" s="118"/>
      <c r="C121" s="121"/>
      <c r="D121" s="1" t="s">
        <v>254</v>
      </c>
      <c r="E121" s="1" t="s">
        <v>28</v>
      </c>
      <c r="F121" s="5">
        <v>1</v>
      </c>
      <c r="G121" s="5">
        <v>1</v>
      </c>
      <c r="H121" s="37">
        <f t="shared" si="5"/>
        <v>0.19866419457363529</v>
      </c>
      <c r="I121" s="28">
        <f t="shared" si="6"/>
        <v>0</v>
      </c>
      <c r="J121" s="29">
        <v>0</v>
      </c>
      <c r="K121" s="29">
        <v>0</v>
      </c>
      <c r="L121" s="5">
        <v>35</v>
      </c>
      <c r="M121" s="30">
        <v>20.545138888888889</v>
      </c>
      <c r="N121" s="124"/>
      <c r="O121" s="124"/>
      <c r="P121" s="31" t="s">
        <v>125</v>
      </c>
      <c r="Q121" s="32">
        <v>43101</v>
      </c>
      <c r="R121" s="33">
        <v>43831</v>
      </c>
      <c r="S121" s="34"/>
      <c r="T121" s="12" t="str">
        <f t="shared" si="8"/>
        <v>1051200</v>
      </c>
      <c r="U121" s="12">
        <f t="shared" si="7"/>
        <v>1051201</v>
      </c>
      <c r="V121" s="12">
        <v>874264</v>
      </c>
      <c r="W121" s="12">
        <v>842365</v>
      </c>
      <c r="X121" s="35">
        <f t="shared" si="9"/>
        <v>31899</v>
      </c>
      <c r="Y121" s="35">
        <v>0</v>
      </c>
    </row>
    <row r="122" spans="2:25" ht="15" customHeight="1">
      <c r="B122" s="118"/>
      <c r="C122" s="121"/>
      <c r="D122" s="1" t="s">
        <v>255</v>
      </c>
      <c r="E122" s="1" t="s">
        <v>28</v>
      </c>
      <c r="F122" s="5">
        <v>1</v>
      </c>
      <c r="G122" s="5">
        <v>1</v>
      </c>
      <c r="H122" s="37">
        <f t="shared" si="5"/>
        <v>0.19807819817523004</v>
      </c>
      <c r="I122" s="28">
        <f t="shared" si="6"/>
        <v>0</v>
      </c>
      <c r="J122" s="29">
        <v>0</v>
      </c>
      <c r="K122" s="29">
        <v>0</v>
      </c>
      <c r="L122" s="5">
        <v>37</v>
      </c>
      <c r="M122" s="30">
        <v>20.546527777777779</v>
      </c>
      <c r="N122" s="124"/>
      <c r="O122" s="124"/>
      <c r="P122" s="31" t="s">
        <v>125</v>
      </c>
      <c r="Q122" s="32">
        <v>43101</v>
      </c>
      <c r="R122" s="33">
        <v>43831</v>
      </c>
      <c r="S122" s="34"/>
      <c r="T122" s="12" t="str">
        <f t="shared" si="8"/>
        <v>1051200</v>
      </c>
      <c r="U122" s="12">
        <f t="shared" si="7"/>
        <v>1051201</v>
      </c>
      <c r="V122" s="12">
        <v>874264</v>
      </c>
      <c r="W122" s="12">
        <v>842981</v>
      </c>
      <c r="X122" s="35">
        <f t="shared" si="9"/>
        <v>31283</v>
      </c>
      <c r="Y122" s="35">
        <v>0</v>
      </c>
    </row>
    <row r="123" spans="2:25" ht="15" customHeight="1">
      <c r="B123" s="118"/>
      <c r="C123" s="121"/>
      <c r="D123" s="1" t="s">
        <v>256</v>
      </c>
      <c r="E123" s="1" t="s">
        <v>28</v>
      </c>
      <c r="F123" s="5">
        <v>1</v>
      </c>
      <c r="G123" s="5">
        <v>1</v>
      </c>
      <c r="H123" s="37">
        <f t="shared" si="5"/>
        <v>0.19750837375535221</v>
      </c>
      <c r="I123" s="28">
        <f t="shared" si="6"/>
        <v>0</v>
      </c>
      <c r="J123" s="29">
        <v>0</v>
      </c>
      <c r="K123" s="29">
        <v>0</v>
      </c>
      <c r="L123" s="5">
        <v>38</v>
      </c>
      <c r="M123" s="30">
        <v>20.545833333333334</v>
      </c>
      <c r="N123" s="124"/>
      <c r="O123" s="124"/>
      <c r="P123" s="31" t="s">
        <v>125</v>
      </c>
      <c r="Q123" s="32">
        <v>43101</v>
      </c>
      <c r="R123" s="33">
        <v>43831</v>
      </c>
      <c r="S123" s="34"/>
      <c r="T123" s="12" t="str">
        <f t="shared" si="8"/>
        <v>1051200</v>
      </c>
      <c r="U123" s="12">
        <f t="shared" si="7"/>
        <v>1051201</v>
      </c>
      <c r="V123" s="12">
        <v>874264</v>
      </c>
      <c r="W123" s="12">
        <v>843580</v>
      </c>
      <c r="X123" s="35">
        <f t="shared" si="9"/>
        <v>30684</v>
      </c>
      <c r="Y123" s="35">
        <v>0</v>
      </c>
    </row>
    <row r="124" spans="2:25" ht="15" customHeight="1">
      <c r="B124" s="118"/>
      <c r="C124" s="121"/>
      <c r="D124" s="1" t="s">
        <v>257</v>
      </c>
      <c r="E124" s="1" t="s">
        <v>28</v>
      </c>
      <c r="F124" s="5">
        <v>1</v>
      </c>
      <c r="G124" s="5">
        <v>1</v>
      </c>
      <c r="H124" s="37">
        <f t="shared" si="5"/>
        <v>0.24847103455951811</v>
      </c>
      <c r="I124" s="28">
        <f t="shared" si="6"/>
        <v>0</v>
      </c>
      <c r="J124" s="29">
        <v>0</v>
      </c>
      <c r="K124" s="29">
        <v>0</v>
      </c>
      <c r="L124" s="5">
        <v>40</v>
      </c>
      <c r="M124" s="30">
        <v>20.554166666666667</v>
      </c>
      <c r="N124" s="124"/>
      <c r="O124" s="124"/>
      <c r="P124" s="31" t="s">
        <v>125</v>
      </c>
      <c r="Q124" s="32">
        <v>43101</v>
      </c>
      <c r="R124" s="33">
        <v>43831</v>
      </c>
      <c r="S124" s="34"/>
      <c r="T124" s="12" t="str">
        <f t="shared" si="8"/>
        <v>1051200</v>
      </c>
      <c r="U124" s="12">
        <f t="shared" si="7"/>
        <v>1051201</v>
      </c>
      <c r="V124" s="12">
        <v>874264</v>
      </c>
      <c r="W124" s="12">
        <v>790008</v>
      </c>
      <c r="X124" s="35">
        <f t="shared" si="9"/>
        <v>84256</v>
      </c>
      <c r="Y124" s="35">
        <v>0</v>
      </c>
    </row>
    <row r="125" spans="2:25" ht="15" customHeight="1">
      <c r="B125" s="118"/>
      <c r="C125" s="121"/>
      <c r="D125" s="1" t="s">
        <v>258</v>
      </c>
      <c r="E125" s="1" t="s">
        <v>28</v>
      </c>
      <c r="F125" s="5">
        <v>1</v>
      </c>
      <c r="G125" s="5">
        <v>1</v>
      </c>
      <c r="H125" s="37">
        <f t="shared" si="5"/>
        <v>0.22805724119364423</v>
      </c>
      <c r="I125" s="28">
        <f t="shared" si="6"/>
        <v>0</v>
      </c>
      <c r="J125" s="29">
        <v>0</v>
      </c>
      <c r="K125" s="29">
        <v>0</v>
      </c>
      <c r="L125" s="5">
        <v>44</v>
      </c>
      <c r="M125" s="30">
        <v>20.544444444444444</v>
      </c>
      <c r="N125" s="124"/>
      <c r="O125" s="124"/>
      <c r="P125" s="31" t="s">
        <v>125</v>
      </c>
      <c r="Q125" s="32">
        <v>43101</v>
      </c>
      <c r="R125" s="33">
        <v>43831</v>
      </c>
      <c r="S125" s="34"/>
      <c r="T125" s="12" t="str">
        <f t="shared" si="8"/>
        <v>1051200</v>
      </c>
      <c r="U125" s="12">
        <f t="shared" si="7"/>
        <v>1051201</v>
      </c>
      <c r="V125" s="12">
        <v>874264</v>
      </c>
      <c r="W125" s="12">
        <v>811467</v>
      </c>
      <c r="X125" s="35">
        <f t="shared" si="9"/>
        <v>62797</v>
      </c>
      <c r="Y125" s="35">
        <v>0</v>
      </c>
    </row>
    <row r="126" spans="2:25" ht="15" customHeight="1">
      <c r="B126" s="118"/>
      <c r="C126" s="121"/>
      <c r="D126" s="1" t="s">
        <v>259</v>
      </c>
      <c r="E126" s="1" t="s">
        <v>28</v>
      </c>
      <c r="F126" s="5">
        <v>1</v>
      </c>
      <c r="G126" s="5">
        <v>1</v>
      </c>
      <c r="H126" s="37">
        <f t="shared" si="5"/>
        <v>0.22459168132450408</v>
      </c>
      <c r="I126" s="28">
        <f t="shared" si="6"/>
        <v>0</v>
      </c>
      <c r="J126" s="29">
        <v>0</v>
      </c>
      <c r="K126" s="29">
        <v>0</v>
      </c>
      <c r="L126" s="5">
        <v>42</v>
      </c>
      <c r="M126" s="30">
        <v>20.55</v>
      </c>
      <c r="N126" s="124"/>
      <c r="O126" s="124"/>
      <c r="P126" s="31" t="s">
        <v>125</v>
      </c>
      <c r="Q126" s="32">
        <v>43101</v>
      </c>
      <c r="R126" s="33">
        <v>43831</v>
      </c>
      <c r="S126" s="34"/>
      <c r="T126" s="12" t="str">
        <f t="shared" si="8"/>
        <v>1051200</v>
      </c>
      <c r="U126" s="12">
        <f t="shared" si="7"/>
        <v>1051201</v>
      </c>
      <c r="V126" s="12">
        <v>874264</v>
      </c>
      <c r="W126" s="12">
        <v>815110</v>
      </c>
      <c r="X126" s="35">
        <f t="shared" si="9"/>
        <v>59154</v>
      </c>
      <c r="Y126" s="35">
        <v>0</v>
      </c>
    </row>
    <row r="127" spans="2:25" ht="15" customHeight="1">
      <c r="B127" s="118"/>
      <c r="C127" s="121"/>
      <c r="D127" s="1" t="s">
        <v>260</v>
      </c>
      <c r="E127" s="1" t="s">
        <v>28</v>
      </c>
      <c r="F127" s="5">
        <v>1</v>
      </c>
      <c r="G127" s="5">
        <v>1</v>
      </c>
      <c r="H127" s="37">
        <f t="shared" si="5"/>
        <v>0.22375073844107835</v>
      </c>
      <c r="I127" s="28">
        <f t="shared" si="6"/>
        <v>0</v>
      </c>
      <c r="J127" s="29">
        <v>0</v>
      </c>
      <c r="K127" s="29">
        <v>0</v>
      </c>
      <c r="L127" s="5">
        <v>44</v>
      </c>
      <c r="M127" s="30">
        <v>20.552777777777777</v>
      </c>
      <c r="N127" s="124"/>
      <c r="O127" s="124"/>
      <c r="P127" s="31" t="s">
        <v>125</v>
      </c>
      <c r="Q127" s="32">
        <v>43101</v>
      </c>
      <c r="R127" s="33">
        <v>43831</v>
      </c>
      <c r="S127" s="34"/>
      <c r="T127" s="12" t="str">
        <f t="shared" si="8"/>
        <v>1051200</v>
      </c>
      <c r="U127" s="12">
        <f t="shared" si="7"/>
        <v>1051201</v>
      </c>
      <c r="V127" s="12">
        <v>874264</v>
      </c>
      <c r="W127" s="12">
        <v>815994</v>
      </c>
      <c r="X127" s="35">
        <f t="shared" si="9"/>
        <v>58270</v>
      </c>
      <c r="Y127" s="35">
        <v>0</v>
      </c>
    </row>
    <row r="128" spans="2:25" ht="15" customHeight="1">
      <c r="B128" s="118"/>
      <c r="C128" s="121"/>
      <c r="D128" s="1" t="s">
        <v>261</v>
      </c>
      <c r="E128" s="1" t="s">
        <v>28</v>
      </c>
      <c r="F128" s="5">
        <v>1</v>
      </c>
      <c r="G128" s="5">
        <v>1</v>
      </c>
      <c r="H128" s="37">
        <f t="shared" si="5"/>
        <v>0.22366036561989572</v>
      </c>
      <c r="I128" s="28">
        <f t="shared" si="6"/>
        <v>0</v>
      </c>
      <c r="J128" s="29">
        <v>0</v>
      </c>
      <c r="K128" s="29">
        <v>0</v>
      </c>
      <c r="L128" s="5">
        <v>40</v>
      </c>
      <c r="M128" s="30">
        <v>20.545138888888889</v>
      </c>
      <c r="N128" s="124"/>
      <c r="O128" s="124"/>
      <c r="P128" s="31" t="s">
        <v>125</v>
      </c>
      <c r="Q128" s="32">
        <v>43101</v>
      </c>
      <c r="R128" s="33">
        <v>43831</v>
      </c>
      <c r="S128" s="34"/>
      <c r="T128" s="12" t="str">
        <f t="shared" si="8"/>
        <v>1051200</v>
      </c>
      <c r="U128" s="12">
        <f t="shared" si="7"/>
        <v>1051201</v>
      </c>
      <c r="V128" s="12">
        <v>874264</v>
      </c>
      <c r="W128" s="12">
        <v>816089</v>
      </c>
      <c r="X128" s="35">
        <f t="shared" si="9"/>
        <v>58175</v>
      </c>
      <c r="Y128" s="35">
        <v>0</v>
      </c>
    </row>
    <row r="129" spans="2:25" ht="15" customHeight="1">
      <c r="B129" s="118"/>
      <c r="C129" s="121"/>
      <c r="D129" s="1" t="s">
        <v>262</v>
      </c>
      <c r="E129" s="1" t="s">
        <v>28</v>
      </c>
      <c r="F129" s="5">
        <v>1</v>
      </c>
      <c r="G129" s="5">
        <v>1</v>
      </c>
      <c r="H129" s="37">
        <f t="shared" si="5"/>
        <v>0.22479335540966952</v>
      </c>
      <c r="I129" s="28">
        <f t="shared" si="6"/>
        <v>0</v>
      </c>
      <c r="J129" s="29">
        <v>0</v>
      </c>
      <c r="K129" s="29">
        <v>0</v>
      </c>
      <c r="L129" s="5">
        <v>44</v>
      </c>
      <c r="M129" s="30">
        <v>20.548611111111111</v>
      </c>
      <c r="N129" s="124"/>
      <c r="O129" s="124"/>
      <c r="P129" s="31" t="s">
        <v>125</v>
      </c>
      <c r="Q129" s="32">
        <v>43101</v>
      </c>
      <c r="R129" s="33">
        <v>43831</v>
      </c>
      <c r="S129" s="34"/>
      <c r="T129" s="12" t="str">
        <f t="shared" si="8"/>
        <v>1051200</v>
      </c>
      <c r="U129" s="12">
        <f t="shared" si="7"/>
        <v>1051201</v>
      </c>
      <c r="V129" s="12">
        <v>874264</v>
      </c>
      <c r="W129" s="12">
        <v>814898</v>
      </c>
      <c r="X129" s="35">
        <f t="shared" si="9"/>
        <v>59366</v>
      </c>
      <c r="Y129" s="35">
        <v>0</v>
      </c>
    </row>
    <row r="130" spans="2:25" ht="15" customHeight="1">
      <c r="B130" s="118"/>
      <c r="C130" s="121"/>
      <c r="D130" s="1" t="s">
        <v>263</v>
      </c>
      <c r="E130" s="1" t="s">
        <v>28</v>
      </c>
      <c r="F130" s="5">
        <v>1</v>
      </c>
      <c r="G130" s="5">
        <v>1</v>
      </c>
      <c r="H130" s="37">
        <f t="shared" si="5"/>
        <v>0.22517482384434565</v>
      </c>
      <c r="I130" s="28">
        <f t="shared" si="6"/>
        <v>0</v>
      </c>
      <c r="J130" s="29">
        <v>0</v>
      </c>
      <c r="K130" s="29">
        <v>0</v>
      </c>
      <c r="L130" s="5">
        <v>44</v>
      </c>
      <c r="M130" s="30">
        <v>20.55</v>
      </c>
      <c r="N130" s="124"/>
      <c r="O130" s="124"/>
      <c r="P130" s="31" t="s">
        <v>125</v>
      </c>
      <c r="Q130" s="32">
        <v>43101</v>
      </c>
      <c r="R130" s="33">
        <v>43831</v>
      </c>
      <c r="S130" s="34"/>
      <c r="T130" s="12" t="str">
        <f t="shared" si="8"/>
        <v>1051200</v>
      </c>
      <c r="U130" s="12">
        <f t="shared" si="7"/>
        <v>1051201</v>
      </c>
      <c r="V130" s="12">
        <v>874264</v>
      </c>
      <c r="W130" s="12">
        <v>814497</v>
      </c>
      <c r="X130" s="35">
        <f t="shared" si="9"/>
        <v>59767</v>
      </c>
      <c r="Y130" s="35">
        <v>0</v>
      </c>
    </row>
    <row r="131" spans="2:25" ht="15" customHeight="1">
      <c r="B131" s="118"/>
      <c r="C131" s="121"/>
      <c r="D131" s="1" t="s">
        <v>264</v>
      </c>
      <c r="E131" s="1" t="s">
        <v>28</v>
      </c>
      <c r="F131" s="5">
        <v>1</v>
      </c>
      <c r="G131" s="5">
        <v>1</v>
      </c>
      <c r="H131" s="37">
        <f t="shared" ref="H131:H194" si="10">(U131-V131+X131)/U131</f>
        <v>0.22358235960582229</v>
      </c>
      <c r="I131" s="28">
        <f t="shared" ref="I131:I194" si="11">Y131/U131</f>
        <v>0</v>
      </c>
      <c r="J131" s="29">
        <v>0</v>
      </c>
      <c r="K131" s="29">
        <v>0</v>
      </c>
      <c r="L131" s="5">
        <v>42</v>
      </c>
      <c r="M131" s="30">
        <v>20.550694444444442</v>
      </c>
      <c r="N131" s="124"/>
      <c r="O131" s="124"/>
      <c r="P131" s="31" t="s">
        <v>125</v>
      </c>
      <c r="Q131" s="32">
        <v>43101</v>
      </c>
      <c r="R131" s="33">
        <v>43831</v>
      </c>
      <c r="S131" s="34"/>
      <c r="T131" s="12" t="str">
        <f t="shared" si="8"/>
        <v>1051200</v>
      </c>
      <c r="U131" s="12">
        <f t="shared" ref="U131:U194" si="12">T131/G131+1</f>
        <v>1051201</v>
      </c>
      <c r="V131" s="12">
        <v>874264</v>
      </c>
      <c r="W131" s="12">
        <v>816171</v>
      </c>
      <c r="X131" s="35">
        <f t="shared" si="9"/>
        <v>58093</v>
      </c>
      <c r="Y131" s="35">
        <v>0</v>
      </c>
    </row>
    <row r="132" spans="2:25" ht="15" customHeight="1">
      <c r="B132" s="118"/>
      <c r="C132" s="121"/>
      <c r="D132" s="1" t="s">
        <v>265</v>
      </c>
      <c r="E132" s="1" t="s">
        <v>28</v>
      </c>
      <c r="F132" s="5">
        <v>1</v>
      </c>
      <c r="G132" s="5">
        <v>1</v>
      </c>
      <c r="H132" s="37">
        <f t="shared" si="10"/>
        <v>0.22321801444252812</v>
      </c>
      <c r="I132" s="28">
        <f t="shared" si="11"/>
        <v>0</v>
      </c>
      <c r="J132" s="29">
        <v>0</v>
      </c>
      <c r="K132" s="29">
        <v>0</v>
      </c>
      <c r="L132" s="5">
        <v>44</v>
      </c>
      <c r="M132" s="30">
        <v>20.545138888888889</v>
      </c>
      <c r="N132" s="124"/>
      <c r="O132" s="124"/>
      <c r="P132" s="31" t="s">
        <v>125</v>
      </c>
      <c r="Q132" s="32">
        <v>43101</v>
      </c>
      <c r="R132" s="33">
        <v>43831</v>
      </c>
      <c r="S132" s="34"/>
      <c r="T132" s="12" t="str">
        <f t="shared" ref="T132:T195" si="13">TEXT(R132-Q132,"[m]")</f>
        <v>1051200</v>
      </c>
      <c r="U132" s="12">
        <f t="shared" si="12"/>
        <v>1051201</v>
      </c>
      <c r="V132" s="12">
        <v>874264</v>
      </c>
      <c r="W132" s="12">
        <v>816554</v>
      </c>
      <c r="X132" s="35">
        <f t="shared" si="9"/>
        <v>57710</v>
      </c>
      <c r="Y132" s="35">
        <v>0</v>
      </c>
    </row>
    <row r="133" spans="2:25" ht="15" customHeight="1">
      <c r="B133" s="118"/>
      <c r="C133" s="121"/>
      <c r="D133" s="1" t="s">
        <v>266</v>
      </c>
      <c r="E133" s="1" t="s">
        <v>28</v>
      </c>
      <c r="F133" s="5">
        <v>1</v>
      </c>
      <c r="G133" s="5">
        <v>1</v>
      </c>
      <c r="H133" s="37">
        <f t="shared" si="10"/>
        <v>0.19878215488759998</v>
      </c>
      <c r="I133" s="28">
        <f t="shared" si="11"/>
        <v>0</v>
      </c>
      <c r="J133" s="29">
        <v>0</v>
      </c>
      <c r="K133" s="29">
        <v>0</v>
      </c>
      <c r="L133" s="5">
        <v>37</v>
      </c>
      <c r="M133" s="30">
        <v>20.547222222222221</v>
      </c>
      <c r="N133" s="124"/>
      <c r="O133" s="124"/>
      <c r="P133" s="31" t="s">
        <v>125</v>
      </c>
      <c r="Q133" s="32">
        <v>43101</v>
      </c>
      <c r="R133" s="33">
        <v>43831</v>
      </c>
      <c r="S133" s="34"/>
      <c r="T133" s="12" t="str">
        <f t="shared" si="13"/>
        <v>1051200</v>
      </c>
      <c r="U133" s="12">
        <f t="shared" si="12"/>
        <v>1051201</v>
      </c>
      <c r="V133" s="12">
        <v>874264</v>
      </c>
      <c r="W133" s="12">
        <v>842241</v>
      </c>
      <c r="X133" s="35">
        <f t="shared" si="9"/>
        <v>32023</v>
      </c>
      <c r="Y133" s="35">
        <v>0</v>
      </c>
    </row>
    <row r="134" spans="2:25" ht="15" customHeight="1">
      <c r="B134" s="118"/>
      <c r="C134" s="121"/>
      <c r="D134" s="1" t="s">
        <v>267</v>
      </c>
      <c r="E134" s="1" t="s">
        <v>28</v>
      </c>
      <c r="F134" s="5">
        <v>1</v>
      </c>
      <c r="G134" s="5">
        <v>1</v>
      </c>
      <c r="H134" s="37">
        <f t="shared" si="10"/>
        <v>0.19973535032786308</v>
      </c>
      <c r="I134" s="28">
        <f t="shared" si="11"/>
        <v>0</v>
      </c>
      <c r="J134" s="29">
        <v>0</v>
      </c>
      <c r="K134" s="29">
        <v>0</v>
      </c>
      <c r="L134" s="5">
        <v>35</v>
      </c>
      <c r="M134" s="30">
        <v>20.547916666666666</v>
      </c>
      <c r="N134" s="124"/>
      <c r="O134" s="124"/>
      <c r="P134" s="31" t="s">
        <v>125</v>
      </c>
      <c r="Q134" s="32">
        <v>43101</v>
      </c>
      <c r="R134" s="33">
        <v>43831</v>
      </c>
      <c r="S134" s="34"/>
      <c r="T134" s="12" t="str">
        <f t="shared" si="13"/>
        <v>1051200</v>
      </c>
      <c r="U134" s="12">
        <f t="shared" si="12"/>
        <v>1051201</v>
      </c>
      <c r="V134" s="12">
        <v>874264</v>
      </c>
      <c r="W134" s="12">
        <v>841239</v>
      </c>
      <c r="X134" s="35">
        <f t="shared" si="9"/>
        <v>33025</v>
      </c>
      <c r="Y134" s="35">
        <v>0</v>
      </c>
    </row>
    <row r="135" spans="2:25" ht="15" customHeight="1">
      <c r="B135" s="118"/>
      <c r="C135" s="121"/>
      <c r="D135" s="1" t="s">
        <v>268</v>
      </c>
      <c r="E135" s="1" t="s">
        <v>28</v>
      </c>
      <c r="F135" s="5">
        <v>1</v>
      </c>
      <c r="G135" s="5">
        <v>1</v>
      </c>
      <c r="H135" s="37">
        <f t="shared" si="10"/>
        <v>0.22331504631369262</v>
      </c>
      <c r="I135" s="28">
        <f t="shared" si="11"/>
        <v>0</v>
      </c>
      <c r="J135" s="29">
        <v>0</v>
      </c>
      <c r="K135" s="29">
        <v>0</v>
      </c>
      <c r="L135" s="5">
        <v>44</v>
      </c>
      <c r="M135" s="30">
        <v>20.547222222222221</v>
      </c>
      <c r="N135" s="124"/>
      <c r="O135" s="124"/>
      <c r="P135" s="31" t="s">
        <v>125</v>
      </c>
      <c r="Q135" s="32">
        <v>43101</v>
      </c>
      <c r="R135" s="33">
        <v>43831</v>
      </c>
      <c r="S135" s="34"/>
      <c r="T135" s="12" t="str">
        <f t="shared" si="13"/>
        <v>1051200</v>
      </c>
      <c r="U135" s="12">
        <f t="shared" si="12"/>
        <v>1051201</v>
      </c>
      <c r="V135" s="12">
        <v>874264</v>
      </c>
      <c r="W135" s="12">
        <v>816452</v>
      </c>
      <c r="X135" s="35">
        <f t="shared" si="9"/>
        <v>57812</v>
      </c>
      <c r="Y135" s="35">
        <v>0</v>
      </c>
    </row>
    <row r="136" spans="2:25" ht="15" customHeight="1">
      <c r="B136" s="118"/>
      <c r="C136" s="121"/>
      <c r="D136" s="1" t="s">
        <v>269</v>
      </c>
      <c r="E136" s="1" t="s">
        <v>28</v>
      </c>
      <c r="F136" s="5">
        <v>1</v>
      </c>
      <c r="G136" s="5">
        <v>1</v>
      </c>
      <c r="H136" s="37">
        <f t="shared" si="10"/>
        <v>0.22449179557477589</v>
      </c>
      <c r="I136" s="28">
        <f t="shared" si="11"/>
        <v>0</v>
      </c>
      <c r="J136" s="29">
        <v>0</v>
      </c>
      <c r="K136" s="29">
        <v>0</v>
      </c>
      <c r="L136" s="5">
        <v>40</v>
      </c>
      <c r="M136" s="30">
        <v>20.547222222222221</v>
      </c>
      <c r="N136" s="124"/>
      <c r="O136" s="124"/>
      <c r="P136" s="31" t="s">
        <v>125</v>
      </c>
      <c r="Q136" s="32">
        <v>43101</v>
      </c>
      <c r="R136" s="33">
        <v>43831</v>
      </c>
      <c r="S136" s="34"/>
      <c r="T136" s="12" t="str">
        <f t="shared" si="13"/>
        <v>1051200</v>
      </c>
      <c r="U136" s="12">
        <f t="shared" si="12"/>
        <v>1051201</v>
      </c>
      <c r="V136" s="12">
        <v>874264</v>
      </c>
      <c r="W136" s="12">
        <v>815215</v>
      </c>
      <c r="X136" s="35">
        <f t="shared" si="9"/>
        <v>59049</v>
      </c>
      <c r="Y136" s="35">
        <v>0</v>
      </c>
    </row>
    <row r="137" spans="2:25" ht="15" customHeight="1">
      <c r="B137" s="118"/>
      <c r="C137" s="121"/>
      <c r="D137" s="1" t="s">
        <v>270</v>
      </c>
      <c r="E137" s="1" t="s">
        <v>28</v>
      </c>
      <c r="F137" s="5">
        <v>1</v>
      </c>
      <c r="G137" s="5">
        <v>1</v>
      </c>
      <c r="H137" s="37">
        <f t="shared" si="10"/>
        <v>0.22420926159697338</v>
      </c>
      <c r="I137" s="28">
        <f t="shared" si="11"/>
        <v>0</v>
      </c>
      <c r="J137" s="29">
        <v>0</v>
      </c>
      <c r="K137" s="29">
        <v>0</v>
      </c>
      <c r="L137" s="5">
        <v>41</v>
      </c>
      <c r="M137" s="30">
        <v>20.552777777777777</v>
      </c>
      <c r="N137" s="124"/>
      <c r="O137" s="124"/>
      <c r="P137" s="31" t="s">
        <v>125</v>
      </c>
      <c r="Q137" s="32">
        <v>43101</v>
      </c>
      <c r="R137" s="33">
        <v>43831</v>
      </c>
      <c r="S137" s="34"/>
      <c r="T137" s="12" t="str">
        <f t="shared" si="13"/>
        <v>1051200</v>
      </c>
      <c r="U137" s="12">
        <f t="shared" si="12"/>
        <v>1051201</v>
      </c>
      <c r="V137" s="12">
        <v>874264</v>
      </c>
      <c r="W137" s="12">
        <v>815512</v>
      </c>
      <c r="X137" s="35">
        <f t="shared" si="9"/>
        <v>58752</v>
      </c>
      <c r="Y137" s="35">
        <v>0</v>
      </c>
    </row>
    <row r="138" spans="2:25" ht="15" customHeight="1">
      <c r="B138" s="118"/>
      <c r="C138" s="121"/>
      <c r="D138" s="1" t="s">
        <v>271</v>
      </c>
      <c r="E138" s="1" t="s">
        <v>28</v>
      </c>
      <c r="F138" s="5">
        <v>1</v>
      </c>
      <c r="G138" s="5">
        <v>1</v>
      </c>
      <c r="H138" s="37">
        <f t="shared" si="10"/>
        <v>0.22528327122976483</v>
      </c>
      <c r="I138" s="28">
        <f t="shared" si="11"/>
        <v>0</v>
      </c>
      <c r="J138" s="29">
        <v>0</v>
      </c>
      <c r="K138" s="29">
        <v>0</v>
      </c>
      <c r="L138" s="5">
        <v>40</v>
      </c>
      <c r="M138" s="30">
        <v>20.55</v>
      </c>
      <c r="N138" s="124"/>
      <c r="O138" s="124"/>
      <c r="P138" s="31" t="s">
        <v>125</v>
      </c>
      <c r="Q138" s="32">
        <v>43101</v>
      </c>
      <c r="R138" s="33">
        <v>43831</v>
      </c>
      <c r="S138" s="34"/>
      <c r="T138" s="12" t="str">
        <f t="shared" si="13"/>
        <v>1051200</v>
      </c>
      <c r="U138" s="12">
        <f t="shared" si="12"/>
        <v>1051201</v>
      </c>
      <c r="V138" s="12">
        <v>874264</v>
      </c>
      <c r="W138" s="12">
        <v>814383</v>
      </c>
      <c r="X138" s="35">
        <f t="shared" si="9"/>
        <v>59881</v>
      </c>
      <c r="Y138" s="35">
        <v>0</v>
      </c>
    </row>
    <row r="139" spans="2:25" ht="15" customHeight="1">
      <c r="B139" s="118"/>
      <c r="C139" s="121"/>
      <c r="D139" s="1" t="s">
        <v>272</v>
      </c>
      <c r="E139" s="1" t="s">
        <v>28</v>
      </c>
      <c r="F139" s="5">
        <v>1</v>
      </c>
      <c r="G139" s="5">
        <v>1</v>
      </c>
      <c r="H139" s="37">
        <f t="shared" si="10"/>
        <v>0.22564666510020442</v>
      </c>
      <c r="I139" s="28">
        <f t="shared" si="11"/>
        <v>0</v>
      </c>
      <c r="J139" s="29">
        <v>0</v>
      </c>
      <c r="K139" s="29">
        <v>0</v>
      </c>
      <c r="L139" s="5">
        <v>42</v>
      </c>
      <c r="M139" s="30">
        <v>20.545138888888889</v>
      </c>
      <c r="N139" s="124"/>
      <c r="O139" s="124"/>
      <c r="P139" s="31" t="s">
        <v>125</v>
      </c>
      <c r="Q139" s="32">
        <v>43101</v>
      </c>
      <c r="R139" s="33">
        <v>43831</v>
      </c>
      <c r="S139" s="34"/>
      <c r="T139" s="12" t="str">
        <f t="shared" si="13"/>
        <v>1051200</v>
      </c>
      <c r="U139" s="12">
        <f t="shared" si="12"/>
        <v>1051201</v>
      </c>
      <c r="V139" s="12">
        <v>874264</v>
      </c>
      <c r="W139" s="12">
        <v>814001</v>
      </c>
      <c r="X139" s="35">
        <f t="shared" si="9"/>
        <v>60263</v>
      </c>
      <c r="Y139" s="35">
        <v>0</v>
      </c>
    </row>
    <row r="140" spans="2:25" ht="15" customHeight="1">
      <c r="B140" s="118"/>
      <c r="C140" s="121"/>
      <c r="D140" s="1" t="s">
        <v>273</v>
      </c>
      <c r="E140" s="1" t="s">
        <v>28</v>
      </c>
      <c r="F140" s="5">
        <v>1</v>
      </c>
      <c r="G140" s="5">
        <v>1</v>
      </c>
      <c r="H140" s="37">
        <f t="shared" si="10"/>
        <v>0.22376500783389666</v>
      </c>
      <c r="I140" s="28">
        <f t="shared" si="11"/>
        <v>0</v>
      </c>
      <c r="J140" s="29">
        <v>0</v>
      </c>
      <c r="K140" s="29">
        <v>0</v>
      </c>
      <c r="L140" s="5">
        <v>40</v>
      </c>
      <c r="M140" s="30">
        <v>20.546527777777779</v>
      </c>
      <c r="N140" s="124"/>
      <c r="O140" s="124"/>
      <c r="P140" s="31" t="s">
        <v>125</v>
      </c>
      <c r="Q140" s="32">
        <v>43101</v>
      </c>
      <c r="R140" s="33">
        <v>43831</v>
      </c>
      <c r="S140" s="34"/>
      <c r="T140" s="12" t="str">
        <f t="shared" si="13"/>
        <v>1051200</v>
      </c>
      <c r="U140" s="12">
        <f t="shared" si="12"/>
        <v>1051201</v>
      </c>
      <c r="V140" s="12">
        <v>874264</v>
      </c>
      <c r="W140" s="12">
        <v>815979</v>
      </c>
      <c r="X140" s="35">
        <f t="shared" si="9"/>
        <v>58285</v>
      </c>
      <c r="Y140" s="35">
        <v>0</v>
      </c>
    </row>
    <row r="141" spans="2:25" ht="15" customHeight="1">
      <c r="B141" s="118"/>
      <c r="C141" s="121"/>
      <c r="D141" s="1" t="s">
        <v>274</v>
      </c>
      <c r="E141" s="1" t="s">
        <v>28</v>
      </c>
      <c r="F141" s="5">
        <v>1</v>
      </c>
      <c r="G141" s="5">
        <v>1</v>
      </c>
      <c r="H141" s="37">
        <f t="shared" si="10"/>
        <v>0.22346249670614848</v>
      </c>
      <c r="I141" s="28">
        <f t="shared" si="11"/>
        <v>0</v>
      </c>
      <c r="J141" s="29">
        <v>0</v>
      </c>
      <c r="K141" s="29">
        <v>0</v>
      </c>
      <c r="L141" s="5">
        <v>42</v>
      </c>
      <c r="M141" s="30">
        <v>20.546527777777779</v>
      </c>
      <c r="N141" s="124"/>
      <c r="O141" s="124"/>
      <c r="P141" s="31" t="s">
        <v>125</v>
      </c>
      <c r="Q141" s="32">
        <v>43101</v>
      </c>
      <c r="R141" s="33">
        <v>43831</v>
      </c>
      <c r="S141" s="34"/>
      <c r="T141" s="12" t="str">
        <f t="shared" si="13"/>
        <v>1051200</v>
      </c>
      <c r="U141" s="12">
        <f t="shared" si="12"/>
        <v>1051201</v>
      </c>
      <c r="V141" s="12">
        <v>874264</v>
      </c>
      <c r="W141" s="12">
        <v>816297</v>
      </c>
      <c r="X141" s="35">
        <f t="shared" si="9"/>
        <v>57967</v>
      </c>
      <c r="Y141" s="35">
        <v>0</v>
      </c>
    </row>
    <row r="142" spans="2:25" ht="15" customHeight="1">
      <c r="B142" s="118"/>
      <c r="C142" s="121"/>
      <c r="D142" s="1" t="s">
        <v>275</v>
      </c>
      <c r="E142" s="1" t="s">
        <v>28</v>
      </c>
      <c r="F142" s="5">
        <v>1</v>
      </c>
      <c r="G142" s="5">
        <v>1</v>
      </c>
      <c r="H142" s="37">
        <f t="shared" si="10"/>
        <v>0.2253432026796017</v>
      </c>
      <c r="I142" s="28">
        <f t="shared" si="11"/>
        <v>0</v>
      </c>
      <c r="J142" s="29">
        <v>0</v>
      </c>
      <c r="K142" s="29">
        <v>0</v>
      </c>
      <c r="L142" s="5">
        <v>42</v>
      </c>
      <c r="M142" s="30">
        <v>20.547222222222221</v>
      </c>
      <c r="N142" s="124"/>
      <c r="O142" s="124"/>
      <c r="P142" s="31" t="s">
        <v>125</v>
      </c>
      <c r="Q142" s="32">
        <v>43101</v>
      </c>
      <c r="R142" s="33">
        <v>43831</v>
      </c>
      <c r="S142" s="34"/>
      <c r="T142" s="12" t="str">
        <f t="shared" si="13"/>
        <v>1051200</v>
      </c>
      <c r="U142" s="12">
        <f t="shared" si="12"/>
        <v>1051201</v>
      </c>
      <c r="V142" s="12">
        <v>874264</v>
      </c>
      <c r="W142" s="12">
        <v>814320</v>
      </c>
      <c r="X142" s="35">
        <f t="shared" si="9"/>
        <v>59944</v>
      </c>
      <c r="Y142" s="35">
        <v>0</v>
      </c>
    </row>
    <row r="143" spans="2:25" ht="15" customHeight="1">
      <c r="B143" s="118"/>
      <c r="C143" s="121"/>
      <c r="D143" s="1" t="s">
        <v>276</v>
      </c>
      <c r="E143" s="1" t="s">
        <v>28</v>
      </c>
      <c r="F143" s="5">
        <v>1</v>
      </c>
      <c r="G143" s="5">
        <v>1</v>
      </c>
      <c r="H143" s="37">
        <f t="shared" si="10"/>
        <v>0.22480191704536051</v>
      </c>
      <c r="I143" s="28">
        <f t="shared" si="11"/>
        <v>0</v>
      </c>
      <c r="J143" s="29">
        <v>0</v>
      </c>
      <c r="K143" s="29">
        <v>0</v>
      </c>
      <c r="L143" s="5">
        <v>41</v>
      </c>
      <c r="M143" s="30">
        <v>20.546527777777779</v>
      </c>
      <c r="N143" s="124"/>
      <c r="O143" s="124"/>
      <c r="P143" s="31" t="s">
        <v>125</v>
      </c>
      <c r="Q143" s="32">
        <v>43101</v>
      </c>
      <c r="R143" s="33">
        <v>43831</v>
      </c>
      <c r="S143" s="34"/>
      <c r="T143" s="12" t="str">
        <f t="shared" si="13"/>
        <v>1051200</v>
      </c>
      <c r="U143" s="12">
        <f t="shared" si="12"/>
        <v>1051201</v>
      </c>
      <c r="V143" s="12">
        <v>874264</v>
      </c>
      <c r="W143" s="12">
        <v>814889</v>
      </c>
      <c r="X143" s="35">
        <f t="shared" si="9"/>
        <v>59375</v>
      </c>
      <c r="Y143" s="35">
        <v>0</v>
      </c>
    </row>
    <row r="144" spans="2:25" ht="15" customHeight="1">
      <c r="B144" s="118"/>
      <c r="C144" s="121"/>
      <c r="D144" s="1" t="s">
        <v>277</v>
      </c>
      <c r="E144" s="1" t="s">
        <v>28</v>
      </c>
      <c r="F144" s="5">
        <v>1</v>
      </c>
      <c r="G144" s="5">
        <v>1</v>
      </c>
      <c r="H144" s="37">
        <f t="shared" si="10"/>
        <v>0.19853196486685229</v>
      </c>
      <c r="I144" s="28">
        <f t="shared" si="11"/>
        <v>0</v>
      </c>
      <c r="J144" s="29">
        <v>0</v>
      </c>
      <c r="K144" s="29">
        <v>0</v>
      </c>
      <c r="L144" s="5">
        <v>37</v>
      </c>
      <c r="M144" s="30">
        <v>20.547222222222221</v>
      </c>
      <c r="N144" s="124"/>
      <c r="O144" s="124"/>
      <c r="P144" s="31" t="s">
        <v>125</v>
      </c>
      <c r="Q144" s="32">
        <v>43101</v>
      </c>
      <c r="R144" s="33">
        <v>43831</v>
      </c>
      <c r="S144" s="34"/>
      <c r="T144" s="12" t="str">
        <f t="shared" si="13"/>
        <v>1051200</v>
      </c>
      <c r="U144" s="12">
        <f t="shared" si="12"/>
        <v>1051201</v>
      </c>
      <c r="V144" s="12">
        <v>874264</v>
      </c>
      <c r="W144" s="12">
        <v>842504</v>
      </c>
      <c r="X144" s="35">
        <f t="shared" si="9"/>
        <v>31760</v>
      </c>
      <c r="Y144" s="35">
        <v>0</v>
      </c>
    </row>
    <row r="145" spans="2:25" ht="15" customHeight="1">
      <c r="B145" s="118"/>
      <c r="C145" s="121"/>
      <c r="D145" s="1" t="s">
        <v>278</v>
      </c>
      <c r="E145" s="1" t="s">
        <v>28</v>
      </c>
      <c r="F145" s="5">
        <v>1</v>
      </c>
      <c r="G145" s="5">
        <v>1</v>
      </c>
      <c r="H145" s="37">
        <f t="shared" si="10"/>
        <v>0.20275760772678109</v>
      </c>
      <c r="I145" s="28">
        <f t="shared" si="11"/>
        <v>0</v>
      </c>
      <c r="J145" s="29">
        <v>0</v>
      </c>
      <c r="K145" s="29">
        <v>0</v>
      </c>
      <c r="L145" s="5">
        <v>37</v>
      </c>
      <c r="M145" s="30">
        <v>20.545138888888889</v>
      </c>
      <c r="N145" s="124"/>
      <c r="O145" s="124"/>
      <c r="P145" s="31" t="s">
        <v>125</v>
      </c>
      <c r="Q145" s="32">
        <v>43101</v>
      </c>
      <c r="R145" s="33">
        <v>43831</v>
      </c>
      <c r="S145" s="34"/>
      <c r="T145" s="12" t="str">
        <f t="shared" si="13"/>
        <v>1051200</v>
      </c>
      <c r="U145" s="12">
        <f t="shared" si="12"/>
        <v>1051201</v>
      </c>
      <c r="V145" s="12">
        <v>874264</v>
      </c>
      <c r="W145" s="12">
        <v>838062</v>
      </c>
      <c r="X145" s="35">
        <f t="shared" si="9"/>
        <v>36202</v>
      </c>
      <c r="Y145" s="35">
        <v>0</v>
      </c>
    </row>
    <row r="146" spans="2:25" ht="15" customHeight="1">
      <c r="B146" s="118"/>
      <c r="C146" s="121"/>
      <c r="D146" s="1" t="s">
        <v>279</v>
      </c>
      <c r="E146" s="1" t="s">
        <v>28</v>
      </c>
      <c r="F146" s="5">
        <v>1</v>
      </c>
      <c r="G146" s="5">
        <v>1</v>
      </c>
      <c r="H146" s="37">
        <f t="shared" si="10"/>
        <v>0.20407514833033835</v>
      </c>
      <c r="I146" s="28">
        <f t="shared" si="11"/>
        <v>0</v>
      </c>
      <c r="J146" s="29">
        <v>0</v>
      </c>
      <c r="K146" s="29">
        <v>0</v>
      </c>
      <c r="L146" s="5">
        <v>39</v>
      </c>
      <c r="M146" s="30">
        <v>20.546527777777779</v>
      </c>
      <c r="N146" s="124"/>
      <c r="O146" s="124"/>
      <c r="P146" s="31" t="s">
        <v>125</v>
      </c>
      <c r="Q146" s="32">
        <v>43101</v>
      </c>
      <c r="R146" s="33">
        <v>43831</v>
      </c>
      <c r="S146" s="34"/>
      <c r="T146" s="12" t="str">
        <f t="shared" si="13"/>
        <v>1051200</v>
      </c>
      <c r="U146" s="12">
        <f t="shared" si="12"/>
        <v>1051201</v>
      </c>
      <c r="V146" s="12">
        <v>874264</v>
      </c>
      <c r="W146" s="12">
        <v>836677</v>
      </c>
      <c r="X146" s="35">
        <f t="shared" si="9"/>
        <v>37587</v>
      </c>
      <c r="Y146" s="35">
        <v>0</v>
      </c>
    </row>
    <row r="147" spans="2:25" ht="15" customHeight="1">
      <c r="B147" s="118"/>
      <c r="C147" s="121"/>
      <c r="D147" s="1" t="s">
        <v>280</v>
      </c>
      <c r="E147" s="1" t="s">
        <v>28</v>
      </c>
      <c r="F147" s="5">
        <v>1</v>
      </c>
      <c r="G147" s="5">
        <v>1</v>
      </c>
      <c r="H147" s="37">
        <f t="shared" si="10"/>
        <v>0.82868357240908253</v>
      </c>
      <c r="I147" s="28">
        <f t="shared" si="11"/>
        <v>0</v>
      </c>
      <c r="J147" s="29">
        <v>0</v>
      </c>
      <c r="K147" s="29">
        <v>0</v>
      </c>
      <c r="L147" s="5">
        <v>25</v>
      </c>
      <c r="M147" s="30">
        <v>19.75</v>
      </c>
      <c r="N147" s="124"/>
      <c r="O147" s="124"/>
      <c r="P147" s="31" t="s">
        <v>125</v>
      </c>
      <c r="Q147" s="32">
        <v>43101</v>
      </c>
      <c r="R147" s="33">
        <v>43831</v>
      </c>
      <c r="S147" s="34"/>
      <c r="T147" s="12" t="str">
        <f t="shared" si="13"/>
        <v>1051200</v>
      </c>
      <c r="U147" s="12">
        <f t="shared" si="12"/>
        <v>1051201</v>
      </c>
      <c r="V147" s="12">
        <v>874264</v>
      </c>
      <c r="W147" s="12">
        <v>180088</v>
      </c>
      <c r="X147" s="35">
        <f t="shared" si="9"/>
        <v>694176</v>
      </c>
      <c r="Y147" s="35">
        <v>0</v>
      </c>
    </row>
    <row r="148" spans="2:25" ht="15" customHeight="1">
      <c r="B148" s="118"/>
      <c r="C148" s="121"/>
      <c r="D148" s="1" t="s">
        <v>281</v>
      </c>
      <c r="E148" s="1" t="s">
        <v>28</v>
      </c>
      <c r="F148" s="5">
        <v>1</v>
      </c>
      <c r="G148" s="5">
        <v>1</v>
      </c>
      <c r="H148" s="37">
        <f t="shared" si="10"/>
        <v>0.20291932751205527</v>
      </c>
      <c r="I148" s="28">
        <f t="shared" si="11"/>
        <v>0</v>
      </c>
      <c r="J148" s="29">
        <v>0</v>
      </c>
      <c r="K148" s="29">
        <v>0</v>
      </c>
      <c r="L148" s="5">
        <v>41</v>
      </c>
      <c r="M148" s="30">
        <v>20.548611111111111</v>
      </c>
      <c r="N148" s="124"/>
      <c r="O148" s="124"/>
      <c r="P148" s="31" t="s">
        <v>125</v>
      </c>
      <c r="Q148" s="32">
        <v>43101</v>
      </c>
      <c r="R148" s="33">
        <v>43831</v>
      </c>
      <c r="S148" s="34"/>
      <c r="T148" s="12" t="str">
        <f t="shared" si="13"/>
        <v>1051200</v>
      </c>
      <c r="U148" s="12">
        <f t="shared" si="12"/>
        <v>1051201</v>
      </c>
      <c r="V148" s="12">
        <v>874264</v>
      </c>
      <c r="W148" s="12">
        <v>837892</v>
      </c>
      <c r="X148" s="35">
        <f t="shared" si="9"/>
        <v>36372</v>
      </c>
      <c r="Y148" s="35">
        <v>0</v>
      </c>
    </row>
    <row r="149" spans="2:25" ht="15" customHeight="1">
      <c r="B149" s="118"/>
      <c r="C149" s="121"/>
      <c r="D149" s="1" t="s">
        <v>282</v>
      </c>
      <c r="E149" s="1" t="s">
        <v>28</v>
      </c>
      <c r="F149" s="5">
        <v>1</v>
      </c>
      <c r="G149" s="5">
        <v>1</v>
      </c>
      <c r="H149" s="37">
        <f t="shared" si="10"/>
        <v>0.20259208277008869</v>
      </c>
      <c r="I149" s="28">
        <f t="shared" si="11"/>
        <v>0</v>
      </c>
      <c r="J149" s="29">
        <v>0</v>
      </c>
      <c r="K149" s="29">
        <v>0</v>
      </c>
      <c r="L149" s="5">
        <v>41</v>
      </c>
      <c r="M149" s="30">
        <v>20.545138888888889</v>
      </c>
      <c r="N149" s="124"/>
      <c r="O149" s="124"/>
      <c r="P149" s="31" t="s">
        <v>125</v>
      </c>
      <c r="Q149" s="32">
        <v>43101</v>
      </c>
      <c r="R149" s="33">
        <v>43831</v>
      </c>
      <c r="S149" s="34"/>
      <c r="T149" s="12" t="str">
        <f t="shared" si="13"/>
        <v>1051200</v>
      </c>
      <c r="U149" s="12">
        <f t="shared" si="12"/>
        <v>1051201</v>
      </c>
      <c r="V149" s="12">
        <v>874264</v>
      </c>
      <c r="W149" s="12">
        <v>838236</v>
      </c>
      <c r="X149" s="35">
        <f t="shared" si="9"/>
        <v>36028</v>
      </c>
      <c r="Y149" s="35">
        <v>0</v>
      </c>
    </row>
    <row r="150" spans="2:25" ht="15" customHeight="1">
      <c r="B150" s="118"/>
      <c r="C150" s="121"/>
      <c r="D150" s="1" t="s">
        <v>283</v>
      </c>
      <c r="E150" s="1" t="s">
        <v>28</v>
      </c>
      <c r="F150" s="5">
        <v>1</v>
      </c>
      <c r="G150" s="5">
        <v>1</v>
      </c>
      <c r="H150" s="37">
        <f t="shared" si="10"/>
        <v>0.22560195433604038</v>
      </c>
      <c r="I150" s="28">
        <f t="shared" si="11"/>
        <v>0</v>
      </c>
      <c r="J150" s="29">
        <v>0</v>
      </c>
      <c r="K150" s="29">
        <v>0</v>
      </c>
      <c r="L150" s="5">
        <v>45</v>
      </c>
      <c r="M150" s="30">
        <v>20.552083333333332</v>
      </c>
      <c r="N150" s="124"/>
      <c r="O150" s="124"/>
      <c r="P150" s="31" t="s">
        <v>125</v>
      </c>
      <c r="Q150" s="32">
        <v>43101</v>
      </c>
      <c r="R150" s="33">
        <v>43831</v>
      </c>
      <c r="S150" s="34"/>
      <c r="T150" s="12" t="str">
        <f t="shared" si="13"/>
        <v>1051200</v>
      </c>
      <c r="U150" s="12">
        <f t="shared" si="12"/>
        <v>1051201</v>
      </c>
      <c r="V150" s="12">
        <v>874264</v>
      </c>
      <c r="W150" s="12">
        <v>814048</v>
      </c>
      <c r="X150" s="35">
        <f t="shared" si="9"/>
        <v>60216</v>
      </c>
      <c r="Y150" s="35">
        <v>0</v>
      </c>
    </row>
    <row r="151" spans="2:25" ht="15" customHeight="1">
      <c r="B151" s="118"/>
      <c r="C151" s="121"/>
      <c r="D151" s="1" t="s">
        <v>284</v>
      </c>
      <c r="E151" s="1" t="s">
        <v>28</v>
      </c>
      <c r="F151" s="5">
        <v>1</v>
      </c>
      <c r="G151" s="5">
        <v>1</v>
      </c>
      <c r="H151" s="37">
        <f t="shared" si="10"/>
        <v>0.22704030913212603</v>
      </c>
      <c r="I151" s="28">
        <f t="shared" si="11"/>
        <v>0</v>
      </c>
      <c r="J151" s="29">
        <v>0</v>
      </c>
      <c r="K151" s="29">
        <v>0</v>
      </c>
      <c r="L151" s="5">
        <v>43</v>
      </c>
      <c r="M151" s="30">
        <v>20.551388888888891</v>
      </c>
      <c r="N151" s="124"/>
      <c r="O151" s="124"/>
      <c r="P151" s="31" t="s">
        <v>125</v>
      </c>
      <c r="Q151" s="32">
        <v>43101</v>
      </c>
      <c r="R151" s="33">
        <v>43831</v>
      </c>
      <c r="S151" s="34"/>
      <c r="T151" s="12" t="str">
        <f t="shared" si="13"/>
        <v>1051200</v>
      </c>
      <c r="U151" s="12">
        <f t="shared" si="12"/>
        <v>1051201</v>
      </c>
      <c r="V151" s="12">
        <v>874264</v>
      </c>
      <c r="W151" s="12">
        <v>812536</v>
      </c>
      <c r="X151" s="35">
        <f t="shared" si="9"/>
        <v>61728</v>
      </c>
      <c r="Y151" s="35">
        <v>0</v>
      </c>
    </row>
    <row r="152" spans="2:25" ht="15" customHeight="1">
      <c r="B152" s="118"/>
      <c r="C152" s="121"/>
      <c r="D152" s="1" t="s">
        <v>285</v>
      </c>
      <c r="E152" s="1" t="s">
        <v>28</v>
      </c>
      <c r="F152" s="5">
        <v>1</v>
      </c>
      <c r="G152" s="5">
        <v>1</v>
      </c>
      <c r="H152" s="37">
        <f t="shared" si="10"/>
        <v>0.22625263864855533</v>
      </c>
      <c r="I152" s="28">
        <f t="shared" si="11"/>
        <v>0</v>
      </c>
      <c r="J152" s="29">
        <v>0</v>
      </c>
      <c r="K152" s="29">
        <v>0</v>
      </c>
      <c r="L152" s="5">
        <v>45</v>
      </c>
      <c r="M152" s="30">
        <v>20.545833333333334</v>
      </c>
      <c r="N152" s="124"/>
      <c r="O152" s="124"/>
      <c r="P152" s="31" t="s">
        <v>125</v>
      </c>
      <c r="Q152" s="32">
        <v>43101</v>
      </c>
      <c r="R152" s="33">
        <v>43831</v>
      </c>
      <c r="S152" s="34"/>
      <c r="T152" s="12" t="str">
        <f t="shared" si="13"/>
        <v>1051200</v>
      </c>
      <c r="U152" s="12">
        <f t="shared" si="12"/>
        <v>1051201</v>
      </c>
      <c r="V152" s="12">
        <v>874264</v>
      </c>
      <c r="W152" s="12">
        <v>813364</v>
      </c>
      <c r="X152" s="35">
        <f t="shared" si="9"/>
        <v>60900</v>
      </c>
      <c r="Y152" s="35">
        <v>0</v>
      </c>
    </row>
    <row r="153" spans="2:25" ht="15" customHeight="1">
      <c r="B153" s="118"/>
      <c r="C153" s="121"/>
      <c r="D153" s="1" t="s">
        <v>286</v>
      </c>
      <c r="E153" s="1" t="s">
        <v>28</v>
      </c>
      <c r="F153" s="5">
        <v>1</v>
      </c>
      <c r="G153" s="5">
        <v>1</v>
      </c>
      <c r="H153" s="37">
        <f t="shared" si="10"/>
        <v>0.22657798080481278</v>
      </c>
      <c r="I153" s="28">
        <f t="shared" si="11"/>
        <v>0</v>
      </c>
      <c r="J153" s="29">
        <v>0</v>
      </c>
      <c r="K153" s="29">
        <v>0</v>
      </c>
      <c r="L153" s="5">
        <v>47</v>
      </c>
      <c r="M153" s="30">
        <v>20.549305555555556</v>
      </c>
      <c r="N153" s="124"/>
      <c r="O153" s="124"/>
      <c r="P153" s="31" t="s">
        <v>125</v>
      </c>
      <c r="Q153" s="32">
        <v>43101</v>
      </c>
      <c r="R153" s="33">
        <v>43831</v>
      </c>
      <c r="S153" s="34"/>
      <c r="T153" s="12" t="str">
        <f t="shared" si="13"/>
        <v>1051200</v>
      </c>
      <c r="U153" s="12">
        <f t="shared" si="12"/>
        <v>1051201</v>
      </c>
      <c r="V153" s="12">
        <v>874264</v>
      </c>
      <c r="W153" s="12">
        <v>813022</v>
      </c>
      <c r="X153" s="35">
        <f t="shared" si="9"/>
        <v>61242</v>
      </c>
      <c r="Y153" s="35">
        <v>0</v>
      </c>
    </row>
    <row r="154" spans="2:25" ht="15" customHeight="1">
      <c r="B154" s="118"/>
      <c r="C154" s="121"/>
      <c r="D154" s="1" t="s">
        <v>287</v>
      </c>
      <c r="E154" s="1" t="s">
        <v>28</v>
      </c>
      <c r="F154" s="5">
        <v>1</v>
      </c>
      <c r="G154" s="5">
        <v>1</v>
      </c>
      <c r="H154" s="37">
        <f t="shared" si="10"/>
        <v>0.22657893209766733</v>
      </c>
      <c r="I154" s="28">
        <f t="shared" si="11"/>
        <v>0</v>
      </c>
      <c r="J154" s="29">
        <v>0</v>
      </c>
      <c r="K154" s="29">
        <v>0</v>
      </c>
      <c r="L154" s="5">
        <v>43</v>
      </c>
      <c r="M154" s="30">
        <v>20.548611111111111</v>
      </c>
      <c r="N154" s="124"/>
      <c r="O154" s="124"/>
      <c r="P154" s="31" t="s">
        <v>125</v>
      </c>
      <c r="Q154" s="32">
        <v>43101</v>
      </c>
      <c r="R154" s="33">
        <v>43831</v>
      </c>
      <c r="S154" s="34"/>
      <c r="T154" s="12" t="str">
        <f t="shared" si="13"/>
        <v>1051200</v>
      </c>
      <c r="U154" s="12">
        <f t="shared" si="12"/>
        <v>1051201</v>
      </c>
      <c r="V154" s="12">
        <v>874264</v>
      </c>
      <c r="W154" s="12">
        <v>813021</v>
      </c>
      <c r="X154" s="35">
        <f t="shared" si="9"/>
        <v>61243</v>
      </c>
      <c r="Y154" s="35">
        <v>0</v>
      </c>
    </row>
    <row r="155" spans="2:25" ht="15" customHeight="1">
      <c r="B155" s="118"/>
      <c r="C155" s="121"/>
      <c r="D155" s="1" t="s">
        <v>288</v>
      </c>
      <c r="E155" s="1" t="s">
        <v>28</v>
      </c>
      <c r="F155" s="5">
        <v>1</v>
      </c>
      <c r="G155" s="5">
        <v>1</v>
      </c>
      <c r="H155" s="37">
        <f t="shared" si="10"/>
        <v>0.22703079620358046</v>
      </c>
      <c r="I155" s="28">
        <f t="shared" si="11"/>
        <v>0</v>
      </c>
      <c r="J155" s="29">
        <v>0</v>
      </c>
      <c r="K155" s="29">
        <v>0</v>
      </c>
      <c r="L155" s="5">
        <v>46</v>
      </c>
      <c r="M155" s="30">
        <v>20.55</v>
      </c>
      <c r="N155" s="124"/>
      <c r="O155" s="124"/>
      <c r="P155" s="31" t="s">
        <v>125</v>
      </c>
      <c r="Q155" s="32">
        <v>43101</v>
      </c>
      <c r="R155" s="33">
        <v>43831</v>
      </c>
      <c r="S155" s="34"/>
      <c r="T155" s="12" t="str">
        <f t="shared" si="13"/>
        <v>1051200</v>
      </c>
      <c r="U155" s="12">
        <f t="shared" si="12"/>
        <v>1051201</v>
      </c>
      <c r="V155" s="12">
        <v>874264</v>
      </c>
      <c r="W155" s="12">
        <v>812546</v>
      </c>
      <c r="X155" s="35">
        <f t="shared" si="9"/>
        <v>61718</v>
      </c>
      <c r="Y155" s="35">
        <v>0</v>
      </c>
    </row>
    <row r="156" spans="2:25" ht="15" customHeight="1">
      <c r="B156" s="118"/>
      <c r="C156" s="121"/>
      <c r="D156" s="1" t="s">
        <v>289</v>
      </c>
      <c r="E156" s="1" t="s">
        <v>28</v>
      </c>
      <c r="F156" s="5">
        <v>1</v>
      </c>
      <c r="G156" s="5">
        <v>1</v>
      </c>
      <c r="H156" s="37">
        <f t="shared" si="10"/>
        <v>0.22456980158884932</v>
      </c>
      <c r="I156" s="28">
        <f t="shared" si="11"/>
        <v>0</v>
      </c>
      <c r="J156" s="29">
        <v>0</v>
      </c>
      <c r="K156" s="29">
        <v>0</v>
      </c>
      <c r="L156" s="5">
        <v>44</v>
      </c>
      <c r="M156" s="30">
        <v>20.551388888888891</v>
      </c>
      <c r="N156" s="124"/>
      <c r="O156" s="124"/>
      <c r="P156" s="31" t="s">
        <v>125</v>
      </c>
      <c r="Q156" s="32">
        <v>43101</v>
      </c>
      <c r="R156" s="33">
        <v>43831</v>
      </c>
      <c r="S156" s="34"/>
      <c r="T156" s="12" t="str">
        <f t="shared" si="13"/>
        <v>1051200</v>
      </c>
      <c r="U156" s="12">
        <f t="shared" si="12"/>
        <v>1051201</v>
      </c>
      <c r="V156" s="12">
        <v>874264</v>
      </c>
      <c r="W156" s="12">
        <v>815133</v>
      </c>
      <c r="X156" s="35">
        <f t="shared" si="9"/>
        <v>59131</v>
      </c>
      <c r="Y156" s="35">
        <v>0</v>
      </c>
    </row>
    <row r="157" spans="2:25" ht="15" customHeight="1">
      <c r="B157" s="118"/>
      <c r="C157" s="121"/>
      <c r="D157" s="1" t="s">
        <v>290</v>
      </c>
      <c r="E157" s="1" t="s">
        <v>28</v>
      </c>
      <c r="F157" s="5">
        <v>1</v>
      </c>
      <c r="G157" s="5">
        <v>1</v>
      </c>
      <c r="H157" s="37">
        <f t="shared" si="10"/>
        <v>0.22648285151935738</v>
      </c>
      <c r="I157" s="28">
        <f t="shared" si="11"/>
        <v>0</v>
      </c>
      <c r="J157" s="29">
        <v>0</v>
      </c>
      <c r="K157" s="29">
        <v>0</v>
      </c>
      <c r="L157" s="5">
        <v>47</v>
      </c>
      <c r="M157" s="30">
        <v>20.552083333333332</v>
      </c>
      <c r="N157" s="124"/>
      <c r="O157" s="124"/>
      <c r="P157" s="31" t="s">
        <v>125</v>
      </c>
      <c r="Q157" s="32">
        <v>43101</v>
      </c>
      <c r="R157" s="33">
        <v>43831</v>
      </c>
      <c r="S157" s="34"/>
      <c r="T157" s="12" t="str">
        <f t="shared" si="13"/>
        <v>1051200</v>
      </c>
      <c r="U157" s="12">
        <f t="shared" si="12"/>
        <v>1051201</v>
      </c>
      <c r="V157" s="12">
        <v>874264</v>
      </c>
      <c r="W157" s="12">
        <v>813122</v>
      </c>
      <c r="X157" s="35">
        <f t="shared" si="9"/>
        <v>61142</v>
      </c>
      <c r="Y157" s="35">
        <v>0</v>
      </c>
    </row>
    <row r="158" spans="2:25" ht="15" customHeight="1">
      <c r="B158" s="118"/>
      <c r="C158" s="121"/>
      <c r="D158" s="1" t="s">
        <v>291</v>
      </c>
      <c r="E158" s="1" t="s">
        <v>28</v>
      </c>
      <c r="F158" s="5">
        <v>1</v>
      </c>
      <c r="G158" s="5">
        <v>1</v>
      </c>
      <c r="H158" s="37">
        <f t="shared" si="10"/>
        <v>0.20496555844220088</v>
      </c>
      <c r="I158" s="28">
        <f t="shared" si="11"/>
        <v>0</v>
      </c>
      <c r="J158" s="29">
        <v>0</v>
      </c>
      <c r="K158" s="29">
        <v>0</v>
      </c>
      <c r="L158" s="5">
        <v>39</v>
      </c>
      <c r="M158" s="30">
        <v>20.547222222222221</v>
      </c>
      <c r="N158" s="124"/>
      <c r="O158" s="124"/>
      <c r="P158" s="31" t="s">
        <v>125</v>
      </c>
      <c r="Q158" s="32">
        <v>43101</v>
      </c>
      <c r="R158" s="33">
        <v>43831</v>
      </c>
      <c r="S158" s="34"/>
      <c r="T158" s="12" t="str">
        <f t="shared" si="13"/>
        <v>1051200</v>
      </c>
      <c r="U158" s="12">
        <f t="shared" si="12"/>
        <v>1051201</v>
      </c>
      <c r="V158" s="12">
        <v>874264</v>
      </c>
      <c r="W158" s="12">
        <v>835741</v>
      </c>
      <c r="X158" s="35">
        <f t="shared" si="9"/>
        <v>38523</v>
      </c>
      <c r="Y158" s="35">
        <v>0</v>
      </c>
    </row>
    <row r="159" spans="2:25" ht="15" customHeight="1">
      <c r="B159" s="118"/>
      <c r="C159" s="121"/>
      <c r="D159" s="1" t="s">
        <v>292</v>
      </c>
      <c r="E159" s="1" t="s">
        <v>28</v>
      </c>
      <c r="F159" s="5">
        <v>1</v>
      </c>
      <c r="G159" s="5">
        <v>1</v>
      </c>
      <c r="H159" s="37">
        <f t="shared" si="10"/>
        <v>0.20333409119664078</v>
      </c>
      <c r="I159" s="28">
        <f t="shared" si="11"/>
        <v>0</v>
      </c>
      <c r="J159" s="29">
        <v>0</v>
      </c>
      <c r="K159" s="29">
        <v>0</v>
      </c>
      <c r="L159" s="5">
        <v>40</v>
      </c>
      <c r="M159" s="30">
        <v>20.548611111111111</v>
      </c>
      <c r="N159" s="124"/>
      <c r="O159" s="124"/>
      <c r="P159" s="31" t="s">
        <v>125</v>
      </c>
      <c r="Q159" s="32">
        <v>43101</v>
      </c>
      <c r="R159" s="33">
        <v>43831</v>
      </c>
      <c r="S159" s="34"/>
      <c r="T159" s="12" t="str">
        <f t="shared" si="13"/>
        <v>1051200</v>
      </c>
      <c r="U159" s="12">
        <f t="shared" si="12"/>
        <v>1051201</v>
      </c>
      <c r="V159" s="12">
        <v>874264</v>
      </c>
      <c r="W159" s="12">
        <v>837456</v>
      </c>
      <c r="X159" s="35">
        <f t="shared" si="9"/>
        <v>36808</v>
      </c>
      <c r="Y159" s="35">
        <v>0</v>
      </c>
    </row>
    <row r="160" spans="2:25" ht="15" customHeight="1">
      <c r="B160" s="118"/>
      <c r="C160" s="121"/>
      <c r="D160" s="1" t="s">
        <v>293</v>
      </c>
      <c r="E160" s="1" t="s">
        <v>28</v>
      </c>
      <c r="F160" s="5">
        <v>1</v>
      </c>
      <c r="G160" s="5">
        <v>1</v>
      </c>
      <c r="H160" s="37">
        <f t="shared" si="10"/>
        <v>0.20379451693824494</v>
      </c>
      <c r="I160" s="28">
        <f t="shared" si="11"/>
        <v>0</v>
      </c>
      <c r="J160" s="29">
        <v>0</v>
      </c>
      <c r="K160" s="29">
        <v>0</v>
      </c>
      <c r="L160" s="5">
        <v>38</v>
      </c>
      <c r="M160" s="30">
        <v>20.545833333333334</v>
      </c>
      <c r="N160" s="124"/>
      <c r="O160" s="124"/>
      <c r="P160" s="31" t="s">
        <v>125</v>
      </c>
      <c r="Q160" s="32">
        <v>43101</v>
      </c>
      <c r="R160" s="33">
        <v>43831</v>
      </c>
      <c r="S160" s="34"/>
      <c r="T160" s="12" t="str">
        <f t="shared" si="13"/>
        <v>1051200</v>
      </c>
      <c r="U160" s="12">
        <f t="shared" si="12"/>
        <v>1051201</v>
      </c>
      <c r="V160" s="12">
        <v>874264</v>
      </c>
      <c r="W160" s="12">
        <v>836972</v>
      </c>
      <c r="X160" s="35">
        <f t="shared" si="9"/>
        <v>37292</v>
      </c>
      <c r="Y160" s="35">
        <v>0</v>
      </c>
    </row>
    <row r="161" spans="2:25" ht="15" customHeight="1">
      <c r="B161" s="118"/>
      <c r="C161" s="121"/>
      <c r="D161" s="1" t="s">
        <v>294</v>
      </c>
      <c r="E161" s="1" t="s">
        <v>28</v>
      </c>
      <c r="F161" s="5">
        <v>1</v>
      </c>
      <c r="G161" s="5">
        <v>1</v>
      </c>
      <c r="H161" s="37">
        <f t="shared" si="10"/>
        <v>0.2048076438283449</v>
      </c>
      <c r="I161" s="28">
        <f t="shared" si="11"/>
        <v>0</v>
      </c>
      <c r="J161" s="29">
        <v>0</v>
      </c>
      <c r="K161" s="29">
        <v>0</v>
      </c>
      <c r="L161" s="5">
        <v>41</v>
      </c>
      <c r="M161" s="30">
        <v>20.546527777777779</v>
      </c>
      <c r="N161" s="124"/>
      <c r="O161" s="124"/>
      <c r="P161" s="31" t="s">
        <v>125</v>
      </c>
      <c r="Q161" s="32">
        <v>43101</v>
      </c>
      <c r="R161" s="33">
        <v>43831</v>
      </c>
      <c r="S161" s="34"/>
      <c r="T161" s="12" t="str">
        <f t="shared" si="13"/>
        <v>1051200</v>
      </c>
      <c r="U161" s="12">
        <f t="shared" si="12"/>
        <v>1051201</v>
      </c>
      <c r="V161" s="12">
        <v>874264</v>
      </c>
      <c r="W161" s="12">
        <v>835907</v>
      </c>
      <c r="X161" s="35">
        <f t="shared" si="9"/>
        <v>38357</v>
      </c>
      <c r="Y161" s="35">
        <v>0</v>
      </c>
    </row>
    <row r="162" spans="2:25" ht="15" customHeight="1">
      <c r="B162" s="118"/>
      <c r="C162" s="121"/>
      <c r="D162" s="1" t="s">
        <v>295</v>
      </c>
      <c r="E162" s="1" t="s">
        <v>28</v>
      </c>
      <c r="F162" s="5">
        <v>1</v>
      </c>
      <c r="G162" s="5">
        <v>1</v>
      </c>
      <c r="H162" s="37">
        <f t="shared" si="10"/>
        <v>0.22484948168808819</v>
      </c>
      <c r="I162" s="28">
        <f t="shared" si="11"/>
        <v>0</v>
      </c>
      <c r="J162" s="29">
        <v>0</v>
      </c>
      <c r="K162" s="29">
        <v>0</v>
      </c>
      <c r="L162" s="5">
        <v>44</v>
      </c>
      <c r="M162" s="30">
        <v>20.546527777777779</v>
      </c>
      <c r="N162" s="124"/>
      <c r="O162" s="124"/>
      <c r="P162" s="31" t="s">
        <v>125</v>
      </c>
      <c r="Q162" s="32">
        <v>43101</v>
      </c>
      <c r="R162" s="33">
        <v>43831</v>
      </c>
      <c r="S162" s="34"/>
      <c r="T162" s="12" t="str">
        <f t="shared" si="13"/>
        <v>1051200</v>
      </c>
      <c r="U162" s="12">
        <f t="shared" si="12"/>
        <v>1051201</v>
      </c>
      <c r="V162" s="12">
        <v>874264</v>
      </c>
      <c r="W162" s="12">
        <v>814839</v>
      </c>
      <c r="X162" s="35">
        <f t="shared" si="9"/>
        <v>59425</v>
      </c>
      <c r="Y162" s="35">
        <v>0</v>
      </c>
    </row>
    <row r="163" spans="2:25" ht="15" customHeight="1">
      <c r="B163" s="118"/>
      <c r="C163" s="121"/>
      <c r="D163" s="1" t="s">
        <v>296</v>
      </c>
      <c r="E163" s="1" t="s">
        <v>28</v>
      </c>
      <c r="F163" s="5">
        <v>1</v>
      </c>
      <c r="G163" s="5">
        <v>1</v>
      </c>
      <c r="H163" s="37">
        <f t="shared" si="10"/>
        <v>0.22693756950383417</v>
      </c>
      <c r="I163" s="28">
        <f t="shared" si="11"/>
        <v>0</v>
      </c>
      <c r="J163" s="29">
        <v>0</v>
      </c>
      <c r="K163" s="29">
        <v>0</v>
      </c>
      <c r="L163" s="5">
        <v>45</v>
      </c>
      <c r="M163" s="30">
        <v>20.548611111111111</v>
      </c>
      <c r="N163" s="124"/>
      <c r="O163" s="124"/>
      <c r="P163" s="31" t="s">
        <v>125</v>
      </c>
      <c r="Q163" s="32">
        <v>43101</v>
      </c>
      <c r="R163" s="33">
        <v>43831</v>
      </c>
      <c r="S163" s="34"/>
      <c r="T163" s="12" t="str">
        <f t="shared" si="13"/>
        <v>1051200</v>
      </c>
      <c r="U163" s="12">
        <f t="shared" si="12"/>
        <v>1051201</v>
      </c>
      <c r="V163" s="12">
        <v>874264</v>
      </c>
      <c r="W163" s="12">
        <v>812644</v>
      </c>
      <c r="X163" s="35">
        <f t="shared" si="9"/>
        <v>61620</v>
      </c>
      <c r="Y163" s="35">
        <v>0</v>
      </c>
    </row>
    <row r="164" spans="2:25" ht="15" customHeight="1">
      <c r="B164" s="118"/>
      <c r="C164" s="121"/>
      <c r="D164" s="1" t="s">
        <v>297</v>
      </c>
      <c r="E164" s="1" t="s">
        <v>28</v>
      </c>
      <c r="F164" s="5">
        <v>1</v>
      </c>
      <c r="G164" s="5">
        <v>1</v>
      </c>
      <c r="H164" s="37">
        <f t="shared" si="10"/>
        <v>0.22659605536904931</v>
      </c>
      <c r="I164" s="28">
        <f t="shared" si="11"/>
        <v>0</v>
      </c>
      <c r="J164" s="29">
        <v>0</v>
      </c>
      <c r="K164" s="29">
        <v>0</v>
      </c>
      <c r="L164" s="5">
        <v>45</v>
      </c>
      <c r="M164" s="30">
        <v>20.545138888888889</v>
      </c>
      <c r="N164" s="124"/>
      <c r="O164" s="124"/>
      <c r="P164" s="31" t="s">
        <v>125</v>
      </c>
      <c r="Q164" s="32">
        <v>43101</v>
      </c>
      <c r="R164" s="33">
        <v>43831</v>
      </c>
      <c r="S164" s="34"/>
      <c r="T164" s="12" t="str">
        <f t="shared" si="13"/>
        <v>1051200</v>
      </c>
      <c r="U164" s="12">
        <f t="shared" si="12"/>
        <v>1051201</v>
      </c>
      <c r="V164" s="12">
        <v>874264</v>
      </c>
      <c r="W164" s="12">
        <v>813003</v>
      </c>
      <c r="X164" s="35">
        <f t="shared" si="9"/>
        <v>61261</v>
      </c>
      <c r="Y164" s="35">
        <v>0</v>
      </c>
    </row>
    <row r="165" spans="2:25" ht="15" customHeight="1">
      <c r="B165" s="118"/>
      <c r="C165" s="121"/>
      <c r="D165" s="1" t="s">
        <v>298</v>
      </c>
      <c r="E165" s="1" t="s">
        <v>28</v>
      </c>
      <c r="F165" s="5">
        <v>1</v>
      </c>
      <c r="G165" s="5">
        <v>1</v>
      </c>
      <c r="H165" s="37">
        <f t="shared" si="10"/>
        <v>0.22715256168896339</v>
      </c>
      <c r="I165" s="28">
        <f t="shared" si="11"/>
        <v>0</v>
      </c>
      <c r="J165" s="29">
        <v>0</v>
      </c>
      <c r="K165" s="29">
        <v>0</v>
      </c>
      <c r="L165" s="5">
        <v>44</v>
      </c>
      <c r="M165" s="30">
        <v>20.545138888888889</v>
      </c>
      <c r="N165" s="124"/>
      <c r="O165" s="124"/>
      <c r="P165" s="31" t="s">
        <v>125</v>
      </c>
      <c r="Q165" s="32">
        <v>43101</v>
      </c>
      <c r="R165" s="33">
        <v>43831</v>
      </c>
      <c r="S165" s="34"/>
      <c r="T165" s="12" t="str">
        <f t="shared" si="13"/>
        <v>1051200</v>
      </c>
      <c r="U165" s="12">
        <f t="shared" si="12"/>
        <v>1051201</v>
      </c>
      <c r="V165" s="12">
        <v>874264</v>
      </c>
      <c r="W165" s="12">
        <v>812418</v>
      </c>
      <c r="X165" s="35">
        <f t="shared" si="9"/>
        <v>61846</v>
      </c>
      <c r="Y165" s="35">
        <v>0</v>
      </c>
    </row>
    <row r="166" spans="2:25" ht="15" customHeight="1">
      <c r="B166" s="118"/>
      <c r="C166" s="121"/>
      <c r="D166" s="1" t="s">
        <v>299</v>
      </c>
      <c r="E166" s="1" t="s">
        <v>28</v>
      </c>
      <c r="F166" s="5">
        <v>1</v>
      </c>
      <c r="G166" s="5">
        <v>1</v>
      </c>
      <c r="H166" s="37">
        <f t="shared" si="10"/>
        <v>0.22663220449752236</v>
      </c>
      <c r="I166" s="28">
        <f t="shared" si="11"/>
        <v>0</v>
      </c>
      <c r="J166" s="29">
        <v>0</v>
      </c>
      <c r="K166" s="29">
        <v>0</v>
      </c>
      <c r="L166" s="5">
        <v>45</v>
      </c>
      <c r="M166" s="30">
        <v>20.547916666666666</v>
      </c>
      <c r="N166" s="124"/>
      <c r="O166" s="124"/>
      <c r="P166" s="31" t="s">
        <v>125</v>
      </c>
      <c r="Q166" s="32">
        <v>43101</v>
      </c>
      <c r="R166" s="33">
        <v>43831</v>
      </c>
      <c r="S166" s="34"/>
      <c r="T166" s="12" t="str">
        <f t="shared" si="13"/>
        <v>1051200</v>
      </c>
      <c r="U166" s="12">
        <f t="shared" si="12"/>
        <v>1051201</v>
      </c>
      <c r="V166" s="12">
        <v>874264</v>
      </c>
      <c r="W166" s="12">
        <v>812965</v>
      </c>
      <c r="X166" s="35">
        <f t="shared" si="9"/>
        <v>61299</v>
      </c>
      <c r="Y166" s="35">
        <v>0</v>
      </c>
    </row>
    <row r="167" spans="2:25" ht="15" customHeight="1">
      <c r="B167" s="118"/>
      <c r="C167" s="121"/>
      <c r="D167" s="1" t="s">
        <v>300</v>
      </c>
      <c r="E167" s="1" t="s">
        <v>28</v>
      </c>
      <c r="F167" s="5">
        <v>1</v>
      </c>
      <c r="G167" s="5">
        <v>1</v>
      </c>
      <c r="H167" s="37">
        <f t="shared" si="10"/>
        <v>0.2259263451994433</v>
      </c>
      <c r="I167" s="28">
        <f t="shared" si="11"/>
        <v>0</v>
      </c>
      <c r="J167" s="29">
        <v>0</v>
      </c>
      <c r="K167" s="29">
        <v>0</v>
      </c>
      <c r="L167" s="5">
        <v>44</v>
      </c>
      <c r="M167" s="30">
        <v>20.548611111111111</v>
      </c>
      <c r="N167" s="124"/>
      <c r="O167" s="124"/>
      <c r="P167" s="31" t="s">
        <v>125</v>
      </c>
      <c r="Q167" s="32">
        <v>43101</v>
      </c>
      <c r="R167" s="33">
        <v>43831</v>
      </c>
      <c r="S167" s="34"/>
      <c r="T167" s="12" t="str">
        <f t="shared" si="13"/>
        <v>1051200</v>
      </c>
      <c r="U167" s="12">
        <f t="shared" si="12"/>
        <v>1051201</v>
      </c>
      <c r="V167" s="12">
        <v>874264</v>
      </c>
      <c r="W167" s="12">
        <v>813707</v>
      </c>
      <c r="X167" s="35">
        <f t="shared" si="9"/>
        <v>60557</v>
      </c>
      <c r="Y167" s="35">
        <v>0</v>
      </c>
    </row>
    <row r="168" spans="2:25" ht="15" customHeight="1">
      <c r="B168" s="118"/>
      <c r="C168" s="122"/>
      <c r="D168" s="1" t="s">
        <v>301</v>
      </c>
      <c r="E168" s="1" t="s">
        <v>28</v>
      </c>
      <c r="F168" s="5">
        <v>1</v>
      </c>
      <c r="G168" s="5">
        <v>1</v>
      </c>
      <c r="H168" s="37">
        <f t="shared" si="10"/>
        <v>0.22616131453451813</v>
      </c>
      <c r="I168" s="28">
        <f t="shared" si="11"/>
        <v>0</v>
      </c>
      <c r="J168" s="29">
        <v>0</v>
      </c>
      <c r="K168" s="29">
        <v>0</v>
      </c>
      <c r="L168" s="5">
        <v>45</v>
      </c>
      <c r="M168" s="30">
        <v>20.548611111111111</v>
      </c>
      <c r="N168" s="125"/>
      <c r="O168" s="124"/>
      <c r="P168" s="31" t="s">
        <v>125</v>
      </c>
      <c r="Q168" s="32">
        <v>43101</v>
      </c>
      <c r="R168" s="33">
        <v>43831</v>
      </c>
      <c r="S168" s="34"/>
      <c r="T168" s="12" t="str">
        <f t="shared" si="13"/>
        <v>1051200</v>
      </c>
      <c r="U168" s="12">
        <f t="shared" si="12"/>
        <v>1051201</v>
      </c>
      <c r="V168" s="12">
        <v>874264</v>
      </c>
      <c r="W168" s="12">
        <v>813460</v>
      </c>
      <c r="X168" s="35">
        <f t="shared" si="9"/>
        <v>60804</v>
      </c>
      <c r="Y168" s="35">
        <v>0</v>
      </c>
    </row>
    <row r="169" spans="2:25" ht="13.5" customHeight="1">
      <c r="B169" s="118"/>
      <c r="C169" s="120" t="s">
        <v>302</v>
      </c>
      <c r="D169" s="1" t="s">
        <v>303</v>
      </c>
      <c r="E169" s="1" t="s">
        <v>30</v>
      </c>
      <c r="F169" s="5">
        <v>1</v>
      </c>
      <c r="G169" s="5">
        <v>10</v>
      </c>
      <c r="H169" s="37">
        <f t="shared" si="10"/>
        <v>5.2535081429888351E-2</v>
      </c>
      <c r="I169" s="28">
        <f t="shared" si="11"/>
        <v>0</v>
      </c>
      <c r="J169" s="29">
        <v>0</v>
      </c>
      <c r="K169" s="29">
        <v>0</v>
      </c>
      <c r="L169" s="5">
        <v>5</v>
      </c>
      <c r="M169" s="30">
        <v>21.814583333333331</v>
      </c>
      <c r="N169" s="123" t="s">
        <v>304</v>
      </c>
      <c r="O169" s="124"/>
      <c r="P169" s="31" t="s">
        <v>125</v>
      </c>
      <c r="Q169" s="32">
        <v>43153.020833333336</v>
      </c>
      <c r="R169" s="33">
        <v>43831</v>
      </c>
      <c r="S169" s="34"/>
      <c r="T169" s="12" t="str">
        <f t="shared" si="13"/>
        <v>976290</v>
      </c>
      <c r="U169" s="12">
        <f t="shared" si="12"/>
        <v>97630</v>
      </c>
      <c r="V169" s="12">
        <v>96969</v>
      </c>
      <c r="W169" s="12">
        <v>92501</v>
      </c>
      <c r="X169" s="35">
        <f t="shared" si="9"/>
        <v>4468</v>
      </c>
      <c r="Y169" s="35">
        <v>0</v>
      </c>
    </row>
    <row r="170" spans="2:25">
      <c r="B170" s="118"/>
      <c r="C170" s="121"/>
      <c r="D170" s="1" t="s">
        <v>305</v>
      </c>
      <c r="E170" s="1" t="s">
        <v>30</v>
      </c>
      <c r="F170" s="5">
        <v>1</v>
      </c>
      <c r="G170" s="5">
        <v>10</v>
      </c>
      <c r="H170" s="37">
        <f t="shared" si="10"/>
        <v>8.530164908327359E-2</v>
      </c>
      <c r="I170" s="28">
        <f t="shared" si="11"/>
        <v>0</v>
      </c>
      <c r="J170" s="29">
        <v>0</v>
      </c>
      <c r="K170" s="29">
        <v>0</v>
      </c>
      <c r="L170" s="5">
        <v>3</v>
      </c>
      <c r="M170" s="30">
        <v>50.222222222222221</v>
      </c>
      <c r="N170" s="124"/>
      <c r="O170" s="124"/>
      <c r="P170" s="31" t="s">
        <v>125</v>
      </c>
      <c r="Q170" s="32">
        <v>43153.020833333336</v>
      </c>
      <c r="R170" s="33">
        <v>43831</v>
      </c>
      <c r="S170" s="34"/>
      <c r="T170" s="12" t="str">
        <f t="shared" si="13"/>
        <v>976290</v>
      </c>
      <c r="U170" s="12">
        <f t="shared" si="12"/>
        <v>97630</v>
      </c>
      <c r="V170" s="12">
        <v>96969</v>
      </c>
      <c r="W170" s="12">
        <v>89302</v>
      </c>
      <c r="X170" s="35">
        <f t="shared" si="9"/>
        <v>7667</v>
      </c>
      <c r="Y170" s="35">
        <v>0</v>
      </c>
    </row>
    <row r="171" spans="2:25">
      <c r="B171" s="118"/>
      <c r="C171" s="121"/>
      <c r="D171" s="1" t="s">
        <v>306</v>
      </c>
      <c r="E171" s="1" t="s">
        <v>30</v>
      </c>
      <c r="F171" s="5">
        <v>1</v>
      </c>
      <c r="G171" s="5">
        <v>10</v>
      </c>
      <c r="H171" s="37">
        <f t="shared" si="10"/>
        <v>1.1236300317525351E-2</v>
      </c>
      <c r="I171" s="28">
        <f t="shared" si="11"/>
        <v>0</v>
      </c>
      <c r="J171" s="29">
        <v>0</v>
      </c>
      <c r="K171" s="29">
        <v>0</v>
      </c>
      <c r="L171" s="5">
        <v>2</v>
      </c>
      <c r="M171" s="30">
        <v>2.6388888888888888</v>
      </c>
      <c r="N171" s="124"/>
      <c r="O171" s="124"/>
      <c r="P171" s="31" t="s">
        <v>125</v>
      </c>
      <c r="Q171" s="32">
        <v>43153.020833333336</v>
      </c>
      <c r="R171" s="33">
        <v>43831</v>
      </c>
      <c r="S171" s="34"/>
      <c r="T171" s="12" t="str">
        <f t="shared" si="13"/>
        <v>976290</v>
      </c>
      <c r="U171" s="12">
        <f t="shared" si="12"/>
        <v>97630</v>
      </c>
      <c r="V171" s="12">
        <v>96969</v>
      </c>
      <c r="W171" s="12">
        <v>96533</v>
      </c>
      <c r="X171" s="35">
        <f t="shared" si="9"/>
        <v>436</v>
      </c>
      <c r="Y171" s="35">
        <v>0</v>
      </c>
    </row>
    <row r="172" spans="2:25">
      <c r="B172" s="118"/>
      <c r="C172" s="121"/>
      <c r="D172" s="1" t="s">
        <v>307</v>
      </c>
      <c r="E172" s="1" t="s">
        <v>30</v>
      </c>
      <c r="F172" s="5">
        <v>1</v>
      </c>
      <c r="G172" s="5">
        <v>10</v>
      </c>
      <c r="H172" s="37">
        <f t="shared" si="10"/>
        <v>0.14520127010140327</v>
      </c>
      <c r="I172" s="28">
        <f t="shared" si="11"/>
        <v>0</v>
      </c>
      <c r="J172" s="29">
        <v>0</v>
      </c>
      <c r="K172" s="29">
        <v>0</v>
      </c>
      <c r="L172" s="5">
        <v>12</v>
      </c>
      <c r="M172" s="30">
        <v>58.076388888888886</v>
      </c>
      <c r="N172" s="124"/>
      <c r="O172" s="124"/>
      <c r="P172" s="31" t="s">
        <v>125</v>
      </c>
      <c r="Q172" s="32">
        <v>43153.020833333336</v>
      </c>
      <c r="R172" s="33">
        <v>43831</v>
      </c>
      <c r="S172" s="34"/>
      <c r="T172" s="12" t="str">
        <f t="shared" si="13"/>
        <v>976290</v>
      </c>
      <c r="U172" s="12">
        <f t="shared" si="12"/>
        <v>97630</v>
      </c>
      <c r="V172" s="12">
        <v>96969</v>
      </c>
      <c r="W172" s="12">
        <v>83454</v>
      </c>
      <c r="X172" s="35">
        <f t="shared" si="9"/>
        <v>13515</v>
      </c>
      <c r="Y172" s="35">
        <v>0</v>
      </c>
    </row>
    <row r="173" spans="2:25">
      <c r="B173" s="118"/>
      <c r="C173" s="121"/>
      <c r="D173" s="1" t="s">
        <v>308</v>
      </c>
      <c r="E173" s="1" t="s">
        <v>30</v>
      </c>
      <c r="F173" s="5">
        <v>1</v>
      </c>
      <c r="G173" s="5">
        <v>10</v>
      </c>
      <c r="H173" s="37">
        <f t="shared" si="10"/>
        <v>1.7556079074055105E-2</v>
      </c>
      <c r="I173" s="28">
        <f t="shared" si="11"/>
        <v>0</v>
      </c>
      <c r="J173" s="29">
        <v>0</v>
      </c>
      <c r="K173" s="29">
        <v>0</v>
      </c>
      <c r="L173" s="5">
        <v>3</v>
      </c>
      <c r="M173" s="30">
        <v>4.291666666666667</v>
      </c>
      <c r="N173" s="124"/>
      <c r="O173" s="124"/>
      <c r="P173" s="31" t="s">
        <v>125</v>
      </c>
      <c r="Q173" s="32">
        <v>43153.020833333336</v>
      </c>
      <c r="R173" s="33">
        <v>43831</v>
      </c>
      <c r="S173" s="34"/>
      <c r="T173" s="12" t="str">
        <f t="shared" si="13"/>
        <v>976290</v>
      </c>
      <c r="U173" s="12">
        <f t="shared" si="12"/>
        <v>97630</v>
      </c>
      <c r="V173" s="12">
        <v>96969</v>
      </c>
      <c r="W173" s="12">
        <v>95916</v>
      </c>
      <c r="X173" s="35">
        <f t="shared" si="9"/>
        <v>1053</v>
      </c>
      <c r="Y173" s="35">
        <v>0</v>
      </c>
    </row>
    <row r="174" spans="2:25">
      <c r="B174" s="118"/>
      <c r="C174" s="121"/>
      <c r="D174" s="1" t="s">
        <v>309</v>
      </c>
      <c r="E174" s="1" t="s">
        <v>30</v>
      </c>
      <c r="F174" s="5">
        <v>1</v>
      </c>
      <c r="G174" s="5">
        <v>10</v>
      </c>
      <c r="H174" s="37">
        <f t="shared" si="10"/>
        <v>2.7573491754583634E-2</v>
      </c>
      <c r="I174" s="28">
        <f t="shared" si="11"/>
        <v>0</v>
      </c>
      <c r="J174" s="29">
        <v>0</v>
      </c>
      <c r="K174" s="29">
        <v>0</v>
      </c>
      <c r="L174" s="5">
        <v>5</v>
      </c>
      <c r="M174" s="30">
        <v>10</v>
      </c>
      <c r="N174" s="124"/>
      <c r="O174" s="124"/>
      <c r="P174" s="31" t="s">
        <v>125</v>
      </c>
      <c r="Q174" s="32">
        <v>43153.020833333336</v>
      </c>
      <c r="R174" s="33">
        <v>43831</v>
      </c>
      <c r="S174" s="34"/>
      <c r="T174" s="12" t="str">
        <f t="shared" si="13"/>
        <v>976290</v>
      </c>
      <c r="U174" s="12">
        <f t="shared" si="12"/>
        <v>97630</v>
      </c>
      <c r="V174" s="12">
        <v>96969</v>
      </c>
      <c r="W174" s="12">
        <v>94938</v>
      </c>
      <c r="X174" s="35">
        <f t="shared" si="9"/>
        <v>2031</v>
      </c>
      <c r="Y174" s="35">
        <v>0</v>
      </c>
    </row>
    <row r="175" spans="2:25">
      <c r="B175" s="118"/>
      <c r="C175" s="121"/>
      <c r="D175" s="1" t="s">
        <v>310</v>
      </c>
      <c r="E175" s="1" t="s">
        <v>30</v>
      </c>
      <c r="F175" s="5">
        <v>1</v>
      </c>
      <c r="G175" s="5">
        <v>10</v>
      </c>
      <c r="H175" s="37">
        <f t="shared" si="10"/>
        <v>0.28478951142066988</v>
      </c>
      <c r="I175" s="28">
        <f t="shared" si="11"/>
        <v>0</v>
      </c>
      <c r="J175" s="29">
        <v>0</v>
      </c>
      <c r="K175" s="29">
        <v>0</v>
      </c>
      <c r="L175" s="5">
        <v>19</v>
      </c>
      <c r="M175" s="30">
        <v>50.05555555555555</v>
      </c>
      <c r="N175" s="124"/>
      <c r="O175" s="124"/>
      <c r="P175" s="31" t="s">
        <v>125</v>
      </c>
      <c r="Q175" s="32">
        <v>43153.020833333336</v>
      </c>
      <c r="R175" s="33">
        <v>43831</v>
      </c>
      <c r="S175" s="34"/>
      <c r="T175" s="12" t="str">
        <f t="shared" si="13"/>
        <v>976290</v>
      </c>
      <c r="U175" s="12">
        <f t="shared" si="12"/>
        <v>97630</v>
      </c>
      <c r="V175" s="12">
        <v>96969</v>
      </c>
      <c r="W175" s="12">
        <v>69826</v>
      </c>
      <c r="X175" s="35">
        <f t="shared" si="9"/>
        <v>27143</v>
      </c>
      <c r="Y175" s="35">
        <v>0</v>
      </c>
    </row>
    <row r="176" spans="2:25">
      <c r="B176" s="118"/>
      <c r="C176" s="121"/>
      <c r="D176" s="1" t="s">
        <v>311</v>
      </c>
      <c r="E176" s="1" t="s">
        <v>30</v>
      </c>
      <c r="F176" s="5">
        <v>1</v>
      </c>
      <c r="G176" s="5">
        <v>10</v>
      </c>
      <c r="H176" s="37">
        <f t="shared" si="10"/>
        <v>7.3235685752330221E-2</v>
      </c>
      <c r="I176" s="28">
        <f t="shared" si="11"/>
        <v>0</v>
      </c>
      <c r="J176" s="29">
        <v>0</v>
      </c>
      <c r="K176" s="29">
        <v>0</v>
      </c>
      <c r="L176" s="5">
        <v>5</v>
      </c>
      <c r="M176" s="30">
        <v>36.930555555555557</v>
      </c>
      <c r="N176" s="124"/>
      <c r="O176" s="124"/>
      <c r="P176" s="31" t="s">
        <v>125</v>
      </c>
      <c r="Q176" s="32">
        <v>43153.020833333336</v>
      </c>
      <c r="R176" s="33">
        <v>43831</v>
      </c>
      <c r="S176" s="34"/>
      <c r="T176" s="12" t="str">
        <f t="shared" si="13"/>
        <v>976290</v>
      </c>
      <c r="U176" s="12">
        <f t="shared" si="12"/>
        <v>97630</v>
      </c>
      <c r="V176" s="12">
        <v>96969</v>
      </c>
      <c r="W176" s="12">
        <v>90480</v>
      </c>
      <c r="X176" s="35">
        <f t="shared" si="9"/>
        <v>6489</v>
      </c>
      <c r="Y176" s="35">
        <v>0</v>
      </c>
    </row>
    <row r="177" spans="2:25">
      <c r="B177" s="118"/>
      <c r="C177" s="121"/>
      <c r="D177" s="1" t="s">
        <v>312</v>
      </c>
      <c r="E177" s="1" t="s">
        <v>30</v>
      </c>
      <c r="F177" s="5">
        <v>1</v>
      </c>
      <c r="G177" s="5">
        <v>10</v>
      </c>
      <c r="H177" s="37">
        <f t="shared" si="10"/>
        <v>1.1246543070777425E-2</v>
      </c>
      <c r="I177" s="28">
        <f t="shared" si="11"/>
        <v>0</v>
      </c>
      <c r="J177" s="29">
        <v>0</v>
      </c>
      <c r="K177" s="29">
        <v>0</v>
      </c>
      <c r="L177" s="5">
        <v>2</v>
      </c>
      <c r="M177" s="30">
        <v>2.6388888888888888</v>
      </c>
      <c r="N177" s="124"/>
      <c r="O177" s="124"/>
      <c r="P177" s="31" t="s">
        <v>125</v>
      </c>
      <c r="Q177" s="32">
        <v>43153.020833333336</v>
      </c>
      <c r="R177" s="33">
        <v>43831</v>
      </c>
      <c r="S177" s="34"/>
      <c r="T177" s="12" t="str">
        <f t="shared" si="13"/>
        <v>976290</v>
      </c>
      <c r="U177" s="12">
        <f t="shared" si="12"/>
        <v>97630</v>
      </c>
      <c r="V177" s="12">
        <v>96969</v>
      </c>
      <c r="W177" s="12">
        <v>96532</v>
      </c>
      <c r="X177" s="35">
        <f t="shared" si="9"/>
        <v>437</v>
      </c>
      <c r="Y177" s="35">
        <v>0</v>
      </c>
    </row>
    <row r="178" spans="2:25">
      <c r="B178" s="118"/>
      <c r="C178" s="121"/>
      <c r="D178" s="1" t="s">
        <v>313</v>
      </c>
      <c r="E178" s="1" t="s">
        <v>30</v>
      </c>
      <c r="F178" s="5">
        <v>1</v>
      </c>
      <c r="G178" s="5">
        <v>10</v>
      </c>
      <c r="H178" s="37">
        <f t="shared" si="10"/>
        <v>2.4439209259448941E-2</v>
      </c>
      <c r="I178" s="28">
        <f t="shared" si="11"/>
        <v>0</v>
      </c>
      <c r="J178" s="29">
        <v>0</v>
      </c>
      <c r="K178" s="29">
        <v>0</v>
      </c>
      <c r="L178" s="5">
        <v>3</v>
      </c>
      <c r="M178" s="30">
        <v>8.9444444444444446</v>
      </c>
      <c r="N178" s="124"/>
      <c r="O178" s="124"/>
      <c r="P178" s="31" t="s">
        <v>125</v>
      </c>
      <c r="Q178" s="32">
        <v>43153.020833333336</v>
      </c>
      <c r="R178" s="33">
        <v>43831</v>
      </c>
      <c r="S178" s="34"/>
      <c r="T178" s="12" t="str">
        <f t="shared" si="13"/>
        <v>976290</v>
      </c>
      <c r="U178" s="12">
        <f t="shared" si="12"/>
        <v>97630</v>
      </c>
      <c r="V178" s="12">
        <v>96969</v>
      </c>
      <c r="W178" s="12">
        <v>95244</v>
      </c>
      <c r="X178" s="35">
        <f t="shared" si="9"/>
        <v>1725</v>
      </c>
      <c r="Y178" s="35">
        <v>0</v>
      </c>
    </row>
    <row r="179" spans="2:25">
      <c r="B179" s="118"/>
      <c r="C179" s="121"/>
      <c r="D179" s="1" t="s">
        <v>314</v>
      </c>
      <c r="E179" s="1" t="s">
        <v>30</v>
      </c>
      <c r="F179" s="5">
        <v>1</v>
      </c>
      <c r="G179" s="5">
        <v>10</v>
      </c>
      <c r="H179" s="37">
        <f t="shared" si="10"/>
        <v>1.1226057564273277E-2</v>
      </c>
      <c r="I179" s="28">
        <f t="shared" si="11"/>
        <v>0</v>
      </c>
      <c r="J179" s="29">
        <v>0</v>
      </c>
      <c r="K179" s="29">
        <v>0</v>
      </c>
      <c r="L179" s="5">
        <v>2</v>
      </c>
      <c r="M179" s="30">
        <v>2.6388888888888888</v>
      </c>
      <c r="N179" s="124"/>
      <c r="O179" s="124"/>
      <c r="P179" s="31" t="s">
        <v>125</v>
      </c>
      <c r="Q179" s="32">
        <v>43153.020833333336</v>
      </c>
      <c r="R179" s="33">
        <v>43831</v>
      </c>
      <c r="S179" s="34"/>
      <c r="T179" s="12" t="str">
        <f t="shared" si="13"/>
        <v>976290</v>
      </c>
      <c r="U179" s="12">
        <f t="shared" si="12"/>
        <v>97630</v>
      </c>
      <c r="V179" s="12">
        <v>96969</v>
      </c>
      <c r="W179" s="12">
        <v>96534</v>
      </c>
      <c r="X179" s="35">
        <f t="shared" si="9"/>
        <v>435</v>
      </c>
      <c r="Y179" s="35">
        <v>0</v>
      </c>
    </row>
    <row r="180" spans="2:25">
      <c r="B180" s="118"/>
      <c r="C180" s="121"/>
      <c r="D180" s="1" t="s">
        <v>315</v>
      </c>
      <c r="E180" s="1" t="s">
        <v>30</v>
      </c>
      <c r="F180" s="5">
        <v>1</v>
      </c>
      <c r="G180" s="5">
        <v>10</v>
      </c>
      <c r="H180" s="37">
        <f t="shared" si="10"/>
        <v>1.1246543070777425E-2</v>
      </c>
      <c r="I180" s="28">
        <f t="shared" si="11"/>
        <v>0</v>
      </c>
      <c r="J180" s="29">
        <v>0</v>
      </c>
      <c r="K180" s="29">
        <v>0</v>
      </c>
      <c r="L180" s="5">
        <v>2</v>
      </c>
      <c r="M180" s="30">
        <v>2.6388888888888888</v>
      </c>
      <c r="N180" s="124"/>
      <c r="O180" s="124"/>
      <c r="P180" s="31" t="s">
        <v>125</v>
      </c>
      <c r="Q180" s="32">
        <v>43153.020833333336</v>
      </c>
      <c r="R180" s="33">
        <v>43831</v>
      </c>
      <c r="S180" s="34"/>
      <c r="T180" s="12" t="str">
        <f t="shared" si="13"/>
        <v>976290</v>
      </c>
      <c r="U180" s="12">
        <f t="shared" si="12"/>
        <v>97630</v>
      </c>
      <c r="V180" s="12">
        <v>96969</v>
      </c>
      <c r="W180" s="12">
        <v>96532</v>
      </c>
      <c r="X180" s="35">
        <f t="shared" si="9"/>
        <v>437</v>
      </c>
      <c r="Y180" s="35">
        <v>0</v>
      </c>
    </row>
    <row r="181" spans="2:25">
      <c r="B181" s="118"/>
      <c r="C181" s="121"/>
      <c r="D181" s="1" t="s">
        <v>316</v>
      </c>
      <c r="E181" s="1" t="s">
        <v>30</v>
      </c>
      <c r="F181" s="5">
        <v>1</v>
      </c>
      <c r="G181" s="5">
        <v>10</v>
      </c>
      <c r="H181" s="37">
        <f t="shared" si="10"/>
        <v>1.1246543070777425E-2</v>
      </c>
      <c r="I181" s="28">
        <f t="shared" si="11"/>
        <v>0</v>
      </c>
      <c r="J181" s="29">
        <v>0</v>
      </c>
      <c r="K181" s="29">
        <v>0</v>
      </c>
      <c r="L181" s="5">
        <v>3</v>
      </c>
      <c r="M181" s="30">
        <v>2.6388888888888888</v>
      </c>
      <c r="N181" s="124"/>
      <c r="O181" s="124"/>
      <c r="P181" s="31" t="s">
        <v>125</v>
      </c>
      <c r="Q181" s="32">
        <v>43153.020833333336</v>
      </c>
      <c r="R181" s="33">
        <v>43831</v>
      </c>
      <c r="S181" s="34"/>
      <c r="T181" s="12" t="str">
        <f t="shared" si="13"/>
        <v>976290</v>
      </c>
      <c r="U181" s="12">
        <f t="shared" si="12"/>
        <v>97630</v>
      </c>
      <c r="V181" s="12">
        <v>96969</v>
      </c>
      <c r="W181" s="12">
        <v>96532</v>
      </c>
      <c r="X181" s="35">
        <f t="shared" si="9"/>
        <v>437</v>
      </c>
      <c r="Y181" s="35">
        <v>0</v>
      </c>
    </row>
    <row r="182" spans="2:25">
      <c r="B182" s="118"/>
      <c r="C182" s="121"/>
      <c r="D182" s="1" t="s">
        <v>317</v>
      </c>
      <c r="E182" s="1" t="s">
        <v>30</v>
      </c>
      <c r="F182" s="5">
        <v>1</v>
      </c>
      <c r="G182" s="5">
        <v>10</v>
      </c>
      <c r="H182" s="37">
        <f t="shared" si="10"/>
        <v>1.1236300317525351E-2</v>
      </c>
      <c r="I182" s="28">
        <f t="shared" si="11"/>
        <v>0</v>
      </c>
      <c r="J182" s="29">
        <v>0</v>
      </c>
      <c r="K182" s="29">
        <v>0</v>
      </c>
      <c r="L182" s="5">
        <v>2</v>
      </c>
      <c r="M182" s="30">
        <v>2.6388888888888888</v>
      </c>
      <c r="N182" s="124"/>
      <c r="O182" s="124"/>
      <c r="P182" s="31" t="s">
        <v>125</v>
      </c>
      <c r="Q182" s="32">
        <v>43153.020833333336</v>
      </c>
      <c r="R182" s="33">
        <v>43831</v>
      </c>
      <c r="S182" s="34"/>
      <c r="T182" s="12" t="str">
        <f t="shared" si="13"/>
        <v>976290</v>
      </c>
      <c r="U182" s="12">
        <f t="shared" si="12"/>
        <v>97630</v>
      </c>
      <c r="V182" s="12">
        <v>96969</v>
      </c>
      <c r="W182" s="12">
        <v>96533</v>
      </c>
      <c r="X182" s="35">
        <f t="shared" si="9"/>
        <v>436</v>
      </c>
      <c r="Y182" s="35">
        <v>0</v>
      </c>
    </row>
    <row r="183" spans="2:25">
      <c r="B183" s="118"/>
      <c r="C183" s="121"/>
      <c r="D183" s="1" t="s">
        <v>318</v>
      </c>
      <c r="E183" s="1" t="s">
        <v>30</v>
      </c>
      <c r="F183" s="5">
        <v>1</v>
      </c>
      <c r="G183" s="5">
        <v>10</v>
      </c>
      <c r="H183" s="37">
        <f t="shared" si="10"/>
        <v>1.1246543070777425E-2</v>
      </c>
      <c r="I183" s="28">
        <f t="shared" si="11"/>
        <v>0</v>
      </c>
      <c r="J183" s="29">
        <v>0</v>
      </c>
      <c r="K183" s="29">
        <v>0</v>
      </c>
      <c r="L183" s="5">
        <v>2</v>
      </c>
      <c r="M183" s="30">
        <v>2.6388888888888888</v>
      </c>
      <c r="N183" s="124"/>
      <c r="O183" s="124"/>
      <c r="P183" s="31" t="s">
        <v>125</v>
      </c>
      <c r="Q183" s="32">
        <v>43153.020833333336</v>
      </c>
      <c r="R183" s="33">
        <v>43831</v>
      </c>
      <c r="S183" s="34"/>
      <c r="T183" s="12" t="str">
        <f t="shared" si="13"/>
        <v>976290</v>
      </c>
      <c r="U183" s="12">
        <f t="shared" si="12"/>
        <v>97630</v>
      </c>
      <c r="V183" s="12">
        <v>96969</v>
      </c>
      <c r="W183" s="12">
        <v>96532</v>
      </c>
      <c r="X183" s="35">
        <f t="shared" si="9"/>
        <v>437</v>
      </c>
      <c r="Y183" s="35">
        <v>0</v>
      </c>
    </row>
    <row r="184" spans="2:25">
      <c r="B184" s="118"/>
      <c r="C184" s="122"/>
      <c r="D184" s="1" t="s">
        <v>319</v>
      </c>
      <c r="E184" s="1" t="s">
        <v>30</v>
      </c>
      <c r="F184" s="5">
        <v>1</v>
      </c>
      <c r="G184" s="5">
        <v>10</v>
      </c>
      <c r="H184" s="37">
        <f t="shared" si="10"/>
        <v>8.1705843741973538E-2</v>
      </c>
      <c r="I184" s="28">
        <f t="shared" si="11"/>
        <v>0</v>
      </c>
      <c r="J184" s="29">
        <v>0</v>
      </c>
      <c r="K184" s="29">
        <v>0</v>
      </c>
      <c r="L184" s="5">
        <v>3</v>
      </c>
      <c r="M184" s="30">
        <v>2.6388888888888888</v>
      </c>
      <c r="N184" s="124"/>
      <c r="O184" s="124"/>
      <c r="P184" s="31" t="s">
        <v>125</v>
      </c>
      <c r="Q184" s="32">
        <v>43101</v>
      </c>
      <c r="R184" s="33">
        <v>43831</v>
      </c>
      <c r="S184" s="34"/>
      <c r="T184" s="12" t="str">
        <f t="shared" si="13"/>
        <v>1051200</v>
      </c>
      <c r="U184" s="12">
        <f t="shared" si="12"/>
        <v>105121</v>
      </c>
      <c r="V184" s="12">
        <v>874264</v>
      </c>
      <c r="W184" s="12">
        <v>96532</v>
      </c>
      <c r="X184" s="35">
        <f t="shared" si="9"/>
        <v>777732</v>
      </c>
      <c r="Y184" s="35">
        <v>0</v>
      </c>
    </row>
    <row r="185" spans="2:25">
      <c r="B185" s="118"/>
      <c r="C185" s="120" t="s">
        <v>320</v>
      </c>
      <c r="D185" s="1" t="s">
        <v>321</v>
      </c>
      <c r="E185" s="1" t="s">
        <v>32</v>
      </c>
      <c r="F185" s="5">
        <v>1</v>
      </c>
      <c r="G185" s="5">
        <v>5</v>
      </c>
      <c r="H185" s="37">
        <f t="shared" si="10"/>
        <v>5.7183791925351751E-2</v>
      </c>
      <c r="I185" s="28">
        <f t="shared" si="11"/>
        <v>0</v>
      </c>
      <c r="J185" s="29">
        <v>0</v>
      </c>
      <c r="K185" s="29">
        <v>0</v>
      </c>
      <c r="L185" s="5">
        <v>2</v>
      </c>
      <c r="M185" s="30">
        <v>19.753472222222221</v>
      </c>
      <c r="N185" s="124"/>
      <c r="O185" s="124"/>
      <c r="P185" s="31" t="s">
        <v>125</v>
      </c>
      <c r="Q185" s="32">
        <v>43358.416666608799</v>
      </c>
      <c r="R185" s="33">
        <v>43831</v>
      </c>
      <c r="S185" s="34"/>
      <c r="T185" s="12" t="str">
        <f t="shared" si="13"/>
        <v>680520</v>
      </c>
      <c r="U185" s="12">
        <f t="shared" si="12"/>
        <v>136105</v>
      </c>
      <c r="V185" s="12">
        <v>130650</v>
      </c>
      <c r="W185" s="12">
        <v>128322</v>
      </c>
      <c r="X185" s="35">
        <f t="shared" si="9"/>
        <v>2328</v>
      </c>
      <c r="Y185" s="35">
        <v>0</v>
      </c>
    </row>
    <row r="186" spans="2:25">
      <c r="B186" s="118"/>
      <c r="C186" s="121"/>
      <c r="D186" s="1" t="s">
        <v>322</v>
      </c>
      <c r="E186" s="1" t="s">
        <v>32</v>
      </c>
      <c r="F186" s="5">
        <v>1</v>
      </c>
      <c r="G186" s="5">
        <v>5</v>
      </c>
      <c r="H186" s="37">
        <f t="shared" si="10"/>
        <v>5.704419382094706E-2</v>
      </c>
      <c r="I186" s="28">
        <f t="shared" si="11"/>
        <v>0</v>
      </c>
      <c r="J186" s="29">
        <v>0</v>
      </c>
      <c r="K186" s="29">
        <v>0</v>
      </c>
      <c r="L186" s="5">
        <v>1</v>
      </c>
      <c r="M186" s="30">
        <v>2.8263888888888888</v>
      </c>
      <c r="N186" s="124"/>
      <c r="O186" s="124"/>
      <c r="P186" s="31" t="s">
        <v>125</v>
      </c>
      <c r="Q186" s="32">
        <v>43358.416666608799</v>
      </c>
      <c r="R186" s="33">
        <v>43831</v>
      </c>
      <c r="S186" s="34"/>
      <c r="T186" s="12" t="str">
        <f t="shared" si="13"/>
        <v>680520</v>
      </c>
      <c r="U186" s="12">
        <f t="shared" si="12"/>
        <v>136105</v>
      </c>
      <c r="V186" s="12">
        <v>130650</v>
      </c>
      <c r="W186" s="12">
        <v>128341</v>
      </c>
      <c r="X186" s="35">
        <f t="shared" si="9"/>
        <v>2309</v>
      </c>
      <c r="Y186" s="35">
        <v>0</v>
      </c>
    </row>
    <row r="187" spans="2:25">
      <c r="B187" s="118"/>
      <c r="C187" s="121"/>
      <c r="D187" s="1" t="s">
        <v>323</v>
      </c>
      <c r="E187" s="1" t="s">
        <v>32</v>
      </c>
      <c r="F187" s="5">
        <v>1</v>
      </c>
      <c r="G187" s="5">
        <v>5</v>
      </c>
      <c r="H187" s="37">
        <f t="shared" si="10"/>
        <v>5.7132361044781602E-2</v>
      </c>
      <c r="I187" s="28">
        <f t="shared" si="11"/>
        <v>0</v>
      </c>
      <c r="J187" s="29">
        <v>0</v>
      </c>
      <c r="K187" s="29">
        <v>0</v>
      </c>
      <c r="L187" s="5">
        <v>1</v>
      </c>
      <c r="M187" s="30">
        <v>2.8263888888888888</v>
      </c>
      <c r="N187" s="124"/>
      <c r="O187" s="124"/>
      <c r="P187" s="31" t="s">
        <v>125</v>
      </c>
      <c r="Q187" s="32">
        <v>43358.416666608799</v>
      </c>
      <c r="R187" s="33">
        <v>43831</v>
      </c>
      <c r="S187" s="34"/>
      <c r="T187" s="12" t="str">
        <f t="shared" si="13"/>
        <v>680520</v>
      </c>
      <c r="U187" s="12">
        <f t="shared" si="12"/>
        <v>136105</v>
      </c>
      <c r="V187" s="12">
        <v>130650</v>
      </c>
      <c r="W187" s="12">
        <v>128329</v>
      </c>
      <c r="X187" s="35">
        <f t="shared" si="9"/>
        <v>2321</v>
      </c>
      <c r="Y187" s="35">
        <v>0</v>
      </c>
    </row>
    <row r="188" spans="2:25">
      <c r="B188" s="118"/>
      <c r="C188" s="121"/>
      <c r="D188" s="1" t="s">
        <v>324</v>
      </c>
      <c r="E188" s="1" t="s">
        <v>32</v>
      </c>
      <c r="F188" s="5">
        <v>1</v>
      </c>
      <c r="G188" s="5">
        <v>5</v>
      </c>
      <c r="H188" s="37">
        <f t="shared" si="10"/>
        <v>6.1305609639616475E-2</v>
      </c>
      <c r="I188" s="28">
        <f t="shared" si="11"/>
        <v>0</v>
      </c>
      <c r="J188" s="29">
        <v>0</v>
      </c>
      <c r="K188" s="29">
        <v>0</v>
      </c>
      <c r="L188" s="5">
        <v>3</v>
      </c>
      <c r="M188" s="30">
        <v>19.840277777777779</v>
      </c>
      <c r="N188" s="124"/>
      <c r="O188" s="124"/>
      <c r="P188" s="31" t="s">
        <v>125</v>
      </c>
      <c r="Q188" s="32">
        <v>43358.416666608799</v>
      </c>
      <c r="R188" s="33">
        <v>43831</v>
      </c>
      <c r="S188" s="34"/>
      <c r="T188" s="12" t="str">
        <f t="shared" si="13"/>
        <v>680520</v>
      </c>
      <c r="U188" s="12">
        <f t="shared" si="12"/>
        <v>136105</v>
      </c>
      <c r="V188" s="12">
        <v>130650</v>
      </c>
      <c r="W188" s="12">
        <v>127761</v>
      </c>
      <c r="X188" s="35">
        <f t="shared" si="9"/>
        <v>2889</v>
      </c>
      <c r="Y188" s="35">
        <v>0</v>
      </c>
    </row>
    <row r="189" spans="2:25">
      <c r="B189" s="118"/>
      <c r="C189" s="121"/>
      <c r="D189" s="1" t="s">
        <v>325</v>
      </c>
      <c r="E189" s="1" t="s">
        <v>32</v>
      </c>
      <c r="F189" s="5">
        <v>1</v>
      </c>
      <c r="G189" s="5">
        <v>5</v>
      </c>
      <c r="H189" s="37">
        <f t="shared" si="10"/>
        <v>5.6618052239080119E-2</v>
      </c>
      <c r="I189" s="28">
        <f t="shared" si="11"/>
        <v>0</v>
      </c>
      <c r="J189" s="29">
        <v>0</v>
      </c>
      <c r="K189" s="29">
        <v>0</v>
      </c>
      <c r="L189" s="5">
        <v>2</v>
      </c>
      <c r="M189" s="30">
        <v>19.753472222222221</v>
      </c>
      <c r="N189" s="124"/>
      <c r="O189" s="124"/>
      <c r="P189" s="31" t="s">
        <v>125</v>
      </c>
      <c r="Q189" s="32">
        <v>43358.416666608799</v>
      </c>
      <c r="R189" s="33">
        <v>43831</v>
      </c>
      <c r="S189" s="34"/>
      <c r="T189" s="12" t="str">
        <f t="shared" si="13"/>
        <v>680520</v>
      </c>
      <c r="U189" s="12">
        <f t="shared" si="12"/>
        <v>136105</v>
      </c>
      <c r="V189" s="12">
        <v>130650</v>
      </c>
      <c r="W189" s="12">
        <v>128399</v>
      </c>
      <c r="X189" s="35">
        <f t="shared" si="9"/>
        <v>2251</v>
      </c>
      <c r="Y189" s="35">
        <v>0</v>
      </c>
    </row>
    <row r="190" spans="2:25">
      <c r="B190" s="118"/>
      <c r="C190" s="121"/>
      <c r="D190" s="1" t="s">
        <v>326</v>
      </c>
      <c r="E190" s="1" t="s">
        <v>32</v>
      </c>
      <c r="F190" s="5">
        <v>1</v>
      </c>
      <c r="G190" s="5">
        <v>5</v>
      </c>
      <c r="H190" s="37">
        <f t="shared" si="10"/>
        <v>5.265787443517872E-2</v>
      </c>
      <c r="I190" s="28">
        <f t="shared" si="11"/>
        <v>0</v>
      </c>
      <c r="J190" s="29">
        <v>0</v>
      </c>
      <c r="K190" s="29">
        <v>0</v>
      </c>
      <c r="L190" s="5">
        <v>3</v>
      </c>
      <c r="M190" s="30">
        <v>19.756944444444446</v>
      </c>
      <c r="N190" s="124"/>
      <c r="O190" s="124"/>
      <c r="P190" s="31" t="s">
        <v>125</v>
      </c>
      <c r="Q190" s="32">
        <v>43358.416666608799</v>
      </c>
      <c r="R190" s="33">
        <v>43831</v>
      </c>
      <c r="S190" s="34"/>
      <c r="T190" s="12" t="str">
        <f t="shared" si="13"/>
        <v>680520</v>
      </c>
      <c r="U190" s="12">
        <f t="shared" si="12"/>
        <v>136105</v>
      </c>
      <c r="V190" s="12">
        <v>130650</v>
      </c>
      <c r="W190" s="12">
        <v>128938</v>
      </c>
      <c r="X190" s="35">
        <f t="shared" si="9"/>
        <v>1712</v>
      </c>
      <c r="Y190" s="35">
        <v>0</v>
      </c>
    </row>
    <row r="191" spans="2:25">
      <c r="B191" s="118"/>
      <c r="C191" s="121"/>
      <c r="D191" s="1" t="s">
        <v>327</v>
      </c>
      <c r="E191" s="1" t="s">
        <v>32</v>
      </c>
      <c r="F191" s="5">
        <v>1</v>
      </c>
      <c r="G191" s="5">
        <v>5</v>
      </c>
      <c r="H191" s="37">
        <f t="shared" si="10"/>
        <v>5.8131589581573051E-2</v>
      </c>
      <c r="I191" s="28">
        <f t="shared" si="11"/>
        <v>0</v>
      </c>
      <c r="J191" s="29">
        <v>0</v>
      </c>
      <c r="K191" s="29">
        <v>0</v>
      </c>
      <c r="L191" s="5">
        <v>3</v>
      </c>
      <c r="M191" s="30">
        <v>19.84375</v>
      </c>
      <c r="N191" s="124"/>
      <c r="O191" s="124"/>
      <c r="P191" s="31" t="s">
        <v>125</v>
      </c>
      <c r="Q191" s="32">
        <v>43358.416666608799</v>
      </c>
      <c r="R191" s="33">
        <v>43831</v>
      </c>
      <c r="S191" s="34"/>
      <c r="T191" s="12" t="str">
        <f t="shared" si="13"/>
        <v>680520</v>
      </c>
      <c r="U191" s="12">
        <f t="shared" si="12"/>
        <v>136105</v>
      </c>
      <c r="V191" s="12">
        <v>130650</v>
      </c>
      <c r="W191" s="12">
        <v>128193</v>
      </c>
      <c r="X191" s="35">
        <f t="shared" si="9"/>
        <v>2457</v>
      </c>
      <c r="Y191" s="35">
        <v>0</v>
      </c>
    </row>
    <row r="192" spans="2:25">
      <c r="B192" s="118"/>
      <c r="C192" s="121"/>
      <c r="D192" s="1" t="s">
        <v>328</v>
      </c>
      <c r="E192" s="1" t="s">
        <v>32</v>
      </c>
      <c r="F192" s="5">
        <v>1</v>
      </c>
      <c r="G192" s="5">
        <v>5</v>
      </c>
      <c r="H192" s="37">
        <f t="shared" si="10"/>
        <v>5.8146284118878809E-2</v>
      </c>
      <c r="I192" s="28">
        <f t="shared" si="11"/>
        <v>0</v>
      </c>
      <c r="J192" s="29">
        <v>0</v>
      </c>
      <c r="K192" s="29">
        <v>0</v>
      </c>
      <c r="L192" s="5">
        <v>3</v>
      </c>
      <c r="M192" s="30">
        <v>19.850694444444446</v>
      </c>
      <c r="N192" s="124"/>
      <c r="O192" s="124"/>
      <c r="P192" s="31" t="s">
        <v>125</v>
      </c>
      <c r="Q192" s="32">
        <v>43358.416666608799</v>
      </c>
      <c r="R192" s="33">
        <v>43831</v>
      </c>
      <c r="S192" s="34"/>
      <c r="T192" s="12" t="str">
        <f t="shared" si="13"/>
        <v>680520</v>
      </c>
      <c r="U192" s="12">
        <f t="shared" si="12"/>
        <v>136105</v>
      </c>
      <c r="V192" s="12">
        <v>130650</v>
      </c>
      <c r="W192" s="12">
        <v>128191</v>
      </c>
      <c r="X192" s="35">
        <f t="shared" si="9"/>
        <v>2459</v>
      </c>
      <c r="Y192" s="35">
        <v>0</v>
      </c>
    </row>
    <row r="193" spans="2:25">
      <c r="B193" s="118"/>
      <c r="C193" s="121"/>
      <c r="D193" s="1" t="s">
        <v>329</v>
      </c>
      <c r="E193" s="1" t="s">
        <v>32</v>
      </c>
      <c r="F193" s="5">
        <v>1</v>
      </c>
      <c r="G193" s="5">
        <v>5</v>
      </c>
      <c r="H193" s="37">
        <f t="shared" si="10"/>
        <v>5.6801733955402077E-2</v>
      </c>
      <c r="I193" s="28">
        <f t="shared" si="11"/>
        <v>0</v>
      </c>
      <c r="J193" s="29">
        <v>0</v>
      </c>
      <c r="K193" s="29">
        <v>0</v>
      </c>
      <c r="L193" s="5">
        <v>2</v>
      </c>
      <c r="M193" s="30">
        <v>19.864583333333332</v>
      </c>
      <c r="N193" s="124"/>
      <c r="O193" s="124"/>
      <c r="P193" s="31" t="s">
        <v>125</v>
      </c>
      <c r="Q193" s="32">
        <v>43358.416666608799</v>
      </c>
      <c r="R193" s="33">
        <v>43831</v>
      </c>
      <c r="S193" s="34"/>
      <c r="T193" s="12" t="str">
        <f t="shared" si="13"/>
        <v>680520</v>
      </c>
      <c r="U193" s="12">
        <f t="shared" si="12"/>
        <v>136105</v>
      </c>
      <c r="V193" s="12">
        <v>130650</v>
      </c>
      <c r="W193" s="12">
        <v>128374</v>
      </c>
      <c r="X193" s="35">
        <f t="shared" si="9"/>
        <v>2276</v>
      </c>
      <c r="Y193" s="35">
        <v>0</v>
      </c>
    </row>
    <row r="194" spans="2:25">
      <c r="B194" s="118"/>
      <c r="C194" s="121"/>
      <c r="D194" s="1" t="s">
        <v>330</v>
      </c>
      <c r="E194" s="1" t="s">
        <v>32</v>
      </c>
      <c r="F194" s="5">
        <v>1</v>
      </c>
      <c r="G194" s="5">
        <v>5</v>
      </c>
      <c r="H194" s="37">
        <f t="shared" si="10"/>
        <v>5.9292458028727818E-2</v>
      </c>
      <c r="I194" s="28">
        <f t="shared" si="11"/>
        <v>0</v>
      </c>
      <c r="J194" s="29">
        <v>0</v>
      </c>
      <c r="K194" s="29">
        <v>0</v>
      </c>
      <c r="L194" s="5">
        <v>3</v>
      </c>
      <c r="M194" s="30">
        <v>19.861111111111111</v>
      </c>
      <c r="N194" s="124"/>
      <c r="O194" s="124"/>
      <c r="P194" s="31" t="s">
        <v>125</v>
      </c>
      <c r="Q194" s="32">
        <v>43358.416666608799</v>
      </c>
      <c r="R194" s="33">
        <v>43831</v>
      </c>
      <c r="S194" s="34"/>
      <c r="T194" s="12" t="str">
        <f t="shared" si="13"/>
        <v>680520</v>
      </c>
      <c r="U194" s="12">
        <f t="shared" si="12"/>
        <v>136105</v>
      </c>
      <c r="V194" s="12">
        <v>130650</v>
      </c>
      <c r="W194" s="12">
        <v>128035</v>
      </c>
      <c r="X194" s="35">
        <f t="shared" si="9"/>
        <v>2615</v>
      </c>
      <c r="Y194" s="35">
        <v>0</v>
      </c>
    </row>
    <row r="195" spans="2:25">
      <c r="B195" s="118"/>
      <c r="C195" s="121"/>
      <c r="D195" s="1" t="s">
        <v>331</v>
      </c>
      <c r="E195" s="1" t="s">
        <v>32</v>
      </c>
      <c r="F195" s="5">
        <v>1</v>
      </c>
      <c r="G195" s="5">
        <v>5</v>
      </c>
      <c r="H195" s="37">
        <f t="shared" ref="H195:H258" si="14">(U195-V195+X195)/U195</f>
        <v>5.8168325924837443E-2</v>
      </c>
      <c r="I195" s="28">
        <f t="shared" ref="I195:I258" si="15">Y195/U195</f>
        <v>0</v>
      </c>
      <c r="J195" s="29">
        <v>0</v>
      </c>
      <c r="K195" s="29">
        <v>0</v>
      </c>
      <c r="L195" s="5">
        <v>2</v>
      </c>
      <c r="M195" s="30">
        <v>3.0138888888888888</v>
      </c>
      <c r="N195" s="124"/>
      <c r="O195" s="124"/>
      <c r="P195" s="31" t="s">
        <v>125</v>
      </c>
      <c r="Q195" s="32">
        <v>43358.416666608799</v>
      </c>
      <c r="R195" s="33">
        <v>43831</v>
      </c>
      <c r="S195" s="34"/>
      <c r="T195" s="12" t="str">
        <f t="shared" si="13"/>
        <v>680520</v>
      </c>
      <c r="U195" s="12">
        <f t="shared" ref="U195:U258" si="16">T195/G195+1</f>
        <v>136105</v>
      </c>
      <c r="V195" s="12">
        <v>130650</v>
      </c>
      <c r="W195" s="12">
        <v>128188</v>
      </c>
      <c r="X195" s="35">
        <f t="shared" si="9"/>
        <v>2462</v>
      </c>
      <c r="Y195" s="35">
        <v>0</v>
      </c>
    </row>
    <row r="196" spans="2:25">
      <c r="B196" s="118"/>
      <c r="C196" s="121"/>
      <c r="D196" s="1" t="s">
        <v>332</v>
      </c>
      <c r="E196" s="1" t="s">
        <v>32</v>
      </c>
      <c r="F196" s="5">
        <v>1</v>
      </c>
      <c r="G196" s="5">
        <v>5</v>
      </c>
      <c r="H196" s="37">
        <f t="shared" si="14"/>
        <v>5.9321847103339334E-2</v>
      </c>
      <c r="I196" s="28">
        <f t="shared" si="15"/>
        <v>0</v>
      </c>
      <c r="J196" s="29">
        <v>0</v>
      </c>
      <c r="K196" s="29">
        <v>0</v>
      </c>
      <c r="L196" s="5">
        <v>3</v>
      </c>
      <c r="M196" s="30">
        <v>19.864583333333332</v>
      </c>
      <c r="N196" s="124"/>
      <c r="O196" s="124"/>
      <c r="P196" s="31" t="s">
        <v>125</v>
      </c>
      <c r="Q196" s="32">
        <v>43358.416666608799</v>
      </c>
      <c r="R196" s="33">
        <v>43831</v>
      </c>
      <c r="S196" s="34"/>
      <c r="T196" s="12" t="str">
        <f t="shared" ref="T196:T259" si="17">TEXT(R196-Q196,"[m]")</f>
        <v>680520</v>
      </c>
      <c r="U196" s="12">
        <f t="shared" si="16"/>
        <v>136105</v>
      </c>
      <c r="V196" s="12">
        <v>130650</v>
      </c>
      <c r="W196" s="12">
        <v>128031</v>
      </c>
      <c r="X196" s="35">
        <f t="shared" si="9"/>
        <v>2619</v>
      </c>
      <c r="Y196" s="35">
        <v>0</v>
      </c>
    </row>
    <row r="197" spans="2:25">
      <c r="B197" s="118"/>
      <c r="C197" s="121"/>
      <c r="D197" s="1" t="s">
        <v>333</v>
      </c>
      <c r="E197" s="1" t="s">
        <v>32</v>
      </c>
      <c r="F197" s="5">
        <v>1</v>
      </c>
      <c r="G197" s="5">
        <v>5</v>
      </c>
      <c r="H197" s="37">
        <f t="shared" si="14"/>
        <v>5.6471106866022559E-2</v>
      </c>
      <c r="I197" s="28">
        <f t="shared" si="15"/>
        <v>0</v>
      </c>
      <c r="J197" s="29">
        <v>0</v>
      </c>
      <c r="K197" s="29">
        <v>0</v>
      </c>
      <c r="L197" s="5">
        <v>1</v>
      </c>
      <c r="M197" s="30">
        <v>2.5972222222222223</v>
      </c>
      <c r="N197" s="124"/>
      <c r="O197" s="124"/>
      <c r="P197" s="31" t="s">
        <v>125</v>
      </c>
      <c r="Q197" s="32">
        <v>43358.416666608799</v>
      </c>
      <c r="R197" s="33">
        <v>43831</v>
      </c>
      <c r="S197" s="34"/>
      <c r="T197" s="12" t="str">
        <f t="shared" si="17"/>
        <v>680520</v>
      </c>
      <c r="U197" s="12">
        <f t="shared" si="16"/>
        <v>136105</v>
      </c>
      <c r="V197" s="12">
        <v>130650</v>
      </c>
      <c r="W197" s="12">
        <v>128419</v>
      </c>
      <c r="X197" s="35">
        <f t="shared" si="9"/>
        <v>2231</v>
      </c>
      <c r="Y197" s="35">
        <v>0</v>
      </c>
    </row>
    <row r="198" spans="2:25">
      <c r="B198" s="118"/>
      <c r="C198" s="121"/>
      <c r="D198" s="1" t="s">
        <v>334</v>
      </c>
      <c r="E198" s="1" t="s">
        <v>32</v>
      </c>
      <c r="F198" s="5">
        <v>1</v>
      </c>
      <c r="G198" s="5">
        <v>5</v>
      </c>
      <c r="H198" s="37">
        <f t="shared" si="14"/>
        <v>5.6647441313691635E-2</v>
      </c>
      <c r="I198" s="28">
        <f t="shared" si="15"/>
        <v>0</v>
      </c>
      <c r="J198" s="29">
        <v>0</v>
      </c>
      <c r="K198" s="29">
        <v>0</v>
      </c>
      <c r="L198" s="5">
        <v>2</v>
      </c>
      <c r="M198" s="30">
        <v>19.753472222222221</v>
      </c>
      <c r="N198" s="124"/>
      <c r="O198" s="124"/>
      <c r="P198" s="31" t="s">
        <v>125</v>
      </c>
      <c r="Q198" s="32">
        <v>43358.416666608799</v>
      </c>
      <c r="R198" s="33">
        <v>43831</v>
      </c>
      <c r="S198" s="34"/>
      <c r="T198" s="12" t="str">
        <f t="shared" si="17"/>
        <v>680520</v>
      </c>
      <c r="U198" s="12">
        <f t="shared" si="16"/>
        <v>136105</v>
      </c>
      <c r="V198" s="12">
        <v>130650</v>
      </c>
      <c r="W198" s="12">
        <v>128395</v>
      </c>
      <c r="X198" s="35">
        <f t="shared" si="9"/>
        <v>2255</v>
      </c>
      <c r="Y198" s="35">
        <v>0</v>
      </c>
    </row>
    <row r="199" spans="2:25">
      <c r="B199" s="118"/>
      <c r="C199" s="121"/>
      <c r="D199" s="1" t="s">
        <v>335</v>
      </c>
      <c r="E199" s="1" t="s">
        <v>32</v>
      </c>
      <c r="F199" s="5">
        <v>1</v>
      </c>
      <c r="G199" s="5">
        <v>5</v>
      </c>
      <c r="H199" s="37">
        <f t="shared" si="14"/>
        <v>5.614782704529591E-2</v>
      </c>
      <c r="I199" s="28">
        <f t="shared" si="15"/>
        <v>0</v>
      </c>
      <c r="J199" s="29">
        <v>0</v>
      </c>
      <c r="K199" s="29">
        <v>0</v>
      </c>
      <c r="L199" s="5">
        <v>2</v>
      </c>
      <c r="M199" s="30">
        <v>19.753472222222221</v>
      </c>
      <c r="N199" s="124"/>
      <c r="O199" s="124"/>
      <c r="P199" s="31" t="s">
        <v>125</v>
      </c>
      <c r="Q199" s="32">
        <v>43358.416666608799</v>
      </c>
      <c r="R199" s="33">
        <v>43831</v>
      </c>
      <c r="S199" s="34"/>
      <c r="T199" s="12" t="str">
        <f t="shared" si="17"/>
        <v>680520</v>
      </c>
      <c r="U199" s="12">
        <f t="shared" si="16"/>
        <v>136105</v>
      </c>
      <c r="V199" s="12">
        <v>130650</v>
      </c>
      <c r="W199" s="12">
        <v>128463</v>
      </c>
      <c r="X199" s="35">
        <f t="shared" si="9"/>
        <v>2187</v>
      </c>
      <c r="Y199" s="35">
        <v>0</v>
      </c>
    </row>
    <row r="200" spans="2:25">
      <c r="B200" s="118"/>
      <c r="C200" s="121"/>
      <c r="D200" s="1" t="s">
        <v>336</v>
      </c>
      <c r="E200" s="1" t="s">
        <v>32</v>
      </c>
      <c r="F200" s="5">
        <v>1</v>
      </c>
      <c r="G200" s="5">
        <v>5</v>
      </c>
      <c r="H200" s="37">
        <f t="shared" si="14"/>
        <v>5.9814114103082176E-2</v>
      </c>
      <c r="I200" s="28">
        <f t="shared" si="15"/>
        <v>0</v>
      </c>
      <c r="J200" s="29">
        <v>0</v>
      </c>
      <c r="K200" s="29">
        <v>0</v>
      </c>
      <c r="L200" s="5">
        <v>3</v>
      </c>
      <c r="M200" s="30">
        <v>19.864583333333332</v>
      </c>
      <c r="N200" s="124"/>
      <c r="O200" s="124"/>
      <c r="P200" s="31" t="s">
        <v>125</v>
      </c>
      <c r="Q200" s="32">
        <v>43358.416666608799</v>
      </c>
      <c r="R200" s="33">
        <v>43831</v>
      </c>
      <c r="S200" s="34"/>
      <c r="T200" s="12" t="str">
        <f t="shared" si="17"/>
        <v>680520</v>
      </c>
      <c r="U200" s="12">
        <f t="shared" si="16"/>
        <v>136105</v>
      </c>
      <c r="V200" s="12">
        <v>130650</v>
      </c>
      <c r="W200" s="12">
        <v>127964</v>
      </c>
      <c r="X200" s="35">
        <f t="shared" si="9"/>
        <v>2686</v>
      </c>
      <c r="Y200" s="35">
        <v>0</v>
      </c>
    </row>
    <row r="201" spans="2:25">
      <c r="B201" s="118"/>
      <c r="C201" s="121"/>
      <c r="D201" s="1" t="s">
        <v>337</v>
      </c>
      <c r="E201" s="1" t="s">
        <v>32</v>
      </c>
      <c r="F201" s="5">
        <v>1</v>
      </c>
      <c r="G201" s="5">
        <v>5</v>
      </c>
      <c r="H201" s="37">
        <f t="shared" si="14"/>
        <v>5.9637779655413101E-2</v>
      </c>
      <c r="I201" s="28">
        <f t="shared" si="15"/>
        <v>0</v>
      </c>
      <c r="J201" s="29">
        <v>0</v>
      </c>
      <c r="K201" s="29">
        <v>0</v>
      </c>
      <c r="L201" s="5">
        <v>3</v>
      </c>
      <c r="M201" s="30">
        <v>19.864583333333332</v>
      </c>
      <c r="N201" s="124"/>
      <c r="O201" s="124"/>
      <c r="P201" s="31" t="s">
        <v>125</v>
      </c>
      <c r="Q201" s="32">
        <v>43358.416666608799</v>
      </c>
      <c r="R201" s="33">
        <v>43831</v>
      </c>
      <c r="S201" s="34"/>
      <c r="T201" s="12" t="str">
        <f t="shared" si="17"/>
        <v>680520</v>
      </c>
      <c r="U201" s="12">
        <f t="shared" si="16"/>
        <v>136105</v>
      </c>
      <c r="V201" s="12">
        <v>130650</v>
      </c>
      <c r="W201" s="12">
        <v>127988</v>
      </c>
      <c r="X201" s="35">
        <f t="shared" si="9"/>
        <v>2662</v>
      </c>
      <c r="Y201" s="35">
        <v>0</v>
      </c>
    </row>
    <row r="202" spans="2:25">
      <c r="B202" s="118"/>
      <c r="C202" s="121"/>
      <c r="D202" s="1" t="s">
        <v>338</v>
      </c>
      <c r="E202" s="1" t="s">
        <v>32</v>
      </c>
      <c r="F202" s="5">
        <v>1</v>
      </c>
      <c r="G202" s="5">
        <v>5</v>
      </c>
      <c r="H202" s="37">
        <f t="shared" si="14"/>
        <v>5.4479997061092536E-2</v>
      </c>
      <c r="I202" s="28">
        <f t="shared" si="15"/>
        <v>0</v>
      </c>
      <c r="J202" s="29">
        <v>0</v>
      </c>
      <c r="K202" s="29">
        <v>0</v>
      </c>
      <c r="L202" s="5">
        <v>1</v>
      </c>
      <c r="M202" s="30">
        <v>19.753472222222221</v>
      </c>
      <c r="N202" s="124"/>
      <c r="O202" s="124"/>
      <c r="P202" s="31" t="s">
        <v>125</v>
      </c>
      <c r="Q202" s="32">
        <v>43358.416666608799</v>
      </c>
      <c r="R202" s="33">
        <v>43831</v>
      </c>
      <c r="S202" s="34"/>
      <c r="T202" s="12" t="str">
        <f t="shared" si="17"/>
        <v>680520</v>
      </c>
      <c r="U202" s="12">
        <f t="shared" si="16"/>
        <v>136105</v>
      </c>
      <c r="V202" s="12">
        <v>130650</v>
      </c>
      <c r="W202" s="12">
        <v>128690</v>
      </c>
      <c r="X202" s="35">
        <f t="shared" si="9"/>
        <v>1960</v>
      </c>
      <c r="Y202" s="35">
        <v>0</v>
      </c>
    </row>
    <row r="203" spans="2:25">
      <c r="B203" s="118"/>
      <c r="C203" s="121"/>
      <c r="D203" s="1" t="s">
        <v>339</v>
      </c>
      <c r="E203" s="1" t="s">
        <v>32</v>
      </c>
      <c r="F203" s="5">
        <v>1</v>
      </c>
      <c r="G203" s="5">
        <v>5</v>
      </c>
      <c r="H203" s="37">
        <f t="shared" si="14"/>
        <v>5.6610704970427243E-2</v>
      </c>
      <c r="I203" s="28">
        <f t="shared" si="15"/>
        <v>0</v>
      </c>
      <c r="J203" s="29">
        <v>0</v>
      </c>
      <c r="K203" s="29">
        <v>0</v>
      </c>
      <c r="L203" s="5">
        <v>1</v>
      </c>
      <c r="M203" s="30">
        <v>2.8333333333333335</v>
      </c>
      <c r="N203" s="124"/>
      <c r="O203" s="124"/>
      <c r="P203" s="31" t="s">
        <v>125</v>
      </c>
      <c r="Q203" s="32">
        <v>43358.416666608799</v>
      </c>
      <c r="R203" s="33">
        <v>43831</v>
      </c>
      <c r="S203" s="34"/>
      <c r="T203" s="12" t="str">
        <f t="shared" si="17"/>
        <v>680520</v>
      </c>
      <c r="U203" s="12">
        <f t="shared" si="16"/>
        <v>136105</v>
      </c>
      <c r="V203" s="12">
        <v>130650</v>
      </c>
      <c r="W203" s="12">
        <v>128400</v>
      </c>
      <c r="X203" s="35">
        <f t="shared" si="9"/>
        <v>2250</v>
      </c>
      <c r="Y203" s="35">
        <v>0</v>
      </c>
    </row>
    <row r="204" spans="2:25">
      <c r="B204" s="118"/>
      <c r="C204" s="121"/>
      <c r="D204" s="1" t="s">
        <v>340</v>
      </c>
      <c r="E204" s="1" t="s">
        <v>32</v>
      </c>
      <c r="F204" s="5">
        <v>1</v>
      </c>
      <c r="G204" s="5">
        <v>5</v>
      </c>
      <c r="H204" s="37">
        <f t="shared" si="14"/>
        <v>5.6573968627162852E-2</v>
      </c>
      <c r="I204" s="28">
        <f t="shared" si="15"/>
        <v>0</v>
      </c>
      <c r="J204" s="29">
        <v>0</v>
      </c>
      <c r="K204" s="29">
        <v>0</v>
      </c>
      <c r="L204" s="5">
        <v>2</v>
      </c>
      <c r="M204" s="30">
        <v>19.753472222222221</v>
      </c>
      <c r="N204" s="124"/>
      <c r="O204" s="124"/>
      <c r="P204" s="31" t="s">
        <v>125</v>
      </c>
      <c r="Q204" s="32">
        <v>43358.416666608799</v>
      </c>
      <c r="R204" s="33">
        <v>43831</v>
      </c>
      <c r="S204" s="34"/>
      <c r="T204" s="12" t="str">
        <f t="shared" si="17"/>
        <v>680520</v>
      </c>
      <c r="U204" s="12">
        <f t="shared" si="16"/>
        <v>136105</v>
      </c>
      <c r="V204" s="12">
        <v>130650</v>
      </c>
      <c r="W204" s="12">
        <v>128405</v>
      </c>
      <c r="X204" s="35">
        <f t="shared" si="9"/>
        <v>2245</v>
      </c>
      <c r="Y204" s="35">
        <v>0</v>
      </c>
    </row>
    <row r="205" spans="2:25">
      <c r="B205" s="118"/>
      <c r="C205" s="121"/>
      <c r="D205" s="1" t="s">
        <v>341</v>
      </c>
      <c r="E205" s="1" t="s">
        <v>32</v>
      </c>
      <c r="F205" s="5">
        <v>1</v>
      </c>
      <c r="G205" s="5">
        <v>5</v>
      </c>
      <c r="H205" s="37">
        <f t="shared" si="14"/>
        <v>5.7470335402814002E-2</v>
      </c>
      <c r="I205" s="28">
        <f t="shared" si="15"/>
        <v>0</v>
      </c>
      <c r="J205" s="29">
        <v>0</v>
      </c>
      <c r="K205" s="29">
        <v>0</v>
      </c>
      <c r="L205" s="5">
        <v>3</v>
      </c>
      <c r="M205" s="30">
        <v>19.753472222222221</v>
      </c>
      <c r="N205" s="124"/>
      <c r="O205" s="124"/>
      <c r="P205" s="31" t="s">
        <v>125</v>
      </c>
      <c r="Q205" s="32">
        <v>43358.416666608799</v>
      </c>
      <c r="R205" s="33">
        <v>43831</v>
      </c>
      <c r="S205" s="34"/>
      <c r="T205" s="12" t="str">
        <f t="shared" si="17"/>
        <v>680520</v>
      </c>
      <c r="U205" s="12">
        <f t="shared" si="16"/>
        <v>136105</v>
      </c>
      <c r="V205" s="12">
        <v>130650</v>
      </c>
      <c r="W205" s="12">
        <v>128283</v>
      </c>
      <c r="X205" s="35">
        <f t="shared" si="9"/>
        <v>2367</v>
      </c>
      <c r="Y205" s="35">
        <v>0</v>
      </c>
    </row>
    <row r="206" spans="2:25">
      <c r="B206" s="118"/>
      <c r="C206" s="121"/>
      <c r="D206" s="1" t="s">
        <v>342</v>
      </c>
      <c r="E206" s="1" t="s">
        <v>32</v>
      </c>
      <c r="F206" s="5">
        <v>1</v>
      </c>
      <c r="G206" s="5">
        <v>5</v>
      </c>
      <c r="H206" s="37">
        <f t="shared" si="14"/>
        <v>5.7404209984938101E-2</v>
      </c>
      <c r="I206" s="28">
        <f t="shared" si="15"/>
        <v>0</v>
      </c>
      <c r="J206" s="29">
        <v>0</v>
      </c>
      <c r="K206" s="29">
        <v>0</v>
      </c>
      <c r="L206" s="5">
        <v>2</v>
      </c>
      <c r="M206" s="30">
        <v>2.8298611111111112</v>
      </c>
      <c r="N206" s="124"/>
      <c r="O206" s="124"/>
      <c r="P206" s="31" t="s">
        <v>125</v>
      </c>
      <c r="Q206" s="32">
        <v>43358.416666608799</v>
      </c>
      <c r="R206" s="33">
        <v>43831</v>
      </c>
      <c r="S206" s="34"/>
      <c r="T206" s="12" t="str">
        <f t="shared" si="17"/>
        <v>680520</v>
      </c>
      <c r="U206" s="12">
        <f t="shared" si="16"/>
        <v>136105</v>
      </c>
      <c r="V206" s="12">
        <v>130650</v>
      </c>
      <c r="W206" s="12">
        <v>128292</v>
      </c>
      <c r="X206" s="35">
        <f t="shared" si="9"/>
        <v>2358</v>
      </c>
      <c r="Y206" s="35">
        <v>0</v>
      </c>
    </row>
    <row r="207" spans="2:25">
      <c r="B207" s="118"/>
      <c r="C207" s="121"/>
      <c r="D207" s="1" t="s">
        <v>343</v>
      </c>
      <c r="E207" s="1" t="s">
        <v>32</v>
      </c>
      <c r="F207" s="5">
        <v>1</v>
      </c>
      <c r="G207" s="5">
        <v>5</v>
      </c>
      <c r="H207" s="37">
        <f t="shared" si="14"/>
        <v>5.7220528268616143E-2</v>
      </c>
      <c r="I207" s="28">
        <f t="shared" si="15"/>
        <v>0</v>
      </c>
      <c r="J207" s="29">
        <v>0</v>
      </c>
      <c r="K207" s="29">
        <v>0</v>
      </c>
      <c r="L207" s="5">
        <v>2</v>
      </c>
      <c r="M207" s="30">
        <v>2.8298611111111112</v>
      </c>
      <c r="N207" s="124"/>
      <c r="O207" s="124"/>
      <c r="P207" s="31" t="s">
        <v>125</v>
      </c>
      <c r="Q207" s="32">
        <v>43358.416666608799</v>
      </c>
      <c r="R207" s="33">
        <v>43831</v>
      </c>
      <c r="S207" s="34"/>
      <c r="T207" s="12" t="str">
        <f t="shared" si="17"/>
        <v>680520</v>
      </c>
      <c r="U207" s="12">
        <f t="shared" si="16"/>
        <v>136105</v>
      </c>
      <c r="V207" s="12">
        <v>130650</v>
      </c>
      <c r="W207" s="12">
        <v>128317</v>
      </c>
      <c r="X207" s="35">
        <f t="shared" si="9"/>
        <v>2333</v>
      </c>
      <c r="Y207" s="35">
        <v>0</v>
      </c>
    </row>
    <row r="208" spans="2:25">
      <c r="B208" s="118"/>
      <c r="C208" s="121"/>
      <c r="D208" s="1" t="s">
        <v>344</v>
      </c>
      <c r="E208" s="1" t="s">
        <v>32</v>
      </c>
      <c r="F208" s="5">
        <v>1</v>
      </c>
      <c r="G208" s="5">
        <v>5</v>
      </c>
      <c r="H208" s="37">
        <f t="shared" si="14"/>
        <v>5.8476911208258327E-2</v>
      </c>
      <c r="I208" s="28">
        <f t="shared" si="15"/>
        <v>0</v>
      </c>
      <c r="J208" s="29">
        <v>0</v>
      </c>
      <c r="K208" s="29">
        <v>0</v>
      </c>
      <c r="L208" s="5">
        <v>3</v>
      </c>
      <c r="M208" s="30">
        <v>2.9965277777777781</v>
      </c>
      <c r="N208" s="124"/>
      <c r="O208" s="124"/>
      <c r="P208" s="31" t="s">
        <v>125</v>
      </c>
      <c r="Q208" s="32">
        <v>43358.416666608799</v>
      </c>
      <c r="R208" s="33">
        <v>43831</v>
      </c>
      <c r="S208" s="34"/>
      <c r="T208" s="12" t="str">
        <f t="shared" si="17"/>
        <v>680520</v>
      </c>
      <c r="U208" s="12">
        <f t="shared" si="16"/>
        <v>136105</v>
      </c>
      <c r="V208" s="12">
        <v>130650</v>
      </c>
      <c r="W208" s="12">
        <v>128146</v>
      </c>
      <c r="X208" s="35">
        <f t="shared" si="9"/>
        <v>2504</v>
      </c>
      <c r="Y208" s="35">
        <v>0</v>
      </c>
    </row>
    <row r="209" spans="2:25">
      <c r="B209" s="118"/>
      <c r="C209" s="121"/>
      <c r="D209" s="1" t="s">
        <v>345</v>
      </c>
      <c r="E209" s="1" t="s">
        <v>32</v>
      </c>
      <c r="F209" s="5">
        <v>1</v>
      </c>
      <c r="G209" s="5">
        <v>5</v>
      </c>
      <c r="H209" s="37">
        <f t="shared" si="14"/>
        <v>5.4773887807207669E-2</v>
      </c>
      <c r="I209" s="28">
        <f t="shared" si="15"/>
        <v>0</v>
      </c>
      <c r="J209" s="29">
        <v>0</v>
      </c>
      <c r="K209" s="29">
        <v>0</v>
      </c>
      <c r="L209" s="5">
        <v>1</v>
      </c>
      <c r="M209" s="30">
        <v>1.0034722222222221</v>
      </c>
      <c r="N209" s="124"/>
      <c r="O209" s="124"/>
      <c r="P209" s="31" t="s">
        <v>125</v>
      </c>
      <c r="Q209" s="32">
        <v>43358.416666608799</v>
      </c>
      <c r="R209" s="33">
        <v>43831</v>
      </c>
      <c r="S209" s="34"/>
      <c r="T209" s="12" t="str">
        <f t="shared" si="17"/>
        <v>680520</v>
      </c>
      <c r="U209" s="12">
        <f t="shared" si="16"/>
        <v>136105</v>
      </c>
      <c r="V209" s="12">
        <v>130650</v>
      </c>
      <c r="W209" s="12">
        <v>128650</v>
      </c>
      <c r="X209" s="35">
        <f t="shared" si="9"/>
        <v>2000</v>
      </c>
      <c r="Y209" s="35">
        <v>0</v>
      </c>
    </row>
    <row r="210" spans="2:25">
      <c r="B210" s="118"/>
      <c r="C210" s="121"/>
      <c r="D210" s="1" t="s">
        <v>346</v>
      </c>
      <c r="E210" s="1" t="s">
        <v>32</v>
      </c>
      <c r="F210" s="5">
        <v>1</v>
      </c>
      <c r="G210" s="5">
        <v>5</v>
      </c>
      <c r="H210" s="37">
        <f t="shared" si="14"/>
        <v>5.9718599610594759E-2</v>
      </c>
      <c r="I210" s="28">
        <f t="shared" si="15"/>
        <v>0</v>
      </c>
      <c r="J210" s="29">
        <v>0</v>
      </c>
      <c r="K210" s="29">
        <v>0</v>
      </c>
      <c r="L210" s="5">
        <v>3</v>
      </c>
      <c r="M210" s="30">
        <v>19.829861111111111</v>
      </c>
      <c r="N210" s="124"/>
      <c r="O210" s="124"/>
      <c r="P210" s="31" t="s">
        <v>125</v>
      </c>
      <c r="Q210" s="32">
        <v>43358.416666608799</v>
      </c>
      <c r="R210" s="33">
        <v>43831</v>
      </c>
      <c r="S210" s="34"/>
      <c r="T210" s="12" t="str">
        <f t="shared" si="17"/>
        <v>680520</v>
      </c>
      <c r="U210" s="12">
        <f t="shared" si="16"/>
        <v>136105</v>
      </c>
      <c r="V210" s="12">
        <v>130650</v>
      </c>
      <c r="W210" s="12">
        <v>127977</v>
      </c>
      <c r="X210" s="35">
        <f t="shared" si="9"/>
        <v>2673</v>
      </c>
      <c r="Y210" s="35">
        <v>0</v>
      </c>
    </row>
    <row r="211" spans="2:25">
      <c r="B211" s="118"/>
      <c r="C211" s="121"/>
      <c r="D211" s="1" t="s">
        <v>347</v>
      </c>
      <c r="E211" s="1" t="s">
        <v>32</v>
      </c>
      <c r="F211" s="5">
        <v>1</v>
      </c>
      <c r="G211" s="5">
        <v>5</v>
      </c>
      <c r="H211" s="37">
        <f t="shared" si="14"/>
        <v>5.7536460820689909E-2</v>
      </c>
      <c r="I211" s="28">
        <f t="shared" si="15"/>
        <v>0</v>
      </c>
      <c r="J211" s="29">
        <v>0</v>
      </c>
      <c r="K211" s="29">
        <v>0</v>
      </c>
      <c r="L211" s="5">
        <v>2</v>
      </c>
      <c r="M211" s="30">
        <v>19.756944444444446</v>
      </c>
      <c r="N211" s="124"/>
      <c r="O211" s="124"/>
      <c r="P211" s="31" t="s">
        <v>125</v>
      </c>
      <c r="Q211" s="32">
        <v>43358.416666608799</v>
      </c>
      <c r="R211" s="33">
        <v>43831</v>
      </c>
      <c r="S211" s="34"/>
      <c r="T211" s="12" t="str">
        <f t="shared" si="17"/>
        <v>680520</v>
      </c>
      <c r="U211" s="12">
        <f t="shared" si="16"/>
        <v>136105</v>
      </c>
      <c r="V211" s="12">
        <v>130650</v>
      </c>
      <c r="W211" s="12">
        <v>128274</v>
      </c>
      <c r="X211" s="35">
        <f t="shared" si="9"/>
        <v>2376</v>
      </c>
      <c r="Y211" s="35">
        <v>0</v>
      </c>
    </row>
    <row r="212" spans="2:25">
      <c r="B212" s="118"/>
      <c r="C212" s="121"/>
      <c r="D212" s="1" t="s">
        <v>348</v>
      </c>
      <c r="E212" s="1" t="s">
        <v>32</v>
      </c>
      <c r="F212" s="5">
        <v>1</v>
      </c>
      <c r="G212" s="5">
        <v>5</v>
      </c>
      <c r="H212" s="37">
        <f t="shared" si="14"/>
        <v>6.2135850997391717E-2</v>
      </c>
      <c r="I212" s="28">
        <f t="shared" si="15"/>
        <v>0</v>
      </c>
      <c r="J212" s="29">
        <v>0</v>
      </c>
      <c r="K212" s="29">
        <v>0</v>
      </c>
      <c r="L212" s="5">
        <v>3</v>
      </c>
      <c r="M212" s="30">
        <v>19.78125</v>
      </c>
      <c r="N212" s="124"/>
      <c r="O212" s="124"/>
      <c r="P212" s="31" t="s">
        <v>125</v>
      </c>
      <c r="Q212" s="32">
        <v>43358.416666608799</v>
      </c>
      <c r="R212" s="33">
        <v>43831</v>
      </c>
      <c r="S212" s="34"/>
      <c r="T212" s="12" t="str">
        <f t="shared" si="17"/>
        <v>680520</v>
      </c>
      <c r="U212" s="12">
        <f t="shared" si="16"/>
        <v>136105</v>
      </c>
      <c r="V212" s="12">
        <v>130650</v>
      </c>
      <c r="W212" s="12">
        <v>127648</v>
      </c>
      <c r="X212" s="35">
        <f t="shared" si="9"/>
        <v>3002</v>
      </c>
      <c r="Y212" s="35">
        <v>0</v>
      </c>
    </row>
    <row r="213" spans="2:25">
      <c r="B213" s="118"/>
      <c r="C213" s="121"/>
      <c r="D213" s="1" t="s">
        <v>349</v>
      </c>
      <c r="E213" s="1" t="s">
        <v>32</v>
      </c>
      <c r="F213" s="5">
        <v>1</v>
      </c>
      <c r="G213" s="5">
        <v>5</v>
      </c>
      <c r="H213" s="37">
        <f t="shared" si="14"/>
        <v>6.1261526027699201E-2</v>
      </c>
      <c r="I213" s="28">
        <f t="shared" si="15"/>
        <v>0</v>
      </c>
      <c r="J213" s="29">
        <v>0</v>
      </c>
      <c r="K213" s="29">
        <v>0</v>
      </c>
      <c r="L213" s="5">
        <v>3</v>
      </c>
      <c r="M213" s="30">
        <v>19.777777777777779</v>
      </c>
      <c r="N213" s="124"/>
      <c r="O213" s="124"/>
      <c r="P213" s="31" t="s">
        <v>125</v>
      </c>
      <c r="Q213" s="32">
        <v>43358.416666608799</v>
      </c>
      <c r="R213" s="33">
        <v>43831</v>
      </c>
      <c r="S213" s="34"/>
      <c r="T213" s="12" t="str">
        <f t="shared" si="17"/>
        <v>680520</v>
      </c>
      <c r="U213" s="12">
        <f t="shared" si="16"/>
        <v>136105</v>
      </c>
      <c r="V213" s="12">
        <v>130650</v>
      </c>
      <c r="W213" s="12">
        <v>127767</v>
      </c>
      <c r="X213" s="35">
        <f t="shared" si="9"/>
        <v>2883</v>
      </c>
      <c r="Y213" s="35">
        <v>0</v>
      </c>
    </row>
    <row r="214" spans="2:25">
      <c r="B214" s="118"/>
      <c r="C214" s="121"/>
      <c r="D214" s="1" t="s">
        <v>350</v>
      </c>
      <c r="E214" s="1" t="s">
        <v>32</v>
      </c>
      <c r="F214" s="5">
        <v>1</v>
      </c>
      <c r="G214" s="5">
        <v>5</v>
      </c>
      <c r="H214" s="37">
        <f t="shared" si="14"/>
        <v>6.21431982660446E-2</v>
      </c>
      <c r="I214" s="28">
        <f t="shared" si="15"/>
        <v>0</v>
      </c>
      <c r="J214" s="29">
        <v>0</v>
      </c>
      <c r="K214" s="29">
        <v>0</v>
      </c>
      <c r="L214" s="5">
        <v>3</v>
      </c>
      <c r="M214" s="30">
        <v>19.78125</v>
      </c>
      <c r="N214" s="124"/>
      <c r="O214" s="124"/>
      <c r="P214" s="31" t="s">
        <v>125</v>
      </c>
      <c r="Q214" s="32">
        <v>43358.416666608799</v>
      </c>
      <c r="R214" s="33">
        <v>43831</v>
      </c>
      <c r="S214" s="34"/>
      <c r="T214" s="12" t="str">
        <f t="shared" si="17"/>
        <v>680520</v>
      </c>
      <c r="U214" s="12">
        <f t="shared" si="16"/>
        <v>136105</v>
      </c>
      <c r="V214" s="12">
        <v>130650</v>
      </c>
      <c r="W214" s="12">
        <v>127647</v>
      </c>
      <c r="X214" s="35">
        <f t="shared" si="9"/>
        <v>3003</v>
      </c>
      <c r="Y214" s="35">
        <v>0</v>
      </c>
    </row>
    <row r="215" spans="2:25">
      <c r="B215" s="118"/>
      <c r="C215" s="121"/>
      <c r="D215" s="1" t="s">
        <v>351</v>
      </c>
      <c r="E215" s="1" t="s">
        <v>32</v>
      </c>
      <c r="F215" s="5">
        <v>1</v>
      </c>
      <c r="G215" s="5">
        <v>5</v>
      </c>
      <c r="H215" s="37">
        <f t="shared" si="14"/>
        <v>6.1092538848683001E-2</v>
      </c>
      <c r="I215" s="28">
        <f t="shared" si="15"/>
        <v>0</v>
      </c>
      <c r="J215" s="29">
        <v>0</v>
      </c>
      <c r="K215" s="29">
        <v>0</v>
      </c>
      <c r="L215" s="5">
        <v>3</v>
      </c>
      <c r="M215" s="30">
        <v>19.791666666666668</v>
      </c>
      <c r="N215" s="124"/>
      <c r="O215" s="124"/>
      <c r="P215" s="31" t="s">
        <v>125</v>
      </c>
      <c r="Q215" s="32">
        <v>43358.416666608799</v>
      </c>
      <c r="R215" s="33">
        <v>43831</v>
      </c>
      <c r="S215" s="34"/>
      <c r="T215" s="12" t="str">
        <f t="shared" si="17"/>
        <v>680520</v>
      </c>
      <c r="U215" s="12">
        <f t="shared" si="16"/>
        <v>136105</v>
      </c>
      <c r="V215" s="12">
        <v>130650</v>
      </c>
      <c r="W215" s="12">
        <v>127790</v>
      </c>
      <c r="X215" s="35">
        <f t="shared" si="9"/>
        <v>2860</v>
      </c>
      <c r="Y215" s="35">
        <v>0</v>
      </c>
    </row>
    <row r="216" spans="2:25">
      <c r="B216" s="118"/>
      <c r="C216" s="121"/>
      <c r="D216" s="1" t="s">
        <v>352</v>
      </c>
      <c r="E216" s="1" t="s">
        <v>32</v>
      </c>
      <c r="F216" s="5">
        <v>1</v>
      </c>
      <c r="G216" s="5">
        <v>5</v>
      </c>
      <c r="H216" s="37">
        <f t="shared" si="14"/>
        <v>6.1900738400499616E-2</v>
      </c>
      <c r="I216" s="28">
        <f t="shared" si="15"/>
        <v>0</v>
      </c>
      <c r="J216" s="29">
        <v>0</v>
      </c>
      <c r="K216" s="29">
        <v>0</v>
      </c>
      <c r="L216" s="5">
        <v>4</v>
      </c>
      <c r="M216" s="30">
        <v>19.8125</v>
      </c>
      <c r="N216" s="124"/>
      <c r="O216" s="124"/>
      <c r="P216" s="31" t="s">
        <v>125</v>
      </c>
      <c r="Q216" s="32">
        <v>43358.416666608799</v>
      </c>
      <c r="R216" s="33">
        <v>43831</v>
      </c>
      <c r="S216" s="34"/>
      <c r="T216" s="12" t="str">
        <f t="shared" si="17"/>
        <v>680520</v>
      </c>
      <c r="U216" s="12">
        <f t="shared" si="16"/>
        <v>136105</v>
      </c>
      <c r="V216" s="12">
        <v>130650</v>
      </c>
      <c r="W216" s="12">
        <v>127680</v>
      </c>
      <c r="X216" s="35">
        <f t="shared" si="9"/>
        <v>2970</v>
      </c>
      <c r="Y216" s="35">
        <v>0</v>
      </c>
    </row>
    <row r="217" spans="2:25">
      <c r="B217" s="118"/>
      <c r="C217" s="121"/>
      <c r="D217" s="1" t="s">
        <v>353</v>
      </c>
      <c r="E217" s="1" t="s">
        <v>32</v>
      </c>
      <c r="F217" s="5">
        <v>1</v>
      </c>
      <c r="G217" s="5">
        <v>5</v>
      </c>
      <c r="H217" s="37">
        <f t="shared" si="14"/>
        <v>0.99152859924323133</v>
      </c>
      <c r="I217" s="28">
        <f t="shared" si="15"/>
        <v>0</v>
      </c>
      <c r="J217" s="29">
        <v>0</v>
      </c>
      <c r="K217" s="29">
        <v>0</v>
      </c>
      <c r="L217" s="5">
        <v>0</v>
      </c>
      <c r="M217" s="30">
        <v>0.99652777777777779</v>
      </c>
      <c r="N217" s="124"/>
      <c r="O217" s="124"/>
      <c r="P217" s="31" t="s">
        <v>125</v>
      </c>
      <c r="Q217" s="32">
        <v>43358.416666608799</v>
      </c>
      <c r="R217" s="33">
        <v>43831</v>
      </c>
      <c r="S217" s="34"/>
      <c r="T217" s="12" t="str">
        <f t="shared" si="17"/>
        <v>680520</v>
      </c>
      <c r="U217" s="12">
        <f t="shared" si="16"/>
        <v>136105</v>
      </c>
      <c r="V217" s="12">
        <v>130650</v>
      </c>
      <c r="W217" s="12">
        <v>1153</v>
      </c>
      <c r="X217" s="35">
        <f t="shared" si="9"/>
        <v>129497</v>
      </c>
      <c r="Y217" s="35">
        <v>0</v>
      </c>
    </row>
    <row r="218" spans="2:25">
      <c r="B218" s="118"/>
      <c r="C218" s="121"/>
      <c r="D218" s="1" t="s">
        <v>354</v>
      </c>
      <c r="E218" s="1" t="s">
        <v>32</v>
      </c>
      <c r="F218" s="5">
        <v>1</v>
      </c>
      <c r="G218" s="5">
        <v>5</v>
      </c>
      <c r="H218" s="37">
        <f t="shared" si="14"/>
        <v>5.6287425149700601E-2</v>
      </c>
      <c r="I218" s="28">
        <f t="shared" si="15"/>
        <v>0</v>
      </c>
      <c r="J218" s="29">
        <v>0</v>
      </c>
      <c r="K218" s="29">
        <v>0</v>
      </c>
      <c r="L218" s="5">
        <v>2</v>
      </c>
      <c r="M218" s="30">
        <v>2.5972222222222223</v>
      </c>
      <c r="N218" s="124"/>
      <c r="O218" s="124"/>
      <c r="P218" s="31" t="s">
        <v>125</v>
      </c>
      <c r="Q218" s="32">
        <v>43358.416666608799</v>
      </c>
      <c r="R218" s="33">
        <v>43831</v>
      </c>
      <c r="S218" s="34"/>
      <c r="T218" s="12" t="str">
        <f t="shared" si="17"/>
        <v>680520</v>
      </c>
      <c r="U218" s="12">
        <f t="shared" si="16"/>
        <v>136105</v>
      </c>
      <c r="V218" s="12">
        <v>130650</v>
      </c>
      <c r="W218" s="12">
        <v>128444</v>
      </c>
      <c r="X218" s="35">
        <f t="shared" si="9"/>
        <v>2206</v>
      </c>
      <c r="Y218" s="35">
        <v>0</v>
      </c>
    </row>
    <row r="219" spans="2:25">
      <c r="B219" s="118"/>
      <c r="C219" s="121"/>
      <c r="D219" s="1" t="s">
        <v>355</v>
      </c>
      <c r="E219" s="1" t="s">
        <v>32</v>
      </c>
      <c r="F219" s="5">
        <v>1</v>
      </c>
      <c r="G219" s="5">
        <v>5</v>
      </c>
      <c r="H219" s="37">
        <f t="shared" si="14"/>
        <v>5.7462988134161126E-2</v>
      </c>
      <c r="I219" s="28">
        <f t="shared" si="15"/>
        <v>0</v>
      </c>
      <c r="J219" s="29">
        <v>0</v>
      </c>
      <c r="K219" s="29">
        <v>0</v>
      </c>
      <c r="L219" s="5">
        <v>2</v>
      </c>
      <c r="M219" s="30">
        <v>2.8194444444444446</v>
      </c>
      <c r="N219" s="124"/>
      <c r="O219" s="124"/>
      <c r="P219" s="31" t="s">
        <v>125</v>
      </c>
      <c r="Q219" s="32">
        <v>43358.416666608799</v>
      </c>
      <c r="R219" s="33">
        <v>43831</v>
      </c>
      <c r="S219" s="34"/>
      <c r="T219" s="12" t="str">
        <f t="shared" si="17"/>
        <v>680520</v>
      </c>
      <c r="U219" s="12">
        <f t="shared" si="16"/>
        <v>136105</v>
      </c>
      <c r="V219" s="12">
        <v>130650</v>
      </c>
      <c r="W219" s="12">
        <v>128284</v>
      </c>
      <c r="X219" s="35">
        <f t="shared" si="9"/>
        <v>2366</v>
      </c>
      <c r="Y219" s="35">
        <v>0</v>
      </c>
    </row>
    <row r="220" spans="2:25">
      <c r="B220" s="118"/>
      <c r="C220" s="121"/>
      <c r="D220" s="1" t="s">
        <v>356</v>
      </c>
      <c r="E220" s="1" t="s">
        <v>32</v>
      </c>
      <c r="F220" s="5">
        <v>1</v>
      </c>
      <c r="G220" s="5">
        <v>5</v>
      </c>
      <c r="H220" s="37">
        <f t="shared" si="14"/>
        <v>5.6573968627162852E-2</v>
      </c>
      <c r="I220" s="28">
        <f t="shared" si="15"/>
        <v>0</v>
      </c>
      <c r="J220" s="29">
        <v>0</v>
      </c>
      <c r="K220" s="29">
        <v>0</v>
      </c>
      <c r="L220" s="5">
        <v>1</v>
      </c>
      <c r="M220" s="30">
        <v>2.6006944444444442</v>
      </c>
      <c r="N220" s="124"/>
      <c r="O220" s="124"/>
      <c r="P220" s="31" t="s">
        <v>125</v>
      </c>
      <c r="Q220" s="32">
        <v>43358.416666608799</v>
      </c>
      <c r="R220" s="33">
        <v>43831</v>
      </c>
      <c r="S220" s="34"/>
      <c r="T220" s="12" t="str">
        <f t="shared" si="17"/>
        <v>680520</v>
      </c>
      <c r="U220" s="12">
        <f t="shared" si="16"/>
        <v>136105</v>
      </c>
      <c r="V220" s="12">
        <v>130650</v>
      </c>
      <c r="W220" s="12">
        <v>128405</v>
      </c>
      <c r="X220" s="35">
        <f t="shared" si="9"/>
        <v>2245</v>
      </c>
      <c r="Y220" s="35">
        <v>0</v>
      </c>
    </row>
    <row r="221" spans="2:25">
      <c r="B221" s="118"/>
      <c r="C221" s="121"/>
      <c r="D221" s="1" t="s">
        <v>357</v>
      </c>
      <c r="E221" s="1" t="s">
        <v>32</v>
      </c>
      <c r="F221" s="5">
        <v>1</v>
      </c>
      <c r="G221" s="5">
        <v>5</v>
      </c>
      <c r="H221" s="37">
        <f t="shared" si="14"/>
        <v>6.1459902281326917E-2</v>
      </c>
      <c r="I221" s="28">
        <f t="shared" si="15"/>
        <v>0</v>
      </c>
      <c r="J221" s="29">
        <v>0</v>
      </c>
      <c r="K221" s="29">
        <v>0</v>
      </c>
      <c r="L221" s="5">
        <v>3</v>
      </c>
      <c r="M221" s="30">
        <v>19.798611111111111</v>
      </c>
      <c r="N221" s="124"/>
      <c r="O221" s="124"/>
      <c r="P221" s="31" t="s">
        <v>125</v>
      </c>
      <c r="Q221" s="32">
        <v>43358.416666608799</v>
      </c>
      <c r="R221" s="33">
        <v>43831</v>
      </c>
      <c r="S221" s="34"/>
      <c r="T221" s="12" t="str">
        <f t="shared" si="17"/>
        <v>680520</v>
      </c>
      <c r="U221" s="12">
        <f t="shared" si="16"/>
        <v>136105</v>
      </c>
      <c r="V221" s="12">
        <v>130650</v>
      </c>
      <c r="W221" s="12">
        <v>127740</v>
      </c>
      <c r="X221" s="35">
        <f t="shared" si="9"/>
        <v>2910</v>
      </c>
      <c r="Y221" s="35">
        <v>0</v>
      </c>
    </row>
    <row r="222" spans="2:25">
      <c r="B222" s="118"/>
      <c r="C222" s="121"/>
      <c r="D222" s="1" t="s">
        <v>358</v>
      </c>
      <c r="E222" s="1" t="s">
        <v>32</v>
      </c>
      <c r="F222" s="5">
        <v>1</v>
      </c>
      <c r="G222" s="5">
        <v>5</v>
      </c>
      <c r="H222" s="37">
        <f t="shared" si="14"/>
        <v>6.1518680430549942E-2</v>
      </c>
      <c r="I222" s="28">
        <f t="shared" si="15"/>
        <v>0</v>
      </c>
      <c r="J222" s="29">
        <v>0</v>
      </c>
      <c r="K222" s="29">
        <v>0</v>
      </c>
      <c r="L222" s="5">
        <v>3</v>
      </c>
      <c r="M222" s="30">
        <v>19.798611111111111</v>
      </c>
      <c r="N222" s="124"/>
      <c r="O222" s="124"/>
      <c r="P222" s="31" t="s">
        <v>125</v>
      </c>
      <c r="Q222" s="32">
        <v>43358.416666608799</v>
      </c>
      <c r="R222" s="33">
        <v>43831</v>
      </c>
      <c r="S222" s="34"/>
      <c r="T222" s="12" t="str">
        <f t="shared" si="17"/>
        <v>680520</v>
      </c>
      <c r="U222" s="12">
        <f t="shared" si="16"/>
        <v>136105</v>
      </c>
      <c r="V222" s="12">
        <v>130650</v>
      </c>
      <c r="W222" s="12">
        <v>127732</v>
      </c>
      <c r="X222" s="35">
        <f t="shared" si="9"/>
        <v>2918</v>
      </c>
      <c r="Y222" s="35">
        <v>0</v>
      </c>
    </row>
    <row r="223" spans="2:25">
      <c r="B223" s="118"/>
      <c r="C223" s="121"/>
      <c r="D223" s="1" t="s">
        <v>359</v>
      </c>
      <c r="E223" s="1" t="s">
        <v>32</v>
      </c>
      <c r="F223" s="5">
        <v>1</v>
      </c>
      <c r="G223" s="5">
        <v>5</v>
      </c>
      <c r="H223" s="37">
        <f t="shared" si="14"/>
        <v>5.8425480327688184E-2</v>
      </c>
      <c r="I223" s="28">
        <f t="shared" si="15"/>
        <v>0</v>
      </c>
      <c r="J223" s="29">
        <v>0</v>
      </c>
      <c r="K223" s="29">
        <v>0</v>
      </c>
      <c r="L223" s="5">
        <v>3</v>
      </c>
      <c r="M223" s="30">
        <v>19.805555555555554</v>
      </c>
      <c r="N223" s="124"/>
      <c r="O223" s="124"/>
      <c r="P223" s="31" t="s">
        <v>125</v>
      </c>
      <c r="Q223" s="32">
        <v>43358.416666608799</v>
      </c>
      <c r="R223" s="33">
        <v>43831</v>
      </c>
      <c r="S223" s="34"/>
      <c r="T223" s="12" t="str">
        <f t="shared" si="17"/>
        <v>680520</v>
      </c>
      <c r="U223" s="12">
        <f t="shared" si="16"/>
        <v>136105</v>
      </c>
      <c r="V223" s="12">
        <v>130650</v>
      </c>
      <c r="W223" s="12">
        <v>128153</v>
      </c>
      <c r="X223" s="35">
        <f t="shared" si="9"/>
        <v>2497</v>
      </c>
      <c r="Y223" s="35">
        <v>0</v>
      </c>
    </row>
    <row r="224" spans="2:25">
      <c r="B224" s="118"/>
      <c r="C224" s="121"/>
      <c r="D224" s="1" t="s">
        <v>360</v>
      </c>
      <c r="E224" s="1" t="s">
        <v>32</v>
      </c>
      <c r="F224" s="5">
        <v>1</v>
      </c>
      <c r="G224" s="5">
        <v>5</v>
      </c>
      <c r="H224" s="37">
        <f t="shared" si="14"/>
        <v>5.9410014327173875E-2</v>
      </c>
      <c r="I224" s="28">
        <f t="shared" si="15"/>
        <v>0</v>
      </c>
      <c r="J224" s="29">
        <v>0</v>
      </c>
      <c r="K224" s="29">
        <v>0</v>
      </c>
      <c r="L224" s="5">
        <v>3</v>
      </c>
      <c r="M224" s="30">
        <v>19.8125</v>
      </c>
      <c r="N224" s="124"/>
      <c r="O224" s="124"/>
      <c r="P224" s="31" t="s">
        <v>125</v>
      </c>
      <c r="Q224" s="32">
        <v>43358.416666666664</v>
      </c>
      <c r="R224" s="33">
        <v>43831</v>
      </c>
      <c r="S224" s="34"/>
      <c r="T224" s="12" t="str">
        <f t="shared" si="17"/>
        <v>680520</v>
      </c>
      <c r="U224" s="12">
        <f t="shared" si="16"/>
        <v>136105</v>
      </c>
      <c r="V224" s="12">
        <v>130650</v>
      </c>
      <c r="W224" s="12">
        <v>128019</v>
      </c>
      <c r="X224" s="35">
        <f t="shared" si="9"/>
        <v>2631</v>
      </c>
      <c r="Y224" s="35">
        <v>0</v>
      </c>
    </row>
    <row r="225" spans="2:25">
      <c r="B225" s="118"/>
      <c r="C225" s="120" t="s">
        <v>361</v>
      </c>
      <c r="D225" s="1" t="s">
        <v>362</v>
      </c>
      <c r="E225" s="1" t="s">
        <v>34</v>
      </c>
      <c r="F225" s="5">
        <v>1</v>
      </c>
      <c r="G225" s="5">
        <v>5</v>
      </c>
      <c r="H225" s="37">
        <f t="shared" si="14"/>
        <v>5.7132361044781602E-2</v>
      </c>
      <c r="I225" s="28">
        <f t="shared" si="15"/>
        <v>0</v>
      </c>
      <c r="J225" s="29">
        <v>0</v>
      </c>
      <c r="K225" s="29">
        <v>0</v>
      </c>
      <c r="L225" s="5">
        <v>1</v>
      </c>
      <c r="M225" s="30">
        <v>2.8298611111111112</v>
      </c>
      <c r="N225" s="124"/>
      <c r="O225" s="124"/>
      <c r="P225" s="31" t="s">
        <v>125</v>
      </c>
      <c r="Q225" s="32">
        <v>43358.416666608799</v>
      </c>
      <c r="R225" s="33">
        <v>43831</v>
      </c>
      <c r="S225" s="34"/>
      <c r="T225" s="12" t="str">
        <f t="shared" si="17"/>
        <v>680520</v>
      </c>
      <c r="U225" s="12">
        <f t="shared" si="16"/>
        <v>136105</v>
      </c>
      <c r="V225" s="12">
        <v>130626</v>
      </c>
      <c r="W225" s="12">
        <v>128329</v>
      </c>
      <c r="X225" s="35">
        <f t="shared" si="9"/>
        <v>2297</v>
      </c>
      <c r="Y225" s="35">
        <v>0</v>
      </c>
    </row>
    <row r="226" spans="2:25">
      <c r="B226" s="118"/>
      <c r="C226" s="121"/>
      <c r="D226" s="1" t="s">
        <v>363</v>
      </c>
      <c r="E226" s="1" t="s">
        <v>34</v>
      </c>
      <c r="F226" s="5">
        <v>1</v>
      </c>
      <c r="G226" s="5">
        <v>5</v>
      </c>
      <c r="H226" s="37">
        <f t="shared" si="14"/>
        <v>5.7022152014988427E-2</v>
      </c>
      <c r="I226" s="28">
        <f t="shared" si="15"/>
        <v>0</v>
      </c>
      <c r="J226" s="29">
        <v>0</v>
      </c>
      <c r="K226" s="29">
        <v>0</v>
      </c>
      <c r="L226" s="5">
        <v>1</v>
      </c>
      <c r="M226" s="30">
        <v>2.8298611111111112</v>
      </c>
      <c r="N226" s="124"/>
      <c r="O226" s="124"/>
      <c r="P226" s="31" t="s">
        <v>125</v>
      </c>
      <c r="Q226" s="32">
        <v>43358.416666608799</v>
      </c>
      <c r="R226" s="33">
        <v>43831</v>
      </c>
      <c r="S226" s="34"/>
      <c r="T226" s="12" t="str">
        <f t="shared" si="17"/>
        <v>680520</v>
      </c>
      <c r="U226" s="12">
        <f t="shared" si="16"/>
        <v>136105</v>
      </c>
      <c r="V226" s="12">
        <v>130626</v>
      </c>
      <c r="W226" s="12">
        <v>128344</v>
      </c>
      <c r="X226" s="35">
        <f t="shared" si="9"/>
        <v>2282</v>
      </c>
      <c r="Y226" s="35">
        <v>0</v>
      </c>
    </row>
    <row r="227" spans="2:25">
      <c r="B227" s="118"/>
      <c r="C227" s="121"/>
      <c r="D227" s="1" t="s">
        <v>364</v>
      </c>
      <c r="E227" s="1" t="s">
        <v>34</v>
      </c>
      <c r="F227" s="5">
        <v>1</v>
      </c>
      <c r="G227" s="5">
        <v>5</v>
      </c>
      <c r="H227" s="37">
        <f t="shared" si="14"/>
        <v>5.7117666507475844E-2</v>
      </c>
      <c r="I227" s="28">
        <f t="shared" si="15"/>
        <v>0</v>
      </c>
      <c r="J227" s="29">
        <v>0</v>
      </c>
      <c r="K227" s="29">
        <v>0</v>
      </c>
      <c r="L227" s="5">
        <v>1</v>
      </c>
      <c r="M227" s="30">
        <v>2.8298611111111112</v>
      </c>
      <c r="N227" s="124"/>
      <c r="O227" s="124"/>
      <c r="P227" s="31" t="s">
        <v>125</v>
      </c>
      <c r="Q227" s="32">
        <v>43358.416666608799</v>
      </c>
      <c r="R227" s="33">
        <v>43831</v>
      </c>
      <c r="S227" s="34"/>
      <c r="T227" s="12" t="str">
        <f t="shared" si="17"/>
        <v>680520</v>
      </c>
      <c r="U227" s="12">
        <f t="shared" si="16"/>
        <v>136105</v>
      </c>
      <c r="V227" s="12">
        <v>130626</v>
      </c>
      <c r="W227" s="12">
        <v>128331</v>
      </c>
      <c r="X227" s="35">
        <f t="shared" si="9"/>
        <v>2295</v>
      </c>
      <c r="Y227" s="35">
        <v>0</v>
      </c>
    </row>
    <row r="228" spans="2:25">
      <c r="B228" s="118"/>
      <c r="C228" s="121"/>
      <c r="D228" s="1" t="s">
        <v>365</v>
      </c>
      <c r="E228" s="1" t="s">
        <v>34</v>
      </c>
      <c r="F228" s="5">
        <v>1</v>
      </c>
      <c r="G228" s="5">
        <v>5</v>
      </c>
      <c r="H228" s="37">
        <f t="shared" si="14"/>
        <v>6.1283567833657834E-2</v>
      </c>
      <c r="I228" s="28">
        <f t="shared" si="15"/>
        <v>0</v>
      </c>
      <c r="J228" s="29">
        <v>0</v>
      </c>
      <c r="K228" s="29">
        <v>0</v>
      </c>
      <c r="L228" s="5">
        <v>3</v>
      </c>
      <c r="M228" s="30">
        <v>19.840277777777779</v>
      </c>
      <c r="N228" s="124"/>
      <c r="O228" s="124"/>
      <c r="P228" s="31" t="s">
        <v>125</v>
      </c>
      <c r="Q228" s="32">
        <v>43358.416666608799</v>
      </c>
      <c r="R228" s="33">
        <v>43831</v>
      </c>
      <c r="S228" s="34"/>
      <c r="T228" s="12" t="str">
        <f t="shared" si="17"/>
        <v>680520</v>
      </c>
      <c r="U228" s="12">
        <f t="shared" si="16"/>
        <v>136105</v>
      </c>
      <c r="V228" s="12">
        <v>130626</v>
      </c>
      <c r="W228" s="12">
        <v>127764</v>
      </c>
      <c r="X228" s="35">
        <f t="shared" si="9"/>
        <v>2862</v>
      </c>
      <c r="Y228" s="35">
        <v>0</v>
      </c>
    </row>
    <row r="229" spans="2:25">
      <c r="B229" s="118"/>
      <c r="C229" s="121"/>
      <c r="D229" s="1" t="s">
        <v>366</v>
      </c>
      <c r="E229" s="1" t="s">
        <v>34</v>
      </c>
      <c r="F229" s="5">
        <v>1</v>
      </c>
      <c r="G229" s="5">
        <v>5</v>
      </c>
      <c r="H229" s="37">
        <f t="shared" si="14"/>
        <v>5.658866316446861E-2</v>
      </c>
      <c r="I229" s="28">
        <f t="shared" si="15"/>
        <v>0</v>
      </c>
      <c r="J229" s="29">
        <v>0</v>
      </c>
      <c r="K229" s="29">
        <v>0</v>
      </c>
      <c r="L229" s="5">
        <v>1</v>
      </c>
      <c r="M229" s="30">
        <v>2.5590277777777777</v>
      </c>
      <c r="N229" s="124"/>
      <c r="O229" s="124"/>
      <c r="P229" s="31" t="s">
        <v>125</v>
      </c>
      <c r="Q229" s="32">
        <v>43358.416666608799</v>
      </c>
      <c r="R229" s="33">
        <v>43831</v>
      </c>
      <c r="S229" s="34"/>
      <c r="T229" s="12" t="str">
        <f t="shared" si="17"/>
        <v>680520</v>
      </c>
      <c r="U229" s="12">
        <f t="shared" si="16"/>
        <v>136105</v>
      </c>
      <c r="V229" s="12">
        <v>130626</v>
      </c>
      <c r="W229" s="12">
        <v>128403</v>
      </c>
      <c r="X229" s="35">
        <f t="shared" si="9"/>
        <v>2223</v>
      </c>
      <c r="Y229" s="35">
        <v>0</v>
      </c>
    </row>
    <row r="230" spans="2:25">
      <c r="B230" s="118"/>
      <c r="C230" s="121"/>
      <c r="D230" s="1" t="s">
        <v>367</v>
      </c>
      <c r="E230" s="1" t="s">
        <v>34</v>
      </c>
      <c r="F230" s="5">
        <v>1</v>
      </c>
      <c r="G230" s="5">
        <v>5</v>
      </c>
      <c r="H230" s="37">
        <f t="shared" si="14"/>
        <v>5.265787443517872E-2</v>
      </c>
      <c r="I230" s="28">
        <f t="shared" si="15"/>
        <v>0</v>
      </c>
      <c r="J230" s="29">
        <v>0</v>
      </c>
      <c r="K230" s="29">
        <v>0</v>
      </c>
      <c r="L230" s="5">
        <v>3</v>
      </c>
      <c r="M230" s="30">
        <v>19.756944444444446</v>
      </c>
      <c r="N230" s="124"/>
      <c r="O230" s="124"/>
      <c r="P230" s="31" t="s">
        <v>125</v>
      </c>
      <c r="Q230" s="32">
        <v>43358.416666608799</v>
      </c>
      <c r="R230" s="33">
        <v>43831</v>
      </c>
      <c r="S230" s="34"/>
      <c r="T230" s="12" t="str">
        <f t="shared" si="17"/>
        <v>680520</v>
      </c>
      <c r="U230" s="12">
        <f t="shared" si="16"/>
        <v>136105</v>
      </c>
      <c r="V230" s="12">
        <v>130626</v>
      </c>
      <c r="W230" s="12">
        <v>128938</v>
      </c>
      <c r="X230" s="35">
        <f t="shared" si="9"/>
        <v>1688</v>
      </c>
      <c r="Y230" s="35">
        <v>0</v>
      </c>
    </row>
    <row r="231" spans="2:25">
      <c r="B231" s="118"/>
      <c r="C231" s="121"/>
      <c r="D231" s="1" t="s">
        <v>368</v>
      </c>
      <c r="E231" s="1" t="s">
        <v>34</v>
      </c>
      <c r="F231" s="5">
        <v>1</v>
      </c>
      <c r="G231" s="5">
        <v>5</v>
      </c>
      <c r="H231" s="37">
        <f t="shared" si="14"/>
        <v>5.8102200506961535E-2</v>
      </c>
      <c r="I231" s="28">
        <f t="shared" si="15"/>
        <v>0</v>
      </c>
      <c r="J231" s="29">
        <v>0</v>
      </c>
      <c r="K231" s="29">
        <v>0</v>
      </c>
      <c r="L231" s="5">
        <v>3</v>
      </c>
      <c r="M231" s="30">
        <v>19.84375</v>
      </c>
      <c r="N231" s="124"/>
      <c r="O231" s="124"/>
      <c r="P231" s="31" t="s">
        <v>125</v>
      </c>
      <c r="Q231" s="32">
        <v>43358.416666608799</v>
      </c>
      <c r="R231" s="33">
        <v>43831</v>
      </c>
      <c r="S231" s="34"/>
      <c r="T231" s="12" t="str">
        <f t="shared" si="17"/>
        <v>680520</v>
      </c>
      <c r="U231" s="12">
        <f t="shared" si="16"/>
        <v>136105</v>
      </c>
      <c r="V231" s="12">
        <v>130626</v>
      </c>
      <c r="W231" s="12">
        <v>128197</v>
      </c>
      <c r="X231" s="35">
        <f t="shared" si="9"/>
        <v>2429</v>
      </c>
      <c r="Y231" s="35">
        <v>0</v>
      </c>
    </row>
    <row r="232" spans="2:25">
      <c r="B232" s="118"/>
      <c r="C232" s="121"/>
      <c r="D232" s="1" t="s">
        <v>369</v>
      </c>
      <c r="E232" s="1" t="s">
        <v>34</v>
      </c>
      <c r="F232" s="5">
        <v>1</v>
      </c>
      <c r="G232" s="5">
        <v>5</v>
      </c>
      <c r="H232" s="37">
        <f t="shared" si="14"/>
        <v>5.8131589581573051E-2</v>
      </c>
      <c r="I232" s="28">
        <f t="shared" si="15"/>
        <v>0</v>
      </c>
      <c r="J232" s="29">
        <v>0</v>
      </c>
      <c r="K232" s="29">
        <v>0</v>
      </c>
      <c r="L232" s="5">
        <v>3</v>
      </c>
      <c r="M232" s="30">
        <v>19.850694444444446</v>
      </c>
      <c r="N232" s="124"/>
      <c r="O232" s="124"/>
      <c r="P232" s="31" t="s">
        <v>125</v>
      </c>
      <c r="Q232" s="32">
        <v>43358.416666608799</v>
      </c>
      <c r="R232" s="33">
        <v>43831</v>
      </c>
      <c r="S232" s="34"/>
      <c r="T232" s="12" t="str">
        <f t="shared" si="17"/>
        <v>680520</v>
      </c>
      <c r="U232" s="12">
        <f t="shared" si="16"/>
        <v>136105</v>
      </c>
      <c r="V232" s="12">
        <v>130626</v>
      </c>
      <c r="W232" s="12">
        <v>128193</v>
      </c>
      <c r="X232" s="35">
        <f t="shared" si="9"/>
        <v>2433</v>
      </c>
      <c r="Y232" s="35">
        <v>0</v>
      </c>
    </row>
    <row r="233" spans="2:25">
      <c r="B233" s="118"/>
      <c r="C233" s="121"/>
      <c r="D233" s="1" t="s">
        <v>370</v>
      </c>
      <c r="E233" s="1" t="s">
        <v>34</v>
      </c>
      <c r="F233" s="5">
        <v>1</v>
      </c>
      <c r="G233" s="5">
        <v>5</v>
      </c>
      <c r="H233" s="37">
        <f t="shared" si="14"/>
        <v>5.675765034348481E-2</v>
      </c>
      <c r="I233" s="28">
        <f t="shared" si="15"/>
        <v>0</v>
      </c>
      <c r="J233" s="29">
        <v>0</v>
      </c>
      <c r="K233" s="29">
        <v>0</v>
      </c>
      <c r="L233" s="5">
        <v>2</v>
      </c>
      <c r="M233" s="30">
        <v>19.864583333333332</v>
      </c>
      <c r="N233" s="124"/>
      <c r="O233" s="124"/>
      <c r="P233" s="31" t="s">
        <v>125</v>
      </c>
      <c r="Q233" s="32">
        <v>43358.416666608799</v>
      </c>
      <c r="R233" s="33">
        <v>43831</v>
      </c>
      <c r="S233" s="34"/>
      <c r="T233" s="12" t="str">
        <f t="shared" si="17"/>
        <v>680520</v>
      </c>
      <c r="U233" s="12">
        <f t="shared" si="16"/>
        <v>136105</v>
      </c>
      <c r="V233" s="12">
        <v>130626</v>
      </c>
      <c r="W233" s="12">
        <v>128380</v>
      </c>
      <c r="X233" s="35">
        <f t="shared" si="9"/>
        <v>2246</v>
      </c>
      <c r="Y233" s="35">
        <v>0</v>
      </c>
    </row>
    <row r="234" spans="2:25">
      <c r="B234" s="118"/>
      <c r="C234" s="121"/>
      <c r="D234" s="1" t="s">
        <v>371</v>
      </c>
      <c r="E234" s="1" t="s">
        <v>34</v>
      </c>
      <c r="F234" s="5">
        <v>1</v>
      </c>
      <c r="G234" s="5">
        <v>5</v>
      </c>
      <c r="H234" s="37">
        <f t="shared" si="14"/>
        <v>5.9277763491422067E-2</v>
      </c>
      <c r="I234" s="28">
        <f t="shared" si="15"/>
        <v>0</v>
      </c>
      <c r="J234" s="29">
        <v>0</v>
      </c>
      <c r="K234" s="29">
        <v>0</v>
      </c>
      <c r="L234" s="5">
        <v>3</v>
      </c>
      <c r="M234" s="30">
        <v>19.861111111111111</v>
      </c>
      <c r="N234" s="124"/>
      <c r="O234" s="124"/>
      <c r="P234" s="31" t="s">
        <v>125</v>
      </c>
      <c r="Q234" s="32">
        <v>43358.416666608799</v>
      </c>
      <c r="R234" s="33">
        <v>43831</v>
      </c>
      <c r="S234" s="34"/>
      <c r="T234" s="12" t="str">
        <f t="shared" si="17"/>
        <v>680520</v>
      </c>
      <c r="U234" s="12">
        <f t="shared" si="16"/>
        <v>136105</v>
      </c>
      <c r="V234" s="12">
        <v>130626</v>
      </c>
      <c r="W234" s="12">
        <v>128037</v>
      </c>
      <c r="X234" s="35">
        <f t="shared" si="9"/>
        <v>2589</v>
      </c>
      <c r="Y234" s="35">
        <v>0</v>
      </c>
    </row>
    <row r="235" spans="2:25">
      <c r="B235" s="118"/>
      <c r="C235" s="121"/>
      <c r="D235" s="1" t="s">
        <v>372</v>
      </c>
      <c r="E235" s="1" t="s">
        <v>34</v>
      </c>
      <c r="F235" s="5">
        <v>1</v>
      </c>
      <c r="G235" s="5">
        <v>5</v>
      </c>
      <c r="H235" s="37">
        <f t="shared" si="14"/>
        <v>5.8138936850225927E-2</v>
      </c>
      <c r="I235" s="28">
        <f t="shared" si="15"/>
        <v>0</v>
      </c>
      <c r="J235" s="29">
        <v>0</v>
      </c>
      <c r="K235" s="29">
        <v>0</v>
      </c>
      <c r="L235" s="5">
        <v>2</v>
      </c>
      <c r="M235" s="30">
        <v>3.0173611111111112</v>
      </c>
      <c r="N235" s="124"/>
      <c r="O235" s="124"/>
      <c r="P235" s="31" t="s">
        <v>125</v>
      </c>
      <c r="Q235" s="32">
        <v>43358.416666608799</v>
      </c>
      <c r="R235" s="33">
        <v>43831</v>
      </c>
      <c r="S235" s="34"/>
      <c r="T235" s="12" t="str">
        <f t="shared" si="17"/>
        <v>680520</v>
      </c>
      <c r="U235" s="12">
        <f t="shared" si="16"/>
        <v>136105</v>
      </c>
      <c r="V235" s="12">
        <v>130626</v>
      </c>
      <c r="W235" s="12">
        <v>128192</v>
      </c>
      <c r="X235" s="35">
        <f t="shared" si="9"/>
        <v>2434</v>
      </c>
      <c r="Y235" s="35">
        <v>0</v>
      </c>
    </row>
    <row r="236" spans="2:25">
      <c r="B236" s="118"/>
      <c r="C236" s="121"/>
      <c r="D236" s="1" t="s">
        <v>373</v>
      </c>
      <c r="E236" s="1" t="s">
        <v>34</v>
      </c>
      <c r="F236" s="5">
        <v>1</v>
      </c>
      <c r="G236" s="5">
        <v>5</v>
      </c>
      <c r="H236" s="37">
        <f t="shared" si="14"/>
        <v>6.1739098490136292E-2</v>
      </c>
      <c r="I236" s="28">
        <f t="shared" si="15"/>
        <v>0</v>
      </c>
      <c r="J236" s="29">
        <v>0</v>
      </c>
      <c r="K236" s="29">
        <v>0</v>
      </c>
      <c r="L236" s="5">
        <v>3</v>
      </c>
      <c r="M236" s="30">
        <v>19.864583333333332</v>
      </c>
      <c r="N236" s="124"/>
      <c r="O236" s="124"/>
      <c r="P236" s="31" t="s">
        <v>125</v>
      </c>
      <c r="Q236" s="32">
        <v>43358.416666608799</v>
      </c>
      <c r="R236" s="33">
        <v>43831</v>
      </c>
      <c r="S236" s="34"/>
      <c r="T236" s="12" t="str">
        <f t="shared" si="17"/>
        <v>680520</v>
      </c>
      <c r="U236" s="12">
        <f t="shared" si="16"/>
        <v>136105</v>
      </c>
      <c r="V236" s="12">
        <v>130626</v>
      </c>
      <c r="W236" s="12">
        <v>127702</v>
      </c>
      <c r="X236" s="35">
        <f t="shared" si="9"/>
        <v>2924</v>
      </c>
      <c r="Y236" s="35">
        <v>0</v>
      </c>
    </row>
    <row r="237" spans="2:25">
      <c r="B237" s="118"/>
      <c r="C237" s="121"/>
      <c r="D237" s="1" t="s">
        <v>374</v>
      </c>
      <c r="E237" s="1" t="s">
        <v>34</v>
      </c>
      <c r="F237" s="5">
        <v>1</v>
      </c>
      <c r="G237" s="5">
        <v>5</v>
      </c>
      <c r="H237" s="37">
        <f t="shared" si="14"/>
        <v>5.6441717791411043E-2</v>
      </c>
      <c r="I237" s="28">
        <f t="shared" si="15"/>
        <v>0</v>
      </c>
      <c r="J237" s="29">
        <v>0</v>
      </c>
      <c r="K237" s="29">
        <v>0</v>
      </c>
      <c r="L237" s="5">
        <v>1</v>
      </c>
      <c r="M237" s="30">
        <v>2.5972222222222223</v>
      </c>
      <c r="N237" s="124"/>
      <c r="O237" s="124"/>
      <c r="P237" s="31" t="s">
        <v>125</v>
      </c>
      <c r="Q237" s="32">
        <v>43358.416666608799</v>
      </c>
      <c r="R237" s="33">
        <v>43831</v>
      </c>
      <c r="S237" s="34"/>
      <c r="T237" s="12" t="str">
        <f t="shared" si="17"/>
        <v>680520</v>
      </c>
      <c r="U237" s="12">
        <f t="shared" si="16"/>
        <v>136105</v>
      </c>
      <c r="V237" s="12">
        <v>130626</v>
      </c>
      <c r="W237" s="12">
        <v>128423</v>
      </c>
      <c r="X237" s="35">
        <f t="shared" si="9"/>
        <v>2203</v>
      </c>
      <c r="Y237" s="35">
        <v>0</v>
      </c>
    </row>
    <row r="238" spans="2:25">
      <c r="B238" s="118"/>
      <c r="C238" s="121"/>
      <c r="D238" s="1" t="s">
        <v>375</v>
      </c>
      <c r="E238" s="1" t="s">
        <v>34</v>
      </c>
      <c r="F238" s="5">
        <v>1</v>
      </c>
      <c r="G238" s="5">
        <v>5</v>
      </c>
      <c r="H238" s="37">
        <f t="shared" si="14"/>
        <v>5.6596010433121485E-2</v>
      </c>
      <c r="I238" s="28">
        <f t="shared" si="15"/>
        <v>0</v>
      </c>
      <c r="J238" s="29">
        <v>0</v>
      </c>
      <c r="K238" s="29">
        <v>0</v>
      </c>
      <c r="L238" s="5">
        <v>1</v>
      </c>
      <c r="M238" s="30">
        <v>2.8194444444444446</v>
      </c>
      <c r="N238" s="124"/>
      <c r="O238" s="124"/>
      <c r="P238" s="31" t="s">
        <v>125</v>
      </c>
      <c r="Q238" s="32">
        <v>43358.416666608799</v>
      </c>
      <c r="R238" s="33">
        <v>43831</v>
      </c>
      <c r="S238" s="34"/>
      <c r="T238" s="12" t="str">
        <f t="shared" si="17"/>
        <v>680520</v>
      </c>
      <c r="U238" s="12">
        <f t="shared" si="16"/>
        <v>136105</v>
      </c>
      <c r="V238" s="12">
        <v>130626</v>
      </c>
      <c r="W238" s="12">
        <v>128402</v>
      </c>
      <c r="X238" s="35">
        <f t="shared" si="9"/>
        <v>2224</v>
      </c>
      <c r="Y238" s="35">
        <v>0</v>
      </c>
    </row>
    <row r="239" spans="2:25">
      <c r="B239" s="118"/>
      <c r="C239" s="121"/>
      <c r="D239" s="1" t="s">
        <v>376</v>
      </c>
      <c r="E239" s="1" t="s">
        <v>34</v>
      </c>
      <c r="F239" s="5">
        <v>1</v>
      </c>
      <c r="G239" s="5">
        <v>5</v>
      </c>
      <c r="H239" s="37">
        <f t="shared" si="14"/>
        <v>5.6507843209286951E-2</v>
      </c>
      <c r="I239" s="28">
        <f t="shared" si="15"/>
        <v>0</v>
      </c>
      <c r="J239" s="29">
        <v>0</v>
      </c>
      <c r="K239" s="29">
        <v>0</v>
      </c>
      <c r="L239" s="5">
        <v>1</v>
      </c>
      <c r="M239" s="30">
        <v>2.8229166666666665</v>
      </c>
      <c r="N239" s="124"/>
      <c r="O239" s="124"/>
      <c r="P239" s="31" t="s">
        <v>125</v>
      </c>
      <c r="Q239" s="32">
        <v>43358.416666608799</v>
      </c>
      <c r="R239" s="33">
        <v>43831</v>
      </c>
      <c r="S239" s="34"/>
      <c r="T239" s="12" t="str">
        <f t="shared" si="17"/>
        <v>680520</v>
      </c>
      <c r="U239" s="12">
        <f t="shared" si="16"/>
        <v>136105</v>
      </c>
      <c r="V239" s="12">
        <v>130626</v>
      </c>
      <c r="W239" s="12">
        <v>128414</v>
      </c>
      <c r="X239" s="35">
        <f t="shared" si="9"/>
        <v>2212</v>
      </c>
      <c r="Y239" s="35">
        <v>0</v>
      </c>
    </row>
    <row r="240" spans="2:25">
      <c r="B240" s="118"/>
      <c r="C240" s="121"/>
      <c r="D240" s="1" t="s">
        <v>377</v>
      </c>
      <c r="E240" s="1" t="s">
        <v>34</v>
      </c>
      <c r="F240" s="5">
        <v>1</v>
      </c>
      <c r="G240" s="5">
        <v>5</v>
      </c>
      <c r="H240" s="37">
        <f t="shared" si="14"/>
        <v>5.9755335953859151E-2</v>
      </c>
      <c r="I240" s="28">
        <f t="shared" si="15"/>
        <v>0</v>
      </c>
      <c r="J240" s="29">
        <v>0</v>
      </c>
      <c r="K240" s="29">
        <v>0</v>
      </c>
      <c r="L240" s="5">
        <v>3</v>
      </c>
      <c r="M240" s="30">
        <v>19.864583333333332</v>
      </c>
      <c r="N240" s="124"/>
      <c r="O240" s="124"/>
      <c r="P240" s="31" t="s">
        <v>125</v>
      </c>
      <c r="Q240" s="32">
        <v>43358.416666608799</v>
      </c>
      <c r="R240" s="33">
        <v>43831</v>
      </c>
      <c r="S240" s="34"/>
      <c r="T240" s="12" t="str">
        <f t="shared" si="17"/>
        <v>680520</v>
      </c>
      <c r="U240" s="12">
        <f t="shared" si="16"/>
        <v>136105</v>
      </c>
      <c r="V240" s="12">
        <v>130626</v>
      </c>
      <c r="W240" s="12">
        <v>127972</v>
      </c>
      <c r="X240" s="35">
        <f t="shared" si="9"/>
        <v>2654</v>
      </c>
      <c r="Y240" s="35">
        <v>0</v>
      </c>
    </row>
    <row r="241" spans="2:25">
      <c r="B241" s="118"/>
      <c r="C241" s="121"/>
      <c r="D241" s="1" t="s">
        <v>378</v>
      </c>
      <c r="E241" s="1" t="s">
        <v>34</v>
      </c>
      <c r="F241" s="5">
        <v>1</v>
      </c>
      <c r="G241" s="5">
        <v>5</v>
      </c>
      <c r="H241" s="37">
        <f t="shared" si="14"/>
        <v>5.952022335696705E-2</v>
      </c>
      <c r="I241" s="28">
        <f t="shared" si="15"/>
        <v>0</v>
      </c>
      <c r="J241" s="29">
        <v>0</v>
      </c>
      <c r="K241" s="29">
        <v>0</v>
      </c>
      <c r="L241" s="5">
        <v>3</v>
      </c>
      <c r="M241" s="30">
        <v>19.864583333333332</v>
      </c>
      <c r="N241" s="124"/>
      <c r="O241" s="124"/>
      <c r="P241" s="31" t="s">
        <v>125</v>
      </c>
      <c r="Q241" s="32">
        <v>43358.416666608799</v>
      </c>
      <c r="R241" s="33">
        <v>43831</v>
      </c>
      <c r="S241" s="34"/>
      <c r="T241" s="12" t="str">
        <f t="shared" si="17"/>
        <v>680520</v>
      </c>
      <c r="U241" s="12">
        <f t="shared" si="16"/>
        <v>136105</v>
      </c>
      <c r="V241" s="12">
        <v>130626</v>
      </c>
      <c r="W241" s="12">
        <v>128004</v>
      </c>
      <c r="X241" s="35">
        <f t="shared" si="9"/>
        <v>2622</v>
      </c>
      <c r="Y241" s="35">
        <v>0</v>
      </c>
    </row>
    <row r="242" spans="2:25">
      <c r="B242" s="118"/>
      <c r="C242" s="121"/>
      <c r="D242" s="1" t="s">
        <v>379</v>
      </c>
      <c r="E242" s="1" t="s">
        <v>34</v>
      </c>
      <c r="F242" s="5">
        <v>1</v>
      </c>
      <c r="G242" s="5">
        <v>5</v>
      </c>
      <c r="H242" s="37">
        <f t="shared" si="14"/>
        <v>5.4443260717828144E-2</v>
      </c>
      <c r="I242" s="28">
        <f t="shared" si="15"/>
        <v>0</v>
      </c>
      <c r="J242" s="29">
        <v>0</v>
      </c>
      <c r="K242" s="29">
        <v>0</v>
      </c>
      <c r="L242" s="5">
        <v>1</v>
      </c>
      <c r="M242" s="30">
        <v>19.753472222222221</v>
      </c>
      <c r="N242" s="124"/>
      <c r="O242" s="124"/>
      <c r="P242" s="31" t="s">
        <v>125</v>
      </c>
      <c r="Q242" s="32">
        <v>43358.416666608799</v>
      </c>
      <c r="R242" s="33">
        <v>43831</v>
      </c>
      <c r="S242" s="34"/>
      <c r="T242" s="12" t="str">
        <f t="shared" si="17"/>
        <v>680520</v>
      </c>
      <c r="U242" s="12">
        <f t="shared" si="16"/>
        <v>136105</v>
      </c>
      <c r="V242" s="12">
        <v>130626</v>
      </c>
      <c r="W242" s="12">
        <v>128695</v>
      </c>
      <c r="X242" s="35">
        <f t="shared" si="9"/>
        <v>1931</v>
      </c>
      <c r="Y242" s="35">
        <v>0</v>
      </c>
    </row>
    <row r="243" spans="2:25">
      <c r="B243" s="118"/>
      <c r="C243" s="121"/>
      <c r="D243" s="1" t="s">
        <v>380</v>
      </c>
      <c r="E243" s="1" t="s">
        <v>34</v>
      </c>
      <c r="F243" s="5">
        <v>1</v>
      </c>
      <c r="G243" s="5">
        <v>5</v>
      </c>
      <c r="H243" s="37">
        <f t="shared" si="14"/>
        <v>5.658866316446861E-2</v>
      </c>
      <c r="I243" s="28">
        <f t="shared" si="15"/>
        <v>0</v>
      </c>
      <c r="J243" s="29">
        <v>0</v>
      </c>
      <c r="K243" s="29">
        <v>0</v>
      </c>
      <c r="L243" s="5">
        <v>1</v>
      </c>
      <c r="M243" s="30">
        <v>2.8333333333333335</v>
      </c>
      <c r="N243" s="124"/>
      <c r="O243" s="124"/>
      <c r="P243" s="31" t="s">
        <v>125</v>
      </c>
      <c r="Q243" s="32">
        <v>43358.416666608799</v>
      </c>
      <c r="R243" s="33">
        <v>43831</v>
      </c>
      <c r="S243" s="34"/>
      <c r="T243" s="12" t="str">
        <f t="shared" si="17"/>
        <v>680520</v>
      </c>
      <c r="U243" s="12">
        <f t="shared" si="16"/>
        <v>136105</v>
      </c>
      <c r="V243" s="12">
        <v>130626</v>
      </c>
      <c r="W243" s="12">
        <v>128403</v>
      </c>
      <c r="X243" s="35">
        <f t="shared" si="9"/>
        <v>2223</v>
      </c>
      <c r="Y243" s="35">
        <v>0</v>
      </c>
    </row>
    <row r="244" spans="2:25">
      <c r="B244" s="118"/>
      <c r="C244" s="121"/>
      <c r="D244" s="1" t="s">
        <v>381</v>
      </c>
      <c r="E244" s="1" t="s">
        <v>34</v>
      </c>
      <c r="F244" s="5">
        <v>1</v>
      </c>
      <c r="G244" s="5">
        <v>5</v>
      </c>
      <c r="H244" s="37">
        <f t="shared" si="14"/>
        <v>5.6551926821204218E-2</v>
      </c>
      <c r="I244" s="28">
        <f t="shared" si="15"/>
        <v>0</v>
      </c>
      <c r="J244" s="29">
        <v>0</v>
      </c>
      <c r="K244" s="29">
        <v>0</v>
      </c>
      <c r="L244" s="5">
        <v>1</v>
      </c>
      <c r="M244" s="30">
        <v>2.8333333333333335</v>
      </c>
      <c r="N244" s="124"/>
      <c r="O244" s="124"/>
      <c r="P244" s="31" t="s">
        <v>125</v>
      </c>
      <c r="Q244" s="32">
        <v>43358.416666608799</v>
      </c>
      <c r="R244" s="33">
        <v>43831</v>
      </c>
      <c r="S244" s="34"/>
      <c r="T244" s="12" t="str">
        <f t="shared" si="17"/>
        <v>680520</v>
      </c>
      <c r="U244" s="12">
        <f t="shared" si="16"/>
        <v>136105</v>
      </c>
      <c r="V244" s="12">
        <v>130626</v>
      </c>
      <c r="W244" s="12">
        <v>128408</v>
      </c>
      <c r="X244" s="35">
        <f t="shared" si="9"/>
        <v>2218</v>
      </c>
      <c r="Y244" s="35">
        <v>0</v>
      </c>
    </row>
    <row r="245" spans="2:25">
      <c r="B245" s="118"/>
      <c r="C245" s="121"/>
      <c r="D245" s="1" t="s">
        <v>382</v>
      </c>
      <c r="E245" s="1" t="s">
        <v>34</v>
      </c>
      <c r="F245" s="5">
        <v>1</v>
      </c>
      <c r="G245" s="5">
        <v>5</v>
      </c>
      <c r="H245" s="37">
        <f t="shared" si="14"/>
        <v>5.7492377208772635E-2</v>
      </c>
      <c r="I245" s="28">
        <f t="shared" si="15"/>
        <v>0</v>
      </c>
      <c r="J245" s="29">
        <v>0</v>
      </c>
      <c r="K245" s="29">
        <v>0</v>
      </c>
      <c r="L245" s="5">
        <v>2</v>
      </c>
      <c r="M245" s="30">
        <v>19.753472222222221</v>
      </c>
      <c r="N245" s="124"/>
      <c r="O245" s="124"/>
      <c r="P245" s="31" t="s">
        <v>125</v>
      </c>
      <c r="Q245" s="32">
        <v>43358.416666608799</v>
      </c>
      <c r="R245" s="33">
        <v>43831</v>
      </c>
      <c r="S245" s="34"/>
      <c r="T245" s="12" t="str">
        <f t="shared" si="17"/>
        <v>680520</v>
      </c>
      <c r="U245" s="12">
        <f t="shared" si="16"/>
        <v>136105</v>
      </c>
      <c r="V245" s="12">
        <v>130626</v>
      </c>
      <c r="W245" s="12">
        <v>128280</v>
      </c>
      <c r="X245" s="35">
        <f t="shared" si="9"/>
        <v>2346</v>
      </c>
      <c r="Y245" s="35">
        <v>0</v>
      </c>
    </row>
    <row r="246" spans="2:25">
      <c r="B246" s="118"/>
      <c r="C246" s="121"/>
      <c r="D246" s="1" t="s">
        <v>383</v>
      </c>
      <c r="E246" s="1" t="s">
        <v>34</v>
      </c>
      <c r="F246" s="5">
        <v>1</v>
      </c>
      <c r="G246" s="5">
        <v>5</v>
      </c>
      <c r="H246" s="37">
        <f t="shared" si="14"/>
        <v>5.7301348223797802E-2</v>
      </c>
      <c r="I246" s="28">
        <f t="shared" si="15"/>
        <v>0</v>
      </c>
      <c r="J246" s="29">
        <v>0</v>
      </c>
      <c r="K246" s="29">
        <v>0</v>
      </c>
      <c r="L246" s="5">
        <v>1</v>
      </c>
      <c r="M246" s="30">
        <v>2.8298611111111112</v>
      </c>
      <c r="N246" s="124"/>
      <c r="O246" s="124"/>
      <c r="P246" s="31" t="s">
        <v>125</v>
      </c>
      <c r="Q246" s="32">
        <v>43358.416666608799</v>
      </c>
      <c r="R246" s="33">
        <v>43831</v>
      </c>
      <c r="S246" s="34"/>
      <c r="T246" s="12" t="str">
        <f t="shared" si="17"/>
        <v>680520</v>
      </c>
      <c r="U246" s="12">
        <f t="shared" si="16"/>
        <v>136105</v>
      </c>
      <c r="V246" s="12">
        <v>130626</v>
      </c>
      <c r="W246" s="12">
        <v>128306</v>
      </c>
      <c r="X246" s="35">
        <f t="shared" si="9"/>
        <v>2320</v>
      </c>
      <c r="Y246" s="35">
        <v>0</v>
      </c>
    </row>
    <row r="247" spans="2:25">
      <c r="B247" s="118"/>
      <c r="C247" s="121"/>
      <c r="D247" s="1" t="s">
        <v>384</v>
      </c>
      <c r="E247" s="1" t="s">
        <v>34</v>
      </c>
      <c r="F247" s="5">
        <v>1</v>
      </c>
      <c r="G247" s="5">
        <v>5</v>
      </c>
      <c r="H247" s="37">
        <f t="shared" si="14"/>
        <v>5.7205833731310385E-2</v>
      </c>
      <c r="I247" s="28">
        <f t="shared" si="15"/>
        <v>0</v>
      </c>
      <c r="J247" s="29">
        <v>0</v>
      </c>
      <c r="K247" s="29">
        <v>0</v>
      </c>
      <c r="L247" s="5">
        <v>1</v>
      </c>
      <c r="M247" s="30">
        <v>2.8298611111111112</v>
      </c>
      <c r="N247" s="124"/>
      <c r="O247" s="124"/>
      <c r="P247" s="31" t="s">
        <v>125</v>
      </c>
      <c r="Q247" s="32">
        <v>43358.416666608799</v>
      </c>
      <c r="R247" s="33">
        <v>43831</v>
      </c>
      <c r="S247" s="34"/>
      <c r="T247" s="12" t="str">
        <f t="shared" si="17"/>
        <v>680520</v>
      </c>
      <c r="U247" s="12">
        <f t="shared" si="16"/>
        <v>136105</v>
      </c>
      <c r="V247" s="12">
        <v>130626</v>
      </c>
      <c r="W247" s="12">
        <v>128319</v>
      </c>
      <c r="X247" s="35">
        <f t="shared" si="9"/>
        <v>2307</v>
      </c>
      <c r="Y247" s="35">
        <v>0</v>
      </c>
    </row>
    <row r="248" spans="2:25">
      <c r="B248" s="118"/>
      <c r="C248" s="121"/>
      <c r="D248" s="1" t="s">
        <v>385</v>
      </c>
      <c r="E248" s="1" t="s">
        <v>34</v>
      </c>
      <c r="F248" s="5">
        <v>1</v>
      </c>
      <c r="G248" s="5">
        <v>5</v>
      </c>
      <c r="H248" s="37">
        <f t="shared" si="14"/>
        <v>5.8476911208258327E-2</v>
      </c>
      <c r="I248" s="28">
        <f t="shared" si="15"/>
        <v>0</v>
      </c>
      <c r="J248" s="29">
        <v>0</v>
      </c>
      <c r="K248" s="29">
        <v>0</v>
      </c>
      <c r="L248" s="5">
        <v>3</v>
      </c>
      <c r="M248" s="30">
        <v>2.9965277777777781</v>
      </c>
      <c r="N248" s="124"/>
      <c r="O248" s="124"/>
      <c r="P248" s="31" t="s">
        <v>125</v>
      </c>
      <c r="Q248" s="32">
        <v>43358.416666608799</v>
      </c>
      <c r="R248" s="33">
        <v>43831</v>
      </c>
      <c r="S248" s="34"/>
      <c r="T248" s="12" t="str">
        <f t="shared" si="17"/>
        <v>680520</v>
      </c>
      <c r="U248" s="12">
        <f t="shared" si="16"/>
        <v>136105</v>
      </c>
      <c r="V248" s="12">
        <v>130626</v>
      </c>
      <c r="W248" s="12">
        <v>128146</v>
      </c>
      <c r="X248" s="35">
        <f t="shared" si="9"/>
        <v>2480</v>
      </c>
      <c r="Y248" s="35">
        <v>0</v>
      </c>
    </row>
    <row r="249" spans="2:25">
      <c r="B249" s="118"/>
      <c r="C249" s="121"/>
      <c r="D249" s="1" t="s">
        <v>386</v>
      </c>
      <c r="E249" s="1" t="s">
        <v>34</v>
      </c>
      <c r="F249" s="5">
        <v>1</v>
      </c>
      <c r="G249" s="5">
        <v>5</v>
      </c>
      <c r="H249" s="37">
        <f t="shared" si="14"/>
        <v>5.4854707762389335E-2</v>
      </c>
      <c r="I249" s="28">
        <f t="shared" si="15"/>
        <v>0</v>
      </c>
      <c r="J249" s="29">
        <v>0</v>
      </c>
      <c r="K249" s="29">
        <v>0</v>
      </c>
      <c r="L249" s="5">
        <v>1</v>
      </c>
      <c r="M249" s="30">
        <v>19.753472222222221</v>
      </c>
      <c r="N249" s="124"/>
      <c r="O249" s="124"/>
      <c r="P249" s="31" t="s">
        <v>125</v>
      </c>
      <c r="Q249" s="32">
        <v>43358.416666608799</v>
      </c>
      <c r="R249" s="33">
        <v>43831</v>
      </c>
      <c r="S249" s="34"/>
      <c r="T249" s="12" t="str">
        <f t="shared" si="17"/>
        <v>680520</v>
      </c>
      <c r="U249" s="12">
        <f t="shared" si="16"/>
        <v>136105</v>
      </c>
      <c r="V249" s="12">
        <v>130626</v>
      </c>
      <c r="W249" s="12">
        <v>128639</v>
      </c>
      <c r="X249" s="35">
        <f t="shared" si="9"/>
        <v>1987</v>
      </c>
      <c r="Y249" s="35">
        <v>0</v>
      </c>
    </row>
    <row r="250" spans="2:25">
      <c r="B250" s="118"/>
      <c r="C250" s="121"/>
      <c r="D250" s="1" t="s">
        <v>387</v>
      </c>
      <c r="E250" s="1" t="s">
        <v>34</v>
      </c>
      <c r="F250" s="5">
        <v>1</v>
      </c>
      <c r="G250" s="5">
        <v>5</v>
      </c>
      <c r="H250" s="37">
        <f t="shared" si="14"/>
        <v>5.9770030491164909E-2</v>
      </c>
      <c r="I250" s="28">
        <f t="shared" si="15"/>
        <v>0</v>
      </c>
      <c r="J250" s="29">
        <v>0</v>
      </c>
      <c r="K250" s="29">
        <v>0</v>
      </c>
      <c r="L250" s="5">
        <v>3</v>
      </c>
      <c r="M250" s="30">
        <v>19.833333333333332</v>
      </c>
      <c r="N250" s="124"/>
      <c r="O250" s="124"/>
      <c r="P250" s="31" t="s">
        <v>125</v>
      </c>
      <c r="Q250" s="32">
        <v>43358.416666608799</v>
      </c>
      <c r="R250" s="33">
        <v>43831</v>
      </c>
      <c r="S250" s="34"/>
      <c r="T250" s="12" t="str">
        <f t="shared" si="17"/>
        <v>680520</v>
      </c>
      <c r="U250" s="12">
        <f t="shared" si="16"/>
        <v>136105</v>
      </c>
      <c r="V250" s="12">
        <v>130626</v>
      </c>
      <c r="W250" s="12">
        <v>127970</v>
      </c>
      <c r="X250" s="35">
        <f t="shared" si="9"/>
        <v>2656</v>
      </c>
      <c r="Y250" s="35">
        <v>0</v>
      </c>
    </row>
    <row r="251" spans="2:25">
      <c r="B251" s="118"/>
      <c r="C251" s="121"/>
      <c r="D251" s="1" t="s">
        <v>388</v>
      </c>
      <c r="E251" s="1" t="s">
        <v>34</v>
      </c>
      <c r="F251" s="5">
        <v>1</v>
      </c>
      <c r="G251" s="5">
        <v>5</v>
      </c>
      <c r="H251" s="37">
        <f t="shared" si="14"/>
        <v>5.7940560596598217E-2</v>
      </c>
      <c r="I251" s="28">
        <f t="shared" si="15"/>
        <v>0</v>
      </c>
      <c r="J251" s="29">
        <v>0</v>
      </c>
      <c r="K251" s="29">
        <v>0</v>
      </c>
      <c r="L251" s="5">
        <v>2</v>
      </c>
      <c r="M251" s="30">
        <v>19.756944444444446</v>
      </c>
      <c r="N251" s="124"/>
      <c r="O251" s="124"/>
      <c r="P251" s="31" t="s">
        <v>125</v>
      </c>
      <c r="Q251" s="32">
        <v>43358.416666608799</v>
      </c>
      <c r="R251" s="33">
        <v>43831</v>
      </c>
      <c r="S251" s="34"/>
      <c r="T251" s="12" t="str">
        <f t="shared" si="17"/>
        <v>680520</v>
      </c>
      <c r="U251" s="12">
        <f t="shared" si="16"/>
        <v>136105</v>
      </c>
      <c r="V251" s="12">
        <v>130626</v>
      </c>
      <c r="W251" s="12">
        <v>128219</v>
      </c>
      <c r="X251" s="35">
        <f t="shared" si="9"/>
        <v>2407</v>
      </c>
      <c r="Y251" s="35">
        <v>0</v>
      </c>
    </row>
    <row r="252" spans="2:25">
      <c r="B252" s="118"/>
      <c r="C252" s="121"/>
      <c r="D252" s="1" t="s">
        <v>389</v>
      </c>
      <c r="E252" s="1" t="s">
        <v>34</v>
      </c>
      <c r="F252" s="5">
        <v>1</v>
      </c>
      <c r="G252" s="5">
        <v>5</v>
      </c>
      <c r="H252" s="37">
        <f t="shared" si="14"/>
        <v>6.2062378310862934E-2</v>
      </c>
      <c r="I252" s="28">
        <f t="shared" si="15"/>
        <v>0</v>
      </c>
      <c r="J252" s="29">
        <v>0</v>
      </c>
      <c r="K252" s="29">
        <v>0</v>
      </c>
      <c r="L252" s="5">
        <v>3</v>
      </c>
      <c r="M252" s="30">
        <v>19.784722222222221</v>
      </c>
      <c r="N252" s="124"/>
      <c r="O252" s="124"/>
      <c r="P252" s="31" t="s">
        <v>125</v>
      </c>
      <c r="Q252" s="32">
        <v>43358.416666608799</v>
      </c>
      <c r="R252" s="33">
        <v>43831</v>
      </c>
      <c r="S252" s="34"/>
      <c r="T252" s="12" t="str">
        <f t="shared" si="17"/>
        <v>680520</v>
      </c>
      <c r="U252" s="12">
        <f t="shared" si="16"/>
        <v>136105</v>
      </c>
      <c r="V252" s="12">
        <v>130626</v>
      </c>
      <c r="W252" s="12">
        <v>127658</v>
      </c>
      <c r="X252" s="35">
        <f t="shared" si="9"/>
        <v>2968</v>
      </c>
      <c r="Y252" s="35">
        <v>0</v>
      </c>
    </row>
    <row r="253" spans="2:25">
      <c r="B253" s="118"/>
      <c r="C253" s="121"/>
      <c r="D253" s="1" t="s">
        <v>390</v>
      </c>
      <c r="E253" s="1" t="s">
        <v>34</v>
      </c>
      <c r="F253" s="5">
        <v>1</v>
      </c>
      <c r="G253" s="5">
        <v>5</v>
      </c>
      <c r="H253" s="37">
        <f t="shared" si="14"/>
        <v>6.2047683773557183E-2</v>
      </c>
      <c r="I253" s="28">
        <f t="shared" si="15"/>
        <v>0</v>
      </c>
      <c r="J253" s="29">
        <v>0</v>
      </c>
      <c r="K253" s="29">
        <v>0</v>
      </c>
      <c r="L253" s="5">
        <v>3</v>
      </c>
      <c r="M253" s="30">
        <v>19.78125</v>
      </c>
      <c r="N253" s="124"/>
      <c r="O253" s="124"/>
      <c r="P253" s="31" t="s">
        <v>125</v>
      </c>
      <c r="Q253" s="32">
        <v>43358.416666608799</v>
      </c>
      <c r="R253" s="33">
        <v>43831</v>
      </c>
      <c r="S253" s="34"/>
      <c r="T253" s="12" t="str">
        <f t="shared" si="17"/>
        <v>680520</v>
      </c>
      <c r="U253" s="12">
        <f t="shared" si="16"/>
        <v>136105</v>
      </c>
      <c r="V253" s="12">
        <v>130626</v>
      </c>
      <c r="W253" s="12">
        <v>127660</v>
      </c>
      <c r="X253" s="35">
        <f t="shared" si="9"/>
        <v>2966</v>
      </c>
      <c r="Y253" s="35">
        <v>0</v>
      </c>
    </row>
    <row r="254" spans="2:25">
      <c r="B254" s="118"/>
      <c r="C254" s="121"/>
      <c r="D254" s="1" t="s">
        <v>391</v>
      </c>
      <c r="E254" s="1" t="s">
        <v>34</v>
      </c>
      <c r="F254" s="5">
        <v>1</v>
      </c>
      <c r="G254" s="5">
        <v>5</v>
      </c>
      <c r="H254" s="37">
        <f t="shared" si="14"/>
        <v>6.2062378310862934E-2</v>
      </c>
      <c r="I254" s="28">
        <f t="shared" si="15"/>
        <v>0</v>
      </c>
      <c r="J254" s="29">
        <v>0</v>
      </c>
      <c r="K254" s="29">
        <v>0</v>
      </c>
      <c r="L254" s="5">
        <v>3</v>
      </c>
      <c r="M254" s="30">
        <v>19.78125</v>
      </c>
      <c r="N254" s="124"/>
      <c r="O254" s="124"/>
      <c r="P254" s="31" t="s">
        <v>125</v>
      </c>
      <c r="Q254" s="32">
        <v>43358.416666608799</v>
      </c>
      <c r="R254" s="33">
        <v>43831</v>
      </c>
      <c r="S254" s="34"/>
      <c r="T254" s="12" t="str">
        <f t="shared" si="17"/>
        <v>680520</v>
      </c>
      <c r="U254" s="12">
        <f t="shared" si="16"/>
        <v>136105</v>
      </c>
      <c r="V254" s="12">
        <v>130626</v>
      </c>
      <c r="W254" s="12">
        <v>127658</v>
      </c>
      <c r="X254" s="35">
        <f t="shared" si="9"/>
        <v>2968</v>
      </c>
      <c r="Y254" s="35">
        <v>0</v>
      </c>
    </row>
    <row r="255" spans="2:25">
      <c r="B255" s="118"/>
      <c r="C255" s="121"/>
      <c r="D255" s="1" t="s">
        <v>392</v>
      </c>
      <c r="E255" s="1" t="s">
        <v>34</v>
      </c>
      <c r="F255" s="5">
        <v>1</v>
      </c>
      <c r="G255" s="5">
        <v>5</v>
      </c>
      <c r="H255" s="37">
        <f t="shared" si="14"/>
        <v>6.1077844311377243E-2</v>
      </c>
      <c r="I255" s="28">
        <f t="shared" si="15"/>
        <v>0</v>
      </c>
      <c r="J255" s="29">
        <v>0</v>
      </c>
      <c r="K255" s="29">
        <v>0</v>
      </c>
      <c r="L255" s="5">
        <v>3</v>
      </c>
      <c r="M255" s="30">
        <v>19.791666666666668</v>
      </c>
      <c r="N255" s="124"/>
      <c r="O255" s="124"/>
      <c r="P255" s="31" t="s">
        <v>125</v>
      </c>
      <c r="Q255" s="32">
        <v>43358.416666608799</v>
      </c>
      <c r="R255" s="33">
        <v>43831</v>
      </c>
      <c r="S255" s="34"/>
      <c r="T255" s="12" t="str">
        <f t="shared" si="17"/>
        <v>680520</v>
      </c>
      <c r="U255" s="12">
        <f t="shared" si="16"/>
        <v>136105</v>
      </c>
      <c r="V255" s="12">
        <v>130626</v>
      </c>
      <c r="W255" s="12">
        <v>127792</v>
      </c>
      <c r="X255" s="35">
        <f t="shared" si="9"/>
        <v>2834</v>
      </c>
      <c r="Y255" s="35">
        <v>0</v>
      </c>
    </row>
    <row r="256" spans="2:25">
      <c r="B256" s="118"/>
      <c r="C256" s="121"/>
      <c r="D256" s="1" t="s">
        <v>393</v>
      </c>
      <c r="E256" s="1" t="s">
        <v>34</v>
      </c>
      <c r="F256" s="5">
        <v>1</v>
      </c>
      <c r="G256" s="5">
        <v>5</v>
      </c>
      <c r="H256" s="37">
        <f t="shared" si="14"/>
        <v>6.2010947430292791E-2</v>
      </c>
      <c r="I256" s="28">
        <f t="shared" si="15"/>
        <v>0</v>
      </c>
      <c r="J256" s="29">
        <v>0</v>
      </c>
      <c r="K256" s="29">
        <v>0</v>
      </c>
      <c r="L256" s="5">
        <v>4</v>
      </c>
      <c r="M256" s="30">
        <v>19.815972222222221</v>
      </c>
      <c r="N256" s="124"/>
      <c r="O256" s="124"/>
      <c r="P256" s="31" t="s">
        <v>125</v>
      </c>
      <c r="Q256" s="32">
        <v>43358.416666608799</v>
      </c>
      <c r="R256" s="33">
        <v>43831</v>
      </c>
      <c r="S256" s="34"/>
      <c r="T256" s="12" t="str">
        <f t="shared" si="17"/>
        <v>680520</v>
      </c>
      <c r="U256" s="12">
        <f t="shared" si="16"/>
        <v>136105</v>
      </c>
      <c r="V256" s="12">
        <v>130626</v>
      </c>
      <c r="W256" s="12">
        <v>127665</v>
      </c>
      <c r="X256" s="35">
        <f t="shared" si="9"/>
        <v>2961</v>
      </c>
      <c r="Y256" s="35">
        <v>0</v>
      </c>
    </row>
    <row r="257" spans="2:25">
      <c r="B257" s="118"/>
      <c r="C257" s="121"/>
      <c r="D257" s="1" t="s">
        <v>394</v>
      </c>
      <c r="E257" s="1" t="s">
        <v>34</v>
      </c>
      <c r="F257" s="5">
        <v>1</v>
      </c>
      <c r="G257" s="5">
        <v>5</v>
      </c>
      <c r="H257" s="37">
        <f t="shared" si="14"/>
        <v>0.99153594651188426</v>
      </c>
      <c r="I257" s="28">
        <f t="shared" si="15"/>
        <v>0</v>
      </c>
      <c r="J257" s="29">
        <v>0</v>
      </c>
      <c r="K257" s="29">
        <v>0</v>
      </c>
      <c r="L257" s="5">
        <v>0</v>
      </c>
      <c r="M257" s="30">
        <v>0.98958333333333337</v>
      </c>
      <c r="N257" s="124"/>
      <c r="O257" s="124"/>
      <c r="P257" s="31" t="s">
        <v>125</v>
      </c>
      <c r="Q257" s="32">
        <v>43358.416666608799</v>
      </c>
      <c r="R257" s="33">
        <v>43831</v>
      </c>
      <c r="S257" s="34"/>
      <c r="T257" s="12" t="str">
        <f t="shared" si="17"/>
        <v>680520</v>
      </c>
      <c r="U257" s="12">
        <f t="shared" si="16"/>
        <v>136105</v>
      </c>
      <c r="V257" s="12">
        <v>130626</v>
      </c>
      <c r="W257" s="12">
        <v>1152</v>
      </c>
      <c r="X257" s="35">
        <f t="shared" si="9"/>
        <v>129474</v>
      </c>
      <c r="Y257" s="35">
        <v>0</v>
      </c>
    </row>
    <row r="258" spans="2:25">
      <c r="B258" s="118"/>
      <c r="C258" s="121"/>
      <c r="D258" s="1" t="s">
        <v>395</v>
      </c>
      <c r="E258" s="1" t="s">
        <v>34</v>
      </c>
      <c r="F258" s="5">
        <v>1</v>
      </c>
      <c r="G258" s="5">
        <v>5</v>
      </c>
      <c r="H258" s="37">
        <f t="shared" si="14"/>
        <v>5.6434370522758168E-2</v>
      </c>
      <c r="I258" s="28">
        <f t="shared" si="15"/>
        <v>0</v>
      </c>
      <c r="J258" s="29">
        <v>0</v>
      </c>
      <c r="K258" s="29">
        <v>0</v>
      </c>
      <c r="L258" s="5">
        <v>1</v>
      </c>
      <c r="M258" s="30">
        <v>2.5972222222222223</v>
      </c>
      <c r="N258" s="124"/>
      <c r="O258" s="124"/>
      <c r="P258" s="31" t="s">
        <v>125</v>
      </c>
      <c r="Q258" s="32">
        <v>43358.416666608799</v>
      </c>
      <c r="R258" s="33">
        <v>43831</v>
      </c>
      <c r="S258" s="34"/>
      <c r="T258" s="12" t="str">
        <f t="shared" si="17"/>
        <v>680520</v>
      </c>
      <c r="U258" s="12">
        <f t="shared" si="16"/>
        <v>136105</v>
      </c>
      <c r="V258" s="12">
        <v>130626</v>
      </c>
      <c r="W258" s="12">
        <v>128424</v>
      </c>
      <c r="X258" s="35">
        <f t="shared" si="9"/>
        <v>2202</v>
      </c>
      <c r="Y258" s="35">
        <v>0</v>
      </c>
    </row>
    <row r="259" spans="2:25">
      <c r="B259" s="118"/>
      <c r="C259" s="121"/>
      <c r="D259" s="1" t="s">
        <v>396</v>
      </c>
      <c r="E259" s="1" t="s">
        <v>34</v>
      </c>
      <c r="F259" s="5">
        <v>1</v>
      </c>
      <c r="G259" s="5">
        <v>5</v>
      </c>
      <c r="H259" s="37">
        <f t="shared" ref="H259:H281" si="18">(U259-V259+X259)/U259</f>
        <v>5.7440946328202493E-2</v>
      </c>
      <c r="I259" s="28">
        <f t="shared" ref="I259:I281" si="19">Y259/U259</f>
        <v>0</v>
      </c>
      <c r="J259" s="29">
        <v>0</v>
      </c>
      <c r="K259" s="29">
        <v>0</v>
      </c>
      <c r="L259" s="5">
        <v>1</v>
      </c>
      <c r="M259" s="30">
        <v>2.8194444444444446</v>
      </c>
      <c r="N259" s="124"/>
      <c r="O259" s="124"/>
      <c r="P259" s="31" t="s">
        <v>125</v>
      </c>
      <c r="Q259" s="32">
        <v>43358.416666608799</v>
      </c>
      <c r="R259" s="33">
        <v>43831</v>
      </c>
      <c r="S259" s="34"/>
      <c r="T259" s="12" t="str">
        <f t="shared" si="17"/>
        <v>680520</v>
      </c>
      <c r="U259" s="12">
        <f t="shared" ref="U259:U281" si="20">T259/G259+1</f>
        <v>136105</v>
      </c>
      <c r="V259" s="12">
        <v>130626</v>
      </c>
      <c r="W259" s="12">
        <v>128287</v>
      </c>
      <c r="X259" s="35">
        <f t="shared" si="9"/>
        <v>2339</v>
      </c>
      <c r="Y259" s="35">
        <v>0</v>
      </c>
    </row>
    <row r="260" spans="2:25">
      <c r="B260" s="118"/>
      <c r="C260" s="121"/>
      <c r="D260" s="1" t="s">
        <v>397</v>
      </c>
      <c r="E260" s="1" t="s">
        <v>34</v>
      </c>
      <c r="F260" s="5">
        <v>1</v>
      </c>
      <c r="G260" s="5">
        <v>5</v>
      </c>
      <c r="H260" s="37">
        <f t="shared" si="18"/>
        <v>5.653723228389846E-2</v>
      </c>
      <c r="I260" s="28">
        <f t="shared" si="19"/>
        <v>0</v>
      </c>
      <c r="J260" s="29">
        <v>0</v>
      </c>
      <c r="K260" s="29">
        <v>0</v>
      </c>
      <c r="L260" s="5">
        <v>1</v>
      </c>
      <c r="M260" s="30">
        <v>2.6006944444444442</v>
      </c>
      <c r="N260" s="124"/>
      <c r="O260" s="124"/>
      <c r="P260" s="31" t="s">
        <v>125</v>
      </c>
      <c r="Q260" s="32">
        <v>43358.416666608799</v>
      </c>
      <c r="R260" s="33">
        <v>43831</v>
      </c>
      <c r="S260" s="34"/>
      <c r="T260" s="12" t="str">
        <f t="shared" ref="T260:T281" si="21">TEXT(R260-Q260,"[m]")</f>
        <v>680520</v>
      </c>
      <c r="U260" s="12">
        <f t="shared" si="20"/>
        <v>136105</v>
      </c>
      <c r="V260" s="12">
        <v>130626</v>
      </c>
      <c r="W260" s="12">
        <v>128410</v>
      </c>
      <c r="X260" s="35">
        <f t="shared" si="9"/>
        <v>2216</v>
      </c>
      <c r="Y260" s="35">
        <v>0</v>
      </c>
    </row>
    <row r="261" spans="2:25">
      <c r="B261" s="118"/>
      <c r="C261" s="121"/>
      <c r="D261" s="1" t="s">
        <v>398</v>
      </c>
      <c r="E261" s="1" t="s">
        <v>34</v>
      </c>
      <c r="F261" s="5">
        <v>1</v>
      </c>
      <c r="G261" s="5">
        <v>5</v>
      </c>
      <c r="H261" s="37">
        <f t="shared" si="18"/>
        <v>6.1430513206715401E-2</v>
      </c>
      <c r="I261" s="28">
        <f t="shared" si="19"/>
        <v>0</v>
      </c>
      <c r="J261" s="29">
        <v>0</v>
      </c>
      <c r="K261" s="29">
        <v>0</v>
      </c>
      <c r="L261" s="5">
        <v>3</v>
      </c>
      <c r="M261" s="30">
        <v>19.802083333333332</v>
      </c>
      <c r="N261" s="124"/>
      <c r="O261" s="124"/>
      <c r="P261" s="31" t="s">
        <v>125</v>
      </c>
      <c r="Q261" s="32">
        <v>43358.416666608799</v>
      </c>
      <c r="R261" s="33">
        <v>43831</v>
      </c>
      <c r="S261" s="34"/>
      <c r="T261" s="12" t="str">
        <f t="shared" si="21"/>
        <v>680520</v>
      </c>
      <c r="U261" s="12">
        <f t="shared" si="20"/>
        <v>136105</v>
      </c>
      <c r="V261" s="12">
        <v>130626</v>
      </c>
      <c r="W261" s="12">
        <v>127744</v>
      </c>
      <c r="X261" s="35">
        <f t="shared" si="9"/>
        <v>2882</v>
      </c>
      <c r="Y261" s="35">
        <v>0</v>
      </c>
    </row>
    <row r="262" spans="2:25">
      <c r="B262" s="118"/>
      <c r="C262" s="121"/>
      <c r="D262" s="1" t="s">
        <v>399</v>
      </c>
      <c r="E262" s="1" t="s">
        <v>34</v>
      </c>
      <c r="F262" s="5">
        <v>1</v>
      </c>
      <c r="G262" s="5">
        <v>5</v>
      </c>
      <c r="H262" s="37">
        <f t="shared" si="18"/>
        <v>6.148194408728555E-2</v>
      </c>
      <c r="I262" s="28">
        <f t="shared" si="19"/>
        <v>0</v>
      </c>
      <c r="J262" s="29">
        <v>0</v>
      </c>
      <c r="K262" s="29">
        <v>0</v>
      </c>
      <c r="L262" s="5">
        <v>3</v>
      </c>
      <c r="M262" s="30">
        <v>19.798611111111111</v>
      </c>
      <c r="N262" s="124"/>
      <c r="O262" s="124"/>
      <c r="P262" s="31" t="s">
        <v>125</v>
      </c>
      <c r="Q262" s="32">
        <v>43358.416666608799</v>
      </c>
      <c r="R262" s="33">
        <v>43831</v>
      </c>
      <c r="S262" s="34"/>
      <c r="T262" s="12" t="str">
        <f t="shared" si="21"/>
        <v>680520</v>
      </c>
      <c r="U262" s="12">
        <f t="shared" si="20"/>
        <v>136105</v>
      </c>
      <c r="V262" s="12">
        <v>130626</v>
      </c>
      <c r="W262" s="12">
        <v>127737</v>
      </c>
      <c r="X262" s="35">
        <f t="shared" si="9"/>
        <v>2889</v>
      </c>
      <c r="Y262" s="35">
        <v>0</v>
      </c>
    </row>
    <row r="263" spans="2:25">
      <c r="B263" s="118"/>
      <c r="C263" s="121"/>
      <c r="D263" s="1" t="s">
        <v>400</v>
      </c>
      <c r="E263" s="1" t="s">
        <v>34</v>
      </c>
      <c r="F263" s="5">
        <v>1</v>
      </c>
      <c r="G263" s="5">
        <v>5</v>
      </c>
      <c r="H263" s="37">
        <f t="shared" si="18"/>
        <v>5.8396091253076668E-2</v>
      </c>
      <c r="I263" s="28">
        <f t="shared" si="19"/>
        <v>0</v>
      </c>
      <c r="J263" s="29">
        <v>0</v>
      </c>
      <c r="K263" s="29">
        <v>0</v>
      </c>
      <c r="L263" s="5">
        <v>3</v>
      </c>
      <c r="M263" s="30">
        <v>19.805555555555554</v>
      </c>
      <c r="N263" s="124"/>
      <c r="O263" s="124"/>
      <c r="P263" s="31" t="s">
        <v>125</v>
      </c>
      <c r="Q263" s="32">
        <v>43358.416666608799</v>
      </c>
      <c r="R263" s="33">
        <v>43831</v>
      </c>
      <c r="S263" s="34"/>
      <c r="T263" s="12" t="str">
        <f t="shared" si="21"/>
        <v>680520</v>
      </c>
      <c r="U263" s="12">
        <f t="shared" si="20"/>
        <v>136105</v>
      </c>
      <c r="V263" s="12">
        <v>130626</v>
      </c>
      <c r="W263" s="12">
        <v>128157</v>
      </c>
      <c r="X263" s="35">
        <f t="shared" si="9"/>
        <v>2469</v>
      </c>
      <c r="Y263" s="35">
        <v>0</v>
      </c>
    </row>
    <row r="264" spans="2:25">
      <c r="B264" s="119"/>
      <c r="C264" s="121"/>
      <c r="D264" s="1" t="s">
        <v>401</v>
      </c>
      <c r="E264" s="1" t="s">
        <v>34</v>
      </c>
      <c r="F264" s="5">
        <v>1</v>
      </c>
      <c r="G264" s="5">
        <v>5</v>
      </c>
      <c r="H264" s="37">
        <f t="shared" si="18"/>
        <v>6.1511333161897067E-2</v>
      </c>
      <c r="I264" s="28">
        <f t="shared" si="19"/>
        <v>0</v>
      </c>
      <c r="J264" s="29">
        <v>0</v>
      </c>
      <c r="K264" s="29">
        <v>0</v>
      </c>
      <c r="L264" s="5">
        <v>3</v>
      </c>
      <c r="M264" s="30">
        <v>19.788194444444446</v>
      </c>
      <c r="N264" s="125"/>
      <c r="O264" s="124"/>
      <c r="P264" s="31" t="s">
        <v>125</v>
      </c>
      <c r="Q264" s="32">
        <v>43358.416666666664</v>
      </c>
      <c r="R264" s="33">
        <v>43831</v>
      </c>
      <c r="S264" s="34"/>
      <c r="T264" s="12" t="str">
        <f t="shared" si="21"/>
        <v>680520</v>
      </c>
      <c r="U264" s="12">
        <f t="shared" si="20"/>
        <v>136105</v>
      </c>
      <c r="V264" s="12">
        <v>130626</v>
      </c>
      <c r="W264" s="12">
        <v>127733</v>
      </c>
      <c r="X264" s="35">
        <f t="shared" si="9"/>
        <v>2893</v>
      </c>
      <c r="Y264" s="35">
        <v>0</v>
      </c>
    </row>
    <row r="265" spans="2:25" ht="15" customHeight="1">
      <c r="B265" s="109" t="s">
        <v>61</v>
      </c>
      <c r="C265" s="126" t="s">
        <v>402</v>
      </c>
      <c r="D265" s="7" t="s">
        <v>67</v>
      </c>
      <c r="E265" s="7" t="s">
        <v>69</v>
      </c>
      <c r="F265" s="5">
        <v>1</v>
      </c>
      <c r="G265" s="5">
        <v>1</v>
      </c>
      <c r="H265" s="37">
        <f t="shared" si="18"/>
        <v>3.6093520077336045E-4</v>
      </c>
      <c r="I265" s="28">
        <f t="shared" si="19"/>
        <v>0</v>
      </c>
      <c r="J265" s="29">
        <v>0</v>
      </c>
      <c r="K265" s="29">
        <v>0</v>
      </c>
      <c r="L265" s="5">
        <v>0</v>
      </c>
      <c r="M265" s="30">
        <v>4.2361111111111106E-2</v>
      </c>
      <c r="N265" s="123" t="s">
        <v>304</v>
      </c>
      <c r="O265" s="124"/>
      <c r="P265" s="38" t="s">
        <v>122</v>
      </c>
      <c r="Q265" s="32">
        <v>43242.291666666664</v>
      </c>
      <c r="R265" s="33">
        <v>43517.425000000003</v>
      </c>
      <c r="S265" s="34"/>
      <c r="T265" s="12" t="str">
        <f t="shared" si="21"/>
        <v>396192</v>
      </c>
      <c r="U265" s="12">
        <f t="shared" si="20"/>
        <v>396193</v>
      </c>
      <c r="V265" s="12">
        <v>396050</v>
      </c>
      <c r="W265" s="12">
        <v>396050</v>
      </c>
      <c r="X265" s="35">
        <f t="shared" si="9"/>
        <v>0</v>
      </c>
      <c r="Y265" s="35">
        <v>0</v>
      </c>
    </row>
    <row r="266" spans="2:25">
      <c r="B266" s="109"/>
      <c r="C266" s="110"/>
      <c r="D266" s="7" t="s">
        <v>68</v>
      </c>
      <c r="E266" s="7" t="s">
        <v>69</v>
      </c>
      <c r="F266" s="5">
        <v>1</v>
      </c>
      <c r="G266" s="5">
        <v>1</v>
      </c>
      <c r="H266" s="37">
        <f t="shared" si="18"/>
        <v>3.6093520077336045E-4</v>
      </c>
      <c r="I266" s="28">
        <f t="shared" si="19"/>
        <v>0</v>
      </c>
      <c r="J266" s="29">
        <v>0</v>
      </c>
      <c r="K266" s="29">
        <v>0</v>
      </c>
      <c r="L266" s="5">
        <v>0</v>
      </c>
      <c r="M266" s="30">
        <v>4.2361111111111106E-2</v>
      </c>
      <c r="N266" s="124"/>
      <c r="O266" s="124"/>
      <c r="P266" s="38" t="s">
        <v>122</v>
      </c>
      <c r="Q266" s="32">
        <v>43242.291666666664</v>
      </c>
      <c r="R266" s="33">
        <v>43517.425000000003</v>
      </c>
      <c r="S266" s="34"/>
      <c r="T266" s="12" t="str">
        <f t="shared" si="21"/>
        <v>396192</v>
      </c>
      <c r="U266" s="12">
        <f t="shared" si="20"/>
        <v>396193</v>
      </c>
      <c r="V266" s="12">
        <v>396050</v>
      </c>
      <c r="W266" s="12">
        <v>396050</v>
      </c>
      <c r="X266" s="35">
        <f t="shared" si="9"/>
        <v>0</v>
      </c>
      <c r="Y266" s="35">
        <v>0</v>
      </c>
    </row>
    <row r="267" spans="2:25">
      <c r="B267" s="89" t="s">
        <v>71</v>
      </c>
      <c r="C267" s="127" t="s">
        <v>403</v>
      </c>
      <c r="D267" s="17" t="s">
        <v>404</v>
      </c>
      <c r="E267" s="17" t="s">
        <v>74</v>
      </c>
      <c r="F267" s="5">
        <v>1</v>
      </c>
      <c r="G267" s="5">
        <v>1</v>
      </c>
      <c r="H267" s="37">
        <f t="shared" si="18"/>
        <v>0.10960377329502681</v>
      </c>
      <c r="I267" s="28">
        <f t="shared" si="19"/>
        <v>0</v>
      </c>
      <c r="J267" s="29">
        <v>0</v>
      </c>
      <c r="K267" s="29">
        <v>0</v>
      </c>
      <c r="L267" s="39">
        <v>2</v>
      </c>
      <c r="M267" s="40">
        <v>4.4208333333333334</v>
      </c>
      <c r="N267" s="124"/>
      <c r="O267" s="124"/>
      <c r="P267" s="41" t="s">
        <v>122</v>
      </c>
      <c r="Q267" s="32">
        <v>43696.064583333333</v>
      </c>
      <c r="R267" s="33">
        <v>43831.665972222225</v>
      </c>
      <c r="S267" s="34"/>
      <c r="T267" s="12" t="str">
        <f t="shared" si="21"/>
        <v>195266</v>
      </c>
      <c r="U267" s="12">
        <f t="shared" si="20"/>
        <v>195267</v>
      </c>
      <c r="V267" s="12">
        <v>195266</v>
      </c>
      <c r="W267" s="12">
        <v>173865</v>
      </c>
      <c r="X267" s="35">
        <f t="shared" si="9"/>
        <v>21401</v>
      </c>
      <c r="Y267" s="35">
        <v>0</v>
      </c>
    </row>
    <row r="268" spans="2:25">
      <c r="B268" s="90"/>
      <c r="C268" s="128"/>
      <c r="D268" s="7" t="s">
        <v>405</v>
      </c>
      <c r="E268" s="7" t="s">
        <v>74</v>
      </c>
      <c r="F268" s="5">
        <v>1</v>
      </c>
      <c r="G268" s="5">
        <v>1</v>
      </c>
      <c r="H268" s="37">
        <f t="shared" si="18"/>
        <v>6.1454316397547971E-5</v>
      </c>
      <c r="I268" s="28">
        <f t="shared" si="19"/>
        <v>0</v>
      </c>
      <c r="J268" s="29">
        <v>0</v>
      </c>
      <c r="K268" s="29">
        <v>0</v>
      </c>
      <c r="L268" s="5">
        <v>0</v>
      </c>
      <c r="M268" s="30">
        <v>1.3888888888888889E-3</v>
      </c>
      <c r="N268" s="124"/>
      <c r="O268" s="124"/>
      <c r="P268" s="41" t="s">
        <v>122</v>
      </c>
      <c r="Q268" s="32">
        <v>43696.064583333333</v>
      </c>
      <c r="R268" s="33">
        <v>43831.665972222225</v>
      </c>
      <c r="S268" s="34"/>
      <c r="T268" s="12" t="str">
        <f t="shared" si="21"/>
        <v>195266</v>
      </c>
      <c r="U268" s="12">
        <f t="shared" si="20"/>
        <v>195267</v>
      </c>
      <c r="V268" s="12">
        <v>195266</v>
      </c>
      <c r="W268" s="12">
        <v>195255</v>
      </c>
      <c r="X268" s="35">
        <f t="shared" ref="X268:X281" si="22">V268-W268</f>
        <v>11</v>
      </c>
      <c r="Y268" s="35">
        <v>0</v>
      </c>
    </row>
    <row r="269" spans="2:25">
      <c r="B269" s="90"/>
      <c r="C269" s="128"/>
      <c r="D269" s="7" t="s">
        <v>406</v>
      </c>
      <c r="E269" s="7" t="s">
        <v>74</v>
      </c>
      <c r="F269" s="5">
        <v>1</v>
      </c>
      <c r="G269" s="5">
        <v>1</v>
      </c>
      <c r="H269" s="37">
        <f t="shared" si="18"/>
        <v>0.10960377329502681</v>
      </c>
      <c r="I269" s="28">
        <f t="shared" si="19"/>
        <v>0</v>
      </c>
      <c r="J269" s="29">
        <v>0</v>
      </c>
      <c r="K269" s="29">
        <v>0</v>
      </c>
      <c r="L269" s="5">
        <v>2</v>
      </c>
      <c r="M269" s="30">
        <v>4.4208333333333334</v>
      </c>
      <c r="N269" s="124"/>
      <c r="O269" s="124"/>
      <c r="P269" s="41" t="s">
        <v>122</v>
      </c>
      <c r="Q269" s="32">
        <v>43696.064583333333</v>
      </c>
      <c r="R269" s="33">
        <v>43831.665972222225</v>
      </c>
      <c r="S269" s="34"/>
      <c r="T269" s="12" t="str">
        <f t="shared" si="21"/>
        <v>195266</v>
      </c>
      <c r="U269" s="12">
        <f t="shared" si="20"/>
        <v>195267</v>
      </c>
      <c r="V269" s="12">
        <v>195266</v>
      </c>
      <c r="W269" s="12">
        <v>173865</v>
      </c>
      <c r="X269" s="35">
        <f t="shared" si="22"/>
        <v>21401</v>
      </c>
      <c r="Y269" s="35">
        <v>0</v>
      </c>
    </row>
    <row r="270" spans="2:25">
      <c r="B270" s="90"/>
      <c r="C270" s="128"/>
      <c r="D270" s="7" t="s">
        <v>407</v>
      </c>
      <c r="E270" s="7" t="s">
        <v>74</v>
      </c>
      <c r="F270" s="5">
        <v>1</v>
      </c>
      <c r="G270" s="5">
        <v>1</v>
      </c>
      <c r="H270" s="37">
        <f t="shared" si="18"/>
        <v>6.1454316397547971E-5</v>
      </c>
      <c r="I270" s="28">
        <f t="shared" si="19"/>
        <v>0</v>
      </c>
      <c r="J270" s="29">
        <v>0</v>
      </c>
      <c r="K270" s="29">
        <v>0</v>
      </c>
      <c r="L270" s="5">
        <v>0</v>
      </c>
      <c r="M270" s="30">
        <v>1.3888888888888889E-3</v>
      </c>
      <c r="N270" s="124"/>
      <c r="O270" s="124"/>
      <c r="P270" s="41" t="s">
        <v>122</v>
      </c>
      <c r="Q270" s="32">
        <v>43696.064583333333</v>
      </c>
      <c r="R270" s="33">
        <v>43831.665972222225</v>
      </c>
      <c r="S270" s="34"/>
      <c r="T270" s="12" t="str">
        <f t="shared" si="21"/>
        <v>195266</v>
      </c>
      <c r="U270" s="12">
        <f t="shared" si="20"/>
        <v>195267</v>
      </c>
      <c r="V270" s="12">
        <v>195266</v>
      </c>
      <c r="W270" s="12">
        <v>195255</v>
      </c>
      <c r="X270" s="35">
        <f t="shared" si="22"/>
        <v>11</v>
      </c>
      <c r="Y270" s="35">
        <v>0</v>
      </c>
    </row>
    <row r="271" spans="2:25">
      <c r="B271" s="90"/>
      <c r="C271" s="128"/>
      <c r="D271" s="7" t="s">
        <v>408</v>
      </c>
      <c r="E271" s="7" t="s">
        <v>74</v>
      </c>
      <c r="F271" s="5">
        <v>1</v>
      </c>
      <c r="G271" s="5">
        <v>1</v>
      </c>
      <c r="H271" s="37">
        <f t="shared" si="18"/>
        <v>6.1454316397547971E-5</v>
      </c>
      <c r="I271" s="28">
        <f t="shared" si="19"/>
        <v>0</v>
      </c>
      <c r="J271" s="29">
        <v>0</v>
      </c>
      <c r="K271" s="29">
        <v>0</v>
      </c>
      <c r="L271" s="5">
        <v>0</v>
      </c>
      <c r="M271" s="30">
        <v>4.1666666666666666E-3</v>
      </c>
      <c r="N271" s="124"/>
      <c r="O271" s="124"/>
      <c r="P271" s="41" t="s">
        <v>122</v>
      </c>
      <c r="Q271" s="32">
        <v>43696.064583333333</v>
      </c>
      <c r="R271" s="33">
        <v>43831.665972222225</v>
      </c>
      <c r="S271" s="34"/>
      <c r="T271" s="12" t="str">
        <f t="shared" si="21"/>
        <v>195266</v>
      </c>
      <c r="U271" s="12">
        <f t="shared" si="20"/>
        <v>195267</v>
      </c>
      <c r="V271" s="12">
        <v>195266</v>
      </c>
      <c r="W271" s="12">
        <v>195255</v>
      </c>
      <c r="X271" s="35">
        <f t="shared" si="22"/>
        <v>11</v>
      </c>
      <c r="Y271" s="35">
        <v>0</v>
      </c>
    </row>
    <row r="272" spans="2:25">
      <c r="B272" s="90"/>
      <c r="C272" s="128"/>
      <c r="D272" s="7" t="s">
        <v>409</v>
      </c>
      <c r="E272" s="7" t="s">
        <v>74</v>
      </c>
      <c r="F272" s="5">
        <v>1</v>
      </c>
      <c r="G272" s="5">
        <v>1</v>
      </c>
      <c r="H272" s="37">
        <f t="shared" si="18"/>
        <v>3.0727158198773985E-5</v>
      </c>
      <c r="I272" s="28">
        <f t="shared" si="19"/>
        <v>0</v>
      </c>
      <c r="J272" s="29">
        <v>0</v>
      </c>
      <c r="K272" s="29">
        <v>0</v>
      </c>
      <c r="L272" s="5">
        <v>0</v>
      </c>
      <c r="M272" s="30">
        <v>1.3888888888888889E-3</v>
      </c>
      <c r="N272" s="124"/>
      <c r="O272" s="124"/>
      <c r="P272" s="41" t="s">
        <v>122</v>
      </c>
      <c r="Q272" s="32">
        <v>43696.064583333333</v>
      </c>
      <c r="R272" s="33">
        <v>43831.665972222225</v>
      </c>
      <c r="S272" s="34"/>
      <c r="T272" s="12" t="str">
        <f t="shared" si="21"/>
        <v>195266</v>
      </c>
      <c r="U272" s="12">
        <f t="shared" si="20"/>
        <v>195267</v>
      </c>
      <c r="V272" s="12">
        <v>195266</v>
      </c>
      <c r="W272" s="12">
        <v>195261</v>
      </c>
      <c r="X272" s="35">
        <f t="shared" si="22"/>
        <v>5</v>
      </c>
      <c r="Y272" s="35">
        <v>0</v>
      </c>
    </row>
    <row r="273" spans="2:25">
      <c r="B273" s="90"/>
      <c r="C273" s="128"/>
      <c r="D273" s="7" t="s">
        <v>410</v>
      </c>
      <c r="E273" s="7" t="s">
        <v>74</v>
      </c>
      <c r="F273" s="5">
        <v>1</v>
      </c>
      <c r="G273" s="5">
        <v>1</v>
      </c>
      <c r="H273" s="37">
        <f t="shared" si="18"/>
        <v>4.6090737298160981E-5</v>
      </c>
      <c r="I273" s="28">
        <f t="shared" si="19"/>
        <v>0</v>
      </c>
      <c r="J273" s="29">
        <v>0</v>
      </c>
      <c r="K273" s="29">
        <v>0</v>
      </c>
      <c r="L273" s="5">
        <v>0</v>
      </c>
      <c r="M273" s="30">
        <v>1.3888888888888889E-3</v>
      </c>
      <c r="N273" s="124"/>
      <c r="O273" s="124"/>
      <c r="P273" s="41" t="s">
        <v>122</v>
      </c>
      <c r="Q273" s="32">
        <v>43696.064583333333</v>
      </c>
      <c r="R273" s="33">
        <v>43831.665972222225</v>
      </c>
      <c r="S273" s="34"/>
      <c r="T273" s="12" t="str">
        <f t="shared" si="21"/>
        <v>195266</v>
      </c>
      <c r="U273" s="12">
        <f t="shared" si="20"/>
        <v>195267</v>
      </c>
      <c r="V273" s="12">
        <v>195266</v>
      </c>
      <c r="W273" s="12">
        <v>195258</v>
      </c>
      <c r="X273" s="35">
        <f t="shared" si="22"/>
        <v>8</v>
      </c>
      <c r="Y273" s="35">
        <v>0</v>
      </c>
    </row>
    <row r="274" spans="2:25">
      <c r="B274" s="90"/>
      <c r="C274" s="128"/>
      <c r="D274" s="7" t="s">
        <v>411</v>
      </c>
      <c r="E274" s="7" t="s">
        <v>74</v>
      </c>
      <c r="F274" s="5">
        <v>1</v>
      </c>
      <c r="G274" s="5">
        <v>1</v>
      </c>
      <c r="H274" s="37">
        <f t="shared" si="18"/>
        <v>4.6090737298160981E-5</v>
      </c>
      <c r="I274" s="28">
        <f t="shared" si="19"/>
        <v>0</v>
      </c>
      <c r="J274" s="29">
        <v>0</v>
      </c>
      <c r="K274" s="29">
        <v>0</v>
      </c>
      <c r="L274" s="5">
        <v>0</v>
      </c>
      <c r="M274" s="30">
        <v>1.3888888888888889E-3</v>
      </c>
      <c r="N274" s="124"/>
      <c r="O274" s="124"/>
      <c r="P274" s="41" t="s">
        <v>122</v>
      </c>
      <c r="Q274" s="32">
        <v>43696.064583333333</v>
      </c>
      <c r="R274" s="33">
        <v>43831.665972222225</v>
      </c>
      <c r="S274" s="34"/>
      <c r="T274" s="12" t="str">
        <f t="shared" si="21"/>
        <v>195266</v>
      </c>
      <c r="U274" s="12">
        <f t="shared" si="20"/>
        <v>195267</v>
      </c>
      <c r="V274" s="12">
        <v>195266</v>
      </c>
      <c r="W274" s="12">
        <v>195258</v>
      </c>
      <c r="X274" s="35">
        <f t="shared" si="22"/>
        <v>8</v>
      </c>
      <c r="Y274" s="35">
        <v>0</v>
      </c>
    </row>
    <row r="275" spans="2:25">
      <c r="B275" s="90"/>
      <c r="C275" s="128"/>
      <c r="D275" s="7" t="s">
        <v>412</v>
      </c>
      <c r="E275" s="7" t="s">
        <v>74</v>
      </c>
      <c r="F275" s="5">
        <v>1</v>
      </c>
      <c r="G275" s="5">
        <v>1</v>
      </c>
      <c r="H275" s="37">
        <f t="shared" si="18"/>
        <v>4.6090737298160981E-5</v>
      </c>
      <c r="I275" s="28">
        <f t="shared" si="19"/>
        <v>0</v>
      </c>
      <c r="J275" s="29">
        <v>0</v>
      </c>
      <c r="K275" s="29">
        <v>0</v>
      </c>
      <c r="L275" s="5">
        <v>0</v>
      </c>
      <c r="M275" s="30">
        <v>1.3888888888888889E-3</v>
      </c>
      <c r="N275" s="124"/>
      <c r="O275" s="124"/>
      <c r="P275" s="41" t="s">
        <v>122</v>
      </c>
      <c r="Q275" s="32">
        <v>43696.064583333333</v>
      </c>
      <c r="R275" s="33">
        <v>43831.665972222225</v>
      </c>
      <c r="S275" s="34"/>
      <c r="T275" s="12" t="str">
        <f t="shared" si="21"/>
        <v>195266</v>
      </c>
      <c r="U275" s="12">
        <f t="shared" si="20"/>
        <v>195267</v>
      </c>
      <c r="V275" s="12">
        <v>195266</v>
      </c>
      <c r="W275" s="12">
        <v>195258</v>
      </c>
      <c r="X275" s="35">
        <f t="shared" si="22"/>
        <v>8</v>
      </c>
      <c r="Y275" s="35">
        <v>0</v>
      </c>
    </row>
    <row r="276" spans="2:25">
      <c r="B276" s="90"/>
      <c r="C276" s="128"/>
      <c r="D276" s="7" t="s">
        <v>413</v>
      </c>
      <c r="E276" s="7" t="s">
        <v>74</v>
      </c>
      <c r="F276" s="5">
        <v>1</v>
      </c>
      <c r="G276" s="5">
        <v>1</v>
      </c>
      <c r="H276" s="37">
        <f t="shared" si="18"/>
        <v>4.0969544265031983E-5</v>
      </c>
      <c r="I276" s="28">
        <f t="shared" si="19"/>
        <v>0</v>
      </c>
      <c r="J276" s="29">
        <v>0</v>
      </c>
      <c r="K276" s="29">
        <v>0</v>
      </c>
      <c r="L276" s="5">
        <v>0</v>
      </c>
      <c r="M276" s="30">
        <v>1.3888888888888889E-3</v>
      </c>
      <c r="N276" s="124"/>
      <c r="O276" s="124"/>
      <c r="P276" s="41" t="s">
        <v>122</v>
      </c>
      <c r="Q276" s="32">
        <v>43696.064583333333</v>
      </c>
      <c r="R276" s="33">
        <v>43831.665972222225</v>
      </c>
      <c r="S276" s="34"/>
      <c r="T276" s="12" t="str">
        <f t="shared" si="21"/>
        <v>195266</v>
      </c>
      <c r="U276" s="12">
        <f t="shared" si="20"/>
        <v>195267</v>
      </c>
      <c r="V276" s="12">
        <v>195266</v>
      </c>
      <c r="W276" s="12">
        <v>195259</v>
      </c>
      <c r="X276" s="35">
        <f t="shared" si="22"/>
        <v>7</v>
      </c>
      <c r="Y276" s="35">
        <v>0</v>
      </c>
    </row>
    <row r="277" spans="2:25">
      <c r="B277" s="90"/>
      <c r="C277" s="128"/>
      <c r="D277" s="7" t="s">
        <v>414</v>
      </c>
      <c r="E277" s="7" t="s">
        <v>74</v>
      </c>
      <c r="F277" s="5">
        <v>1</v>
      </c>
      <c r="G277" s="5">
        <v>1</v>
      </c>
      <c r="H277" s="37">
        <f t="shared" si="18"/>
        <v>5.6333123364418972E-5</v>
      </c>
      <c r="I277" s="28">
        <f t="shared" si="19"/>
        <v>0</v>
      </c>
      <c r="J277" s="29">
        <v>0</v>
      </c>
      <c r="K277" s="29">
        <v>0</v>
      </c>
      <c r="L277" s="5">
        <v>0</v>
      </c>
      <c r="M277" s="30">
        <v>1.3888888888888889E-3</v>
      </c>
      <c r="N277" s="124"/>
      <c r="O277" s="124"/>
      <c r="P277" s="41" t="s">
        <v>122</v>
      </c>
      <c r="Q277" s="32">
        <v>43696.064583333333</v>
      </c>
      <c r="R277" s="33">
        <v>43831.665972222225</v>
      </c>
      <c r="S277" s="34"/>
      <c r="T277" s="12" t="str">
        <f t="shared" si="21"/>
        <v>195266</v>
      </c>
      <c r="U277" s="12">
        <f t="shared" si="20"/>
        <v>195267</v>
      </c>
      <c r="V277" s="12">
        <v>195266</v>
      </c>
      <c r="W277" s="12">
        <v>195256</v>
      </c>
      <c r="X277" s="35">
        <f t="shared" si="22"/>
        <v>10</v>
      </c>
      <c r="Y277" s="35">
        <v>0</v>
      </c>
    </row>
    <row r="278" spans="2:25">
      <c r="B278" s="90"/>
      <c r="C278" s="128"/>
      <c r="D278" s="7" t="s">
        <v>415</v>
      </c>
      <c r="E278" s="7" t="s">
        <v>74</v>
      </c>
      <c r="F278" s="5">
        <v>1</v>
      </c>
      <c r="G278" s="5">
        <v>1</v>
      </c>
      <c r="H278" s="37">
        <f t="shared" si="18"/>
        <v>6.1454316397547971E-5</v>
      </c>
      <c r="I278" s="28">
        <f t="shared" si="19"/>
        <v>0</v>
      </c>
      <c r="J278" s="29">
        <v>0</v>
      </c>
      <c r="K278" s="29">
        <v>0</v>
      </c>
      <c r="L278" s="5">
        <v>0</v>
      </c>
      <c r="M278" s="30">
        <v>1.3888888888888889E-3</v>
      </c>
      <c r="N278" s="124"/>
      <c r="O278" s="124"/>
      <c r="P278" s="41" t="s">
        <v>122</v>
      </c>
      <c r="Q278" s="32">
        <v>43696.064583333333</v>
      </c>
      <c r="R278" s="33">
        <v>43831.665972222225</v>
      </c>
      <c r="S278" s="34"/>
      <c r="T278" s="12" t="str">
        <f t="shared" si="21"/>
        <v>195266</v>
      </c>
      <c r="U278" s="12">
        <f t="shared" si="20"/>
        <v>195267</v>
      </c>
      <c r="V278" s="12">
        <v>195266</v>
      </c>
      <c r="W278" s="12">
        <v>195255</v>
      </c>
      <c r="X278" s="35">
        <f t="shared" si="22"/>
        <v>11</v>
      </c>
      <c r="Y278" s="35">
        <v>0</v>
      </c>
    </row>
    <row r="279" spans="2:25">
      <c r="B279" s="90"/>
      <c r="C279" s="128"/>
      <c r="D279" s="7" t="s">
        <v>416</v>
      </c>
      <c r="E279" s="7" t="s">
        <v>74</v>
      </c>
      <c r="F279" s="5">
        <v>1</v>
      </c>
      <c r="G279" s="5">
        <v>1</v>
      </c>
      <c r="H279" s="37">
        <f t="shared" si="18"/>
        <v>1.4339340492761194E-4</v>
      </c>
      <c r="I279" s="28">
        <f t="shared" si="19"/>
        <v>0</v>
      </c>
      <c r="J279" s="29">
        <v>0</v>
      </c>
      <c r="K279" s="29">
        <v>0</v>
      </c>
      <c r="L279" s="5">
        <v>0</v>
      </c>
      <c r="M279" s="30">
        <v>3.472222222222222E-3</v>
      </c>
      <c r="N279" s="125"/>
      <c r="O279" s="124"/>
      <c r="P279" s="41" t="s">
        <v>122</v>
      </c>
      <c r="Q279" s="32">
        <v>43696.064583333333</v>
      </c>
      <c r="R279" s="33">
        <v>43831.665972222225</v>
      </c>
      <c r="S279" s="34"/>
      <c r="T279" s="12" t="str">
        <f t="shared" si="21"/>
        <v>195266</v>
      </c>
      <c r="U279" s="12">
        <f t="shared" si="20"/>
        <v>195267</v>
      </c>
      <c r="V279" s="12">
        <v>195266</v>
      </c>
      <c r="W279" s="12">
        <v>195239</v>
      </c>
      <c r="X279" s="35">
        <f t="shared" si="22"/>
        <v>27</v>
      </c>
      <c r="Y279" s="35">
        <v>0</v>
      </c>
    </row>
    <row r="280" spans="2:25">
      <c r="B280" s="90" t="s">
        <v>417</v>
      </c>
      <c r="C280" s="111" t="s">
        <v>418</v>
      </c>
      <c r="D280" s="31" t="s">
        <v>87</v>
      </c>
      <c r="E280" s="7"/>
      <c r="F280" s="5">
        <v>1</v>
      </c>
      <c r="G280" s="5">
        <v>10</v>
      </c>
      <c r="H280" s="37">
        <f t="shared" si="18"/>
        <v>0</v>
      </c>
      <c r="I280" s="28">
        <f t="shared" si="19"/>
        <v>0</v>
      </c>
      <c r="J280" s="29">
        <v>0</v>
      </c>
      <c r="K280" s="29">
        <v>0</v>
      </c>
      <c r="L280" s="5">
        <v>0</v>
      </c>
      <c r="M280" s="30">
        <v>0</v>
      </c>
      <c r="N280" s="113" t="s">
        <v>419</v>
      </c>
      <c r="O280" s="124"/>
      <c r="P280" s="41" t="s">
        <v>122</v>
      </c>
      <c r="Q280" s="32">
        <v>43241</v>
      </c>
      <c r="R280" s="33">
        <v>43291.993055497682</v>
      </c>
      <c r="S280" s="34"/>
      <c r="T280" s="12" t="str">
        <f t="shared" si="21"/>
        <v>73430</v>
      </c>
      <c r="U280" s="12">
        <f t="shared" si="20"/>
        <v>7344</v>
      </c>
      <c r="V280" s="12">
        <v>7344</v>
      </c>
      <c r="W280" s="12">
        <v>7344</v>
      </c>
      <c r="X280" s="35">
        <f t="shared" si="22"/>
        <v>0</v>
      </c>
      <c r="Y280" s="35">
        <v>0</v>
      </c>
    </row>
    <row r="281" spans="2:25" ht="15" thickBot="1">
      <c r="B281" s="91"/>
      <c r="C281" s="112"/>
      <c r="D281" s="42" t="s">
        <v>88</v>
      </c>
      <c r="E281" s="42"/>
      <c r="F281" s="43">
        <v>1</v>
      </c>
      <c r="G281" s="43">
        <v>10</v>
      </c>
      <c r="H281" s="44">
        <f t="shared" si="18"/>
        <v>0</v>
      </c>
      <c r="I281" s="45">
        <f t="shared" si="19"/>
        <v>0</v>
      </c>
      <c r="J281" s="46">
        <v>0</v>
      </c>
      <c r="K281" s="46">
        <v>0</v>
      </c>
      <c r="L281" s="47">
        <v>0</v>
      </c>
      <c r="M281" s="48">
        <v>0</v>
      </c>
      <c r="N281" s="114"/>
      <c r="O281" s="137"/>
      <c r="P281" s="49" t="s">
        <v>122</v>
      </c>
      <c r="Q281" s="50">
        <v>43242</v>
      </c>
      <c r="R281" s="51">
        <v>43292.993055555555</v>
      </c>
      <c r="S281" s="34"/>
      <c r="T281" s="12" t="str">
        <f t="shared" si="21"/>
        <v>73430</v>
      </c>
      <c r="U281" s="12">
        <f t="shared" si="20"/>
        <v>7344</v>
      </c>
      <c r="V281" s="12">
        <v>7344</v>
      </c>
      <c r="W281" s="12">
        <v>7344</v>
      </c>
      <c r="X281" s="35">
        <f t="shared" si="22"/>
        <v>0</v>
      </c>
      <c r="Y281" s="35">
        <v>0</v>
      </c>
    </row>
  </sheetData>
  <mergeCells count="44">
    <mergeCell ref="G1:G2"/>
    <mergeCell ref="B1:B2"/>
    <mergeCell ref="C1:C2"/>
    <mergeCell ref="D1:D2"/>
    <mergeCell ref="E1:E2"/>
    <mergeCell ref="F1:F2"/>
    <mergeCell ref="P1:P2"/>
    <mergeCell ref="Q1:Q2"/>
    <mergeCell ref="R1:R2"/>
    <mergeCell ref="B3:B7"/>
    <mergeCell ref="C3:C7"/>
    <mergeCell ref="N3:N7"/>
    <mergeCell ref="O3:O281"/>
    <mergeCell ref="B8:B113"/>
    <mergeCell ref="N8:N113"/>
    <mergeCell ref="C9:C12"/>
    <mergeCell ref="H1:I1"/>
    <mergeCell ref="J1:K1"/>
    <mergeCell ref="L1:L2"/>
    <mergeCell ref="M1:M2"/>
    <mergeCell ref="N1:N2"/>
    <mergeCell ref="O1:O2"/>
    <mergeCell ref="C13:C16"/>
    <mergeCell ref="C17:C20"/>
    <mergeCell ref="C21:C70"/>
    <mergeCell ref="C71:C113"/>
    <mergeCell ref="B114:B118"/>
    <mergeCell ref="C114:C118"/>
    <mergeCell ref="B280:B281"/>
    <mergeCell ref="C280:C281"/>
    <mergeCell ref="N280:N281"/>
    <mergeCell ref="N114:N118"/>
    <mergeCell ref="B119:B264"/>
    <mergeCell ref="C119:C168"/>
    <mergeCell ref="N119:N168"/>
    <mergeCell ref="C169:C184"/>
    <mergeCell ref="N169:N264"/>
    <mergeCell ref="C185:C224"/>
    <mergeCell ref="C225:C264"/>
    <mergeCell ref="B265:B266"/>
    <mergeCell ref="C265:C266"/>
    <mergeCell ref="N265:N279"/>
    <mergeCell ref="B267:B279"/>
    <mergeCell ref="C267:C27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Missing rate_3 years</vt:lpstr>
      <vt:lpstr>Imputation (archive)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2021-10-06T19:49:34Z</dcterms:modified>
</cp:coreProperties>
</file>