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ostechackr-my.sharepoint.com/personal/kmcho_postech_ac_kr/Documents/바탕 화면/2022_1_Semester/Research Project_I_CSED499I/python_approach/Redistricting_Project/06_Daejeon/"/>
    </mc:Choice>
  </mc:AlternateContent>
  <xr:revisionPtr revIDLastSave="0" documentId="8_{F7A302BF-B148-4A5C-ADCD-07C9CF87491C}" xr6:coauthVersionLast="47" xr6:coauthVersionMax="47" xr10:uidLastSave="{00000000-0000-0000-0000-000000000000}"/>
  <bookViews>
    <workbookView xWindow="-120" yWindow="-120" windowWidth="29040" windowHeight="15840" xr2:uid="{7178C8FF-9698-45AF-B568-1710E7D56F1A}"/>
  </bookViews>
  <sheets>
    <sheet name="Sheet1" sheetId="1" r:id="rId1"/>
    <sheet name="Daejeon_voteshare" sheetId="6" r:id="rId2"/>
    <sheet name="existing_districts" sheetId="5" r:id="rId3"/>
    <sheet name="Sheet1 (2)" sheetId="3" r:id="rId4"/>
    <sheet name="lookup_table" sheetId="2" r:id="rId5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14" i="1"/>
  <c r="N12" i="1"/>
  <c r="N2" i="1"/>
  <c r="N22" i="1"/>
  <c r="N5" i="1"/>
  <c r="N4" i="1"/>
  <c r="N11" i="1"/>
  <c r="N15" i="1"/>
  <c r="N8" i="1"/>
  <c r="N6" i="1"/>
  <c r="N7" i="1"/>
  <c r="N13" i="1"/>
  <c r="N9" i="1"/>
  <c r="N16" i="1"/>
  <c r="N17" i="1"/>
  <c r="N80" i="1"/>
  <c r="N72" i="1"/>
  <c r="N10" i="1"/>
  <c r="N69" i="1"/>
  <c r="N73" i="1"/>
  <c r="N71" i="1"/>
  <c r="N75" i="1"/>
  <c r="N76" i="1"/>
  <c r="N19" i="1"/>
  <c r="N25" i="1"/>
  <c r="N31" i="1"/>
  <c r="N33" i="1"/>
  <c r="N30" i="1"/>
  <c r="N29" i="1"/>
  <c r="N34" i="1"/>
  <c r="N36" i="1"/>
  <c r="N28" i="1"/>
  <c r="N27" i="1"/>
  <c r="N32" i="1"/>
  <c r="N23" i="1"/>
  <c r="N21" i="1"/>
  <c r="N18" i="1"/>
  <c r="N24" i="1"/>
  <c r="N26" i="1"/>
  <c r="N35" i="1"/>
  <c r="N45" i="1"/>
  <c r="N40" i="1"/>
  <c r="N44" i="1"/>
  <c r="N48" i="1"/>
  <c r="N39" i="1"/>
  <c r="N46" i="1"/>
  <c r="N47" i="1"/>
  <c r="N51" i="1"/>
  <c r="N49" i="1"/>
  <c r="N65" i="1"/>
  <c r="N37" i="1"/>
  <c r="N53" i="1"/>
  <c r="N66" i="1"/>
  <c r="N50" i="1"/>
  <c r="N59" i="1"/>
  <c r="N43" i="1"/>
  <c r="N52" i="1"/>
  <c r="N60" i="1"/>
  <c r="N70" i="1"/>
  <c r="N38" i="1"/>
  <c r="N56" i="1"/>
  <c r="N58" i="1"/>
  <c r="N54" i="1"/>
  <c r="N55" i="1"/>
  <c r="N41" i="1"/>
  <c r="N20" i="1"/>
  <c r="N42" i="1"/>
  <c r="N57" i="1"/>
  <c r="N62" i="1"/>
  <c r="N64" i="1"/>
  <c r="N61" i="1"/>
  <c r="N67" i="1"/>
  <c r="N63" i="1"/>
  <c r="N68" i="1"/>
  <c r="N79" i="1"/>
  <c r="N78" i="1"/>
  <c r="N74" i="1"/>
  <c r="M3" i="1"/>
  <c r="M14" i="1"/>
  <c r="M12" i="1"/>
  <c r="M2" i="1"/>
  <c r="M22" i="1"/>
  <c r="M5" i="1"/>
  <c r="M4" i="1"/>
  <c r="M11" i="1"/>
  <c r="M15" i="1"/>
  <c r="M8" i="1"/>
  <c r="M6" i="1"/>
  <c r="M7" i="1"/>
  <c r="M13" i="1"/>
  <c r="M9" i="1"/>
  <c r="M16" i="1"/>
  <c r="M17" i="1"/>
  <c r="M80" i="1"/>
  <c r="M72" i="1"/>
  <c r="M10" i="1"/>
  <c r="M69" i="1"/>
  <c r="M73" i="1"/>
  <c r="M71" i="1"/>
  <c r="M75" i="1"/>
  <c r="M76" i="1"/>
  <c r="M19" i="1"/>
  <c r="M25" i="1"/>
  <c r="M31" i="1"/>
  <c r="M33" i="1"/>
  <c r="M30" i="1"/>
  <c r="M29" i="1"/>
  <c r="M34" i="1"/>
  <c r="M36" i="1"/>
  <c r="M28" i="1"/>
  <c r="M27" i="1"/>
  <c r="M32" i="1"/>
  <c r="M23" i="1"/>
  <c r="M21" i="1"/>
  <c r="M18" i="1"/>
  <c r="M24" i="1"/>
  <c r="M26" i="1"/>
  <c r="M35" i="1"/>
  <c r="M45" i="1"/>
  <c r="M40" i="1"/>
  <c r="M44" i="1"/>
  <c r="M48" i="1"/>
  <c r="M39" i="1"/>
  <c r="M46" i="1"/>
  <c r="M47" i="1"/>
  <c r="M51" i="1"/>
  <c r="M49" i="1"/>
  <c r="M65" i="1"/>
  <c r="M37" i="1"/>
  <c r="M53" i="1"/>
  <c r="M66" i="1"/>
  <c r="M50" i="1"/>
  <c r="M59" i="1"/>
  <c r="M43" i="1"/>
  <c r="M52" i="1"/>
  <c r="M60" i="1"/>
  <c r="M70" i="1"/>
  <c r="M38" i="1"/>
  <c r="M56" i="1"/>
  <c r="M58" i="1"/>
  <c r="M54" i="1"/>
  <c r="M55" i="1"/>
  <c r="M41" i="1"/>
  <c r="M20" i="1"/>
  <c r="M42" i="1"/>
  <c r="M57" i="1"/>
  <c r="M62" i="1"/>
  <c r="M64" i="1"/>
  <c r="M61" i="1"/>
  <c r="M67" i="1"/>
  <c r="M63" i="1"/>
  <c r="M68" i="1"/>
  <c r="M79" i="1"/>
  <c r="M78" i="1"/>
  <c r="M74" i="1"/>
  <c r="L3" i="1"/>
  <c r="L14" i="1"/>
  <c r="L12" i="1"/>
  <c r="L2" i="1"/>
  <c r="L22" i="1"/>
  <c r="L5" i="1"/>
  <c r="L4" i="1"/>
  <c r="L11" i="1"/>
  <c r="L15" i="1"/>
  <c r="L8" i="1"/>
  <c r="L6" i="1"/>
  <c r="L7" i="1"/>
  <c r="L13" i="1"/>
  <c r="L9" i="1"/>
  <c r="L16" i="1"/>
  <c r="L17" i="1"/>
  <c r="L80" i="1"/>
  <c r="L72" i="1"/>
  <c r="L10" i="1"/>
  <c r="L69" i="1"/>
  <c r="L73" i="1"/>
  <c r="L71" i="1"/>
  <c r="L75" i="1"/>
  <c r="L76" i="1"/>
  <c r="L19" i="1"/>
  <c r="L25" i="1"/>
  <c r="L31" i="1"/>
  <c r="L33" i="1"/>
  <c r="L30" i="1"/>
  <c r="L29" i="1"/>
  <c r="L34" i="1"/>
  <c r="L36" i="1"/>
  <c r="L28" i="1"/>
  <c r="L27" i="1"/>
  <c r="L32" i="1"/>
  <c r="L23" i="1"/>
  <c r="L21" i="1"/>
  <c r="L18" i="1"/>
  <c r="L24" i="1"/>
  <c r="L26" i="1"/>
  <c r="L35" i="1"/>
  <c r="L45" i="1"/>
  <c r="L40" i="1"/>
  <c r="L44" i="1"/>
  <c r="L48" i="1"/>
  <c r="L39" i="1"/>
  <c r="L46" i="1"/>
  <c r="L47" i="1"/>
  <c r="L51" i="1"/>
  <c r="L49" i="1"/>
  <c r="L65" i="1"/>
  <c r="L37" i="1"/>
  <c r="L53" i="1"/>
  <c r="L66" i="1"/>
  <c r="L50" i="1"/>
  <c r="L59" i="1"/>
  <c r="L43" i="1"/>
  <c r="L52" i="1"/>
  <c r="L60" i="1"/>
  <c r="L70" i="1"/>
  <c r="L38" i="1"/>
  <c r="L56" i="1"/>
  <c r="L58" i="1"/>
  <c r="L54" i="1"/>
  <c r="L55" i="1"/>
  <c r="L41" i="1"/>
  <c r="L20" i="1"/>
  <c r="L42" i="1"/>
  <c r="L57" i="1"/>
  <c r="L62" i="1"/>
  <c r="L64" i="1"/>
  <c r="L61" i="1"/>
  <c r="L67" i="1"/>
  <c r="L63" i="1"/>
  <c r="L68" i="1"/>
  <c r="L79" i="1"/>
  <c r="L78" i="1"/>
  <c r="L74" i="1"/>
  <c r="N77" i="1"/>
  <c r="M77" i="1"/>
  <c r="L77" i="1"/>
  <c r="K3" i="1"/>
  <c r="K14" i="1"/>
  <c r="K12" i="1"/>
  <c r="K2" i="1"/>
  <c r="K22" i="1"/>
  <c r="K5" i="1"/>
  <c r="K4" i="1"/>
  <c r="K11" i="1"/>
  <c r="K15" i="1"/>
  <c r="K8" i="1"/>
  <c r="K6" i="1"/>
  <c r="K7" i="1"/>
  <c r="K13" i="1"/>
  <c r="K9" i="1"/>
  <c r="K16" i="1"/>
  <c r="K17" i="1"/>
  <c r="K80" i="1"/>
  <c r="K72" i="1"/>
  <c r="K10" i="1"/>
  <c r="K69" i="1"/>
  <c r="K73" i="1"/>
  <c r="K71" i="1"/>
  <c r="K75" i="1"/>
  <c r="K76" i="1"/>
  <c r="K19" i="1"/>
  <c r="K25" i="1"/>
  <c r="K31" i="1"/>
  <c r="K33" i="1"/>
  <c r="K30" i="1"/>
  <c r="K29" i="1"/>
  <c r="K34" i="1"/>
  <c r="K36" i="1"/>
  <c r="K28" i="1"/>
  <c r="K27" i="1"/>
  <c r="K32" i="1"/>
  <c r="K23" i="1"/>
  <c r="K21" i="1"/>
  <c r="K18" i="1"/>
  <c r="K24" i="1"/>
  <c r="K26" i="1"/>
  <c r="K35" i="1"/>
  <c r="K45" i="1"/>
  <c r="K40" i="1"/>
  <c r="K44" i="1"/>
  <c r="K48" i="1"/>
  <c r="K39" i="1"/>
  <c r="K46" i="1"/>
  <c r="K47" i="1"/>
  <c r="K51" i="1"/>
  <c r="K49" i="1"/>
  <c r="K65" i="1"/>
  <c r="K37" i="1"/>
  <c r="K53" i="1"/>
  <c r="K66" i="1"/>
  <c r="K50" i="1"/>
  <c r="K59" i="1"/>
  <c r="K43" i="1"/>
  <c r="K52" i="1"/>
  <c r="K60" i="1"/>
  <c r="K70" i="1"/>
  <c r="K38" i="1"/>
  <c r="K56" i="1"/>
  <c r="K58" i="1"/>
  <c r="K54" i="1"/>
  <c r="K55" i="1"/>
  <c r="K41" i="1"/>
  <c r="K20" i="1"/>
  <c r="K42" i="1"/>
  <c r="K57" i="1"/>
  <c r="K62" i="1"/>
  <c r="K64" i="1"/>
  <c r="K61" i="1"/>
  <c r="K67" i="1"/>
  <c r="K63" i="1"/>
  <c r="K68" i="1"/>
  <c r="K79" i="1"/>
  <c r="K78" i="1"/>
  <c r="K74" i="1"/>
  <c r="K77" i="1"/>
  <c r="J3" i="1"/>
  <c r="J14" i="1"/>
  <c r="J12" i="1"/>
  <c r="J2" i="1"/>
  <c r="J22" i="1"/>
  <c r="J5" i="1"/>
  <c r="J4" i="1"/>
  <c r="J11" i="1"/>
  <c r="J15" i="1"/>
  <c r="J8" i="1"/>
  <c r="J6" i="1"/>
  <c r="J7" i="1"/>
  <c r="J13" i="1"/>
  <c r="J9" i="1"/>
  <c r="J16" i="1"/>
  <c r="J17" i="1"/>
  <c r="J80" i="1"/>
  <c r="J72" i="1"/>
  <c r="J10" i="1"/>
  <c r="J69" i="1"/>
  <c r="J73" i="1"/>
  <c r="J71" i="1"/>
  <c r="J75" i="1"/>
  <c r="J76" i="1"/>
  <c r="J19" i="1"/>
  <c r="J25" i="1"/>
  <c r="J31" i="1"/>
  <c r="J33" i="1"/>
  <c r="J30" i="1"/>
  <c r="J29" i="1"/>
  <c r="J34" i="1"/>
  <c r="J36" i="1"/>
  <c r="J28" i="1"/>
  <c r="J27" i="1"/>
  <c r="J32" i="1"/>
  <c r="J23" i="1"/>
  <c r="J21" i="1"/>
  <c r="J18" i="1"/>
  <c r="J24" i="1"/>
  <c r="J26" i="1"/>
  <c r="J35" i="1"/>
  <c r="J45" i="1"/>
  <c r="J40" i="1"/>
  <c r="J44" i="1"/>
  <c r="J48" i="1"/>
  <c r="J39" i="1"/>
  <c r="J46" i="1"/>
  <c r="J47" i="1"/>
  <c r="J51" i="1"/>
  <c r="J49" i="1"/>
  <c r="J65" i="1"/>
  <c r="J37" i="1"/>
  <c r="J53" i="1"/>
  <c r="J66" i="1"/>
  <c r="J50" i="1"/>
  <c r="J59" i="1"/>
  <c r="J43" i="1"/>
  <c r="J52" i="1"/>
  <c r="J60" i="1"/>
  <c r="J70" i="1"/>
  <c r="J38" i="1"/>
  <c r="J56" i="1"/>
  <c r="J58" i="1"/>
  <c r="J54" i="1"/>
  <c r="J55" i="1"/>
  <c r="J41" i="1"/>
  <c r="J20" i="1"/>
  <c r="J42" i="1"/>
  <c r="J57" i="1"/>
  <c r="J62" i="1"/>
  <c r="J64" i="1"/>
  <c r="J61" i="1"/>
  <c r="J67" i="1"/>
  <c r="J63" i="1"/>
  <c r="J68" i="1"/>
  <c r="J79" i="1"/>
  <c r="J78" i="1"/>
  <c r="J74" i="1"/>
  <c r="J77" i="1"/>
  <c r="AA88" i="1"/>
  <c r="AA87" i="1"/>
  <c r="AA86" i="1"/>
  <c r="AA85" i="1"/>
  <c r="AA84" i="1"/>
  <c r="AA83" i="1"/>
  <c r="AA82" i="1"/>
  <c r="AA81" i="1"/>
  <c r="AA3" i="1"/>
  <c r="AA14" i="1"/>
  <c r="AA12" i="1"/>
  <c r="AA2" i="1"/>
  <c r="AA22" i="1"/>
  <c r="AA5" i="1"/>
  <c r="AA4" i="1"/>
  <c r="AA11" i="1"/>
  <c r="AA15" i="1"/>
  <c r="AA8" i="1"/>
  <c r="AA6" i="1"/>
  <c r="AA7" i="1"/>
  <c r="AA13" i="1"/>
  <c r="AA9" i="1"/>
  <c r="AA16" i="1"/>
  <c r="AA17" i="1"/>
  <c r="AA80" i="1"/>
  <c r="AA72" i="1"/>
  <c r="AA10" i="1"/>
  <c r="AA69" i="1"/>
  <c r="AA73" i="1"/>
  <c r="AA71" i="1"/>
  <c r="AA75" i="1"/>
  <c r="AA76" i="1"/>
  <c r="AA19" i="1"/>
  <c r="AA25" i="1"/>
  <c r="AA31" i="1"/>
  <c r="AA33" i="1"/>
  <c r="AA30" i="1"/>
  <c r="AA29" i="1"/>
  <c r="AA34" i="1"/>
  <c r="AA36" i="1"/>
  <c r="AA28" i="1"/>
  <c r="AA27" i="1"/>
  <c r="AA32" i="1"/>
  <c r="AA23" i="1"/>
  <c r="AA21" i="1"/>
  <c r="AA18" i="1"/>
  <c r="AA24" i="1"/>
  <c r="AA26" i="1"/>
  <c r="AA35" i="1"/>
  <c r="AA45" i="1"/>
  <c r="AA40" i="1"/>
  <c r="AA44" i="1"/>
  <c r="AA48" i="1"/>
  <c r="AA39" i="1"/>
  <c r="AA46" i="1"/>
  <c r="AA47" i="1"/>
  <c r="AA51" i="1"/>
  <c r="AA49" i="1"/>
  <c r="AA65" i="1"/>
  <c r="AA37" i="1"/>
  <c r="AA53" i="1"/>
  <c r="AA66" i="1"/>
  <c r="AA50" i="1"/>
  <c r="AA59" i="1"/>
  <c r="AA43" i="1"/>
  <c r="AA52" i="1"/>
  <c r="AA60" i="1"/>
  <c r="AA70" i="1"/>
  <c r="AA38" i="1"/>
  <c r="AA56" i="1"/>
  <c r="AA58" i="1"/>
  <c r="AA54" i="1"/>
  <c r="AA55" i="1"/>
  <c r="AA41" i="1"/>
  <c r="AA20" i="1"/>
  <c r="AA42" i="1"/>
  <c r="AA57" i="1"/>
  <c r="AA62" i="1"/>
  <c r="AA64" i="1"/>
  <c r="AA61" i="1"/>
  <c r="AA67" i="1"/>
  <c r="AA63" i="1"/>
  <c r="AA68" i="1"/>
  <c r="AA79" i="1"/>
  <c r="AA78" i="1"/>
  <c r="AA74" i="1"/>
  <c r="AA77" i="1"/>
  <c r="D3" i="1"/>
  <c r="D14" i="1"/>
  <c r="D12" i="1"/>
  <c r="D2" i="1"/>
  <c r="D22" i="1"/>
  <c r="D5" i="1"/>
  <c r="D4" i="1"/>
  <c r="D11" i="1"/>
  <c r="D15" i="1"/>
  <c r="D8" i="1"/>
  <c r="D6" i="1"/>
  <c r="D7" i="1"/>
  <c r="D13" i="1"/>
  <c r="D9" i="1"/>
  <c r="D16" i="1"/>
  <c r="D17" i="1"/>
  <c r="D80" i="1"/>
  <c r="D72" i="1"/>
  <c r="D10" i="1"/>
  <c r="D69" i="1"/>
  <c r="D73" i="1"/>
  <c r="D71" i="1"/>
  <c r="D75" i="1"/>
  <c r="D76" i="1"/>
  <c r="D19" i="1"/>
  <c r="D25" i="1"/>
  <c r="D31" i="1"/>
  <c r="D33" i="1"/>
  <c r="D30" i="1"/>
  <c r="D29" i="1"/>
  <c r="D34" i="1"/>
  <c r="D36" i="1"/>
  <c r="D28" i="1"/>
  <c r="D27" i="1"/>
  <c r="D32" i="1"/>
  <c r="D23" i="1"/>
  <c r="D21" i="1"/>
  <c r="D18" i="1"/>
  <c r="D24" i="1"/>
  <c r="D26" i="1"/>
  <c r="D35" i="1"/>
  <c r="D45" i="1"/>
  <c r="D40" i="1"/>
  <c r="D44" i="1"/>
  <c r="D48" i="1"/>
  <c r="D39" i="1"/>
  <c r="D46" i="1"/>
  <c r="D47" i="1"/>
  <c r="D51" i="1"/>
  <c r="D49" i="1"/>
  <c r="D65" i="1"/>
  <c r="D37" i="1"/>
  <c r="D53" i="1"/>
  <c r="D66" i="1"/>
  <c r="D50" i="1"/>
  <c r="D59" i="1"/>
  <c r="D43" i="1"/>
  <c r="D52" i="1"/>
  <c r="D60" i="1"/>
  <c r="D70" i="1"/>
  <c r="D38" i="1"/>
  <c r="D56" i="1"/>
  <c r="D58" i="1"/>
  <c r="D54" i="1"/>
  <c r="D55" i="1"/>
  <c r="D41" i="1"/>
  <c r="D20" i="1"/>
  <c r="D42" i="1"/>
  <c r="D57" i="1"/>
  <c r="D62" i="1"/>
  <c r="D64" i="1"/>
  <c r="D61" i="1"/>
  <c r="D67" i="1"/>
  <c r="D63" i="1"/>
  <c r="D68" i="1"/>
  <c r="D79" i="1"/>
  <c r="D78" i="1"/>
  <c r="D74" i="1"/>
  <c r="D77" i="1"/>
  <c r="E2" i="3"/>
  <c r="E3" i="3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<sst xmlns="http://schemas.openxmlformats.org/spreadsheetml/2006/main" count="5106" uniqueCount="1266">
  <si>
    <t>BASE_DATE</t>
  </si>
  <si>
    <t>ADM_DR_CD</t>
  </si>
  <si>
    <t>ADM_DR_NM</t>
  </si>
  <si>
    <t>OBJECTID</t>
  </si>
  <si>
    <t>NEIGHBOR</t>
  </si>
  <si>
    <t>석봉동</t>
  </si>
  <si>
    <t>2505058, 2505059, 2505060, 2505061</t>
  </si>
  <si>
    <t>법1동</t>
  </si>
  <si>
    <t>2505052, 2505053, 2505055, 2505056, 2505057</t>
  </si>
  <si>
    <t>덕암동</t>
  </si>
  <si>
    <t>2504063, 2505053, 2505058, 2505059, 2505060, 2505061</t>
  </si>
  <si>
    <t>목상동</t>
  </si>
  <si>
    <t>2504061, 2504063, 2505059, 2505060, 2505061</t>
  </si>
  <si>
    <t>노은3동</t>
  </si>
  <si>
    <t>2504059, 2504066, 2504067</t>
  </si>
  <si>
    <t>구즉동</t>
  </si>
  <si>
    <t>2504055, 2504061, 2504063, 2505061</t>
  </si>
  <si>
    <t>노은2동</t>
  </si>
  <si>
    <t>2504055, 2504059, 2504066, 2504067</t>
  </si>
  <si>
    <t>전민동</t>
  </si>
  <si>
    <t>2504055, 2504057, 2504063, 2505052, 2505053</t>
  </si>
  <si>
    <t>관평동</t>
  </si>
  <si>
    <t>2504055, 2504057, 2504061, 2504063, 2505053, 2505060, 2505061</t>
  </si>
  <si>
    <t>노은1동</t>
  </si>
  <si>
    <t>2504054, 2504055, 2504059, 2504064, 2504066, 2504067</t>
  </si>
  <si>
    <t>둔산3동</t>
  </si>
  <si>
    <t>2503074, 2503057, 2503059, 2503060, 2505051, 2502054</t>
  </si>
  <si>
    <t>둔산1동</t>
  </si>
  <si>
    <t>2503074, 2503057, 2503059, 2503060</t>
  </si>
  <si>
    <t>중촌동</t>
  </si>
  <si>
    <t>2503074, 2503056, 2503057, 2505051, 2501080, 2502051, 2502053, 2502054, 2502060</t>
  </si>
  <si>
    <t>탄방동</t>
  </si>
  <si>
    <t>2503074, 2503056, 2503057, 2503059, 2503060, 2503061, 2503065, 2502054</t>
  </si>
  <si>
    <t>관저1동</t>
  </si>
  <si>
    <t>2503070, 2503072, 2503073, 2504051</t>
  </si>
  <si>
    <t>기성동</t>
  </si>
  <si>
    <t>2503070, 2503071, 2503073, 2504051, 2503054</t>
  </si>
  <si>
    <t>진잠동</t>
  </si>
  <si>
    <t>2503070, 2503071, 2503072, 2503073, 2504051, 2504064, 2504065</t>
  </si>
  <si>
    <t>관저2동</t>
  </si>
  <si>
    <t>2503070, 2503071, 2503072, 2503073, 2504051</t>
  </si>
  <si>
    <t>정림동</t>
  </si>
  <si>
    <t>2503070, 2503071, 2502069, 2503051, 2503053, 2503054</t>
  </si>
  <si>
    <t>대화동</t>
  </si>
  <si>
    <t>2503069, 2504055, 2504057, 2503060, 2505051, 2505052, 2505053, 2505055, 2505056</t>
  </si>
  <si>
    <t>신성동</t>
  </si>
  <si>
    <t>2503069, 2504054, 2504055, 2504057, 2504059, 2504061, 2504063, 2504066, 2505052</t>
  </si>
  <si>
    <t>만년동</t>
  </si>
  <si>
    <t>2503067, 2503069, 2504054, 2504055, 2503060, 2505052</t>
  </si>
  <si>
    <t>둔산2동</t>
  </si>
  <si>
    <t>2503067, 2503069, 2503074, 2503057, 2503059, 2503060, 2503064, 2503065, 2505051, 2505052</t>
  </si>
  <si>
    <t>온천2동</t>
  </si>
  <si>
    <t>2503067, 2503068, 2503069, 2504054, 2504055, 2504059, 2504064</t>
  </si>
  <si>
    <t>월평2동</t>
  </si>
  <si>
    <t>2503067, 2503068, 2503069, 2504054, 2503060, 2503064</t>
  </si>
  <si>
    <t>원신흥동</t>
  </si>
  <si>
    <t>2503066, 2503070, 2504051, 2504064, 2504065</t>
  </si>
  <si>
    <t>가수원동</t>
  </si>
  <si>
    <t>2503066, 2503070, 2503071, 2503072, 2503073, 2504051, 2503053, 2503054, 2504065</t>
  </si>
  <si>
    <t>도마2동</t>
  </si>
  <si>
    <t>2503066, 2503070, 2503051, 2503052, 2503053, 2503054, 2503055</t>
  </si>
  <si>
    <t>온천1동</t>
  </si>
  <si>
    <t>2503066, 2503068, 2504051, 2504054, 2504059, 2504064, 2504065</t>
  </si>
  <si>
    <t>월평1동</t>
  </si>
  <si>
    <t>2503066, 2503068, 2503070, 2503053, 2503055, 2503063, 2503064, 2504064, 2504065</t>
  </si>
  <si>
    <t>월평3동</t>
  </si>
  <si>
    <t>2503066, 2503067, 2503068, 2504054, 2503064, 2504064</t>
  </si>
  <si>
    <t>갈마1동</t>
  </si>
  <si>
    <t>2503066, 2503067, 2503068, 2503060, 2503061, 2503063, 2503064, 2503065</t>
  </si>
  <si>
    <t>내동</t>
  </si>
  <si>
    <t>2503066, 2503055, 2503061, 2503062, 2503063, 2503064</t>
  </si>
  <si>
    <t>변동</t>
  </si>
  <si>
    <t>2503066, 2503052, 2503053, 2503055, 2503062, 2503063, 2502064</t>
  </si>
  <si>
    <t>갈마2동</t>
  </si>
  <si>
    <t>2503057, 2503060, 2503061, 2503064, 2503065</t>
  </si>
  <si>
    <t>괴정동</t>
  </si>
  <si>
    <t>2503056, 2503057, 2503061, 2503062, 2503063, 2503064, 2503065</t>
  </si>
  <si>
    <t>용문동</t>
  </si>
  <si>
    <t>2503056, 2503057, 2503061, 2503062, 2502054, 2502060, 2502064</t>
  </si>
  <si>
    <t>가장동</t>
  </si>
  <si>
    <t>2503055, 2503056, 2503061, 2503062, 2503063, 2502064</t>
  </si>
  <si>
    <t>복수동</t>
  </si>
  <si>
    <t>2502069, 2503051, 2503052, 2503053, 2503054</t>
  </si>
  <si>
    <t>용두동</t>
  </si>
  <si>
    <t>2502067, 2503056, 2502051, 2502053, 2502054, 2502060, 2502062, 2502063, 2502064</t>
  </si>
  <si>
    <t>대사동</t>
  </si>
  <si>
    <t>2502067, 2502055, 2502057, 2502058, 2502059</t>
  </si>
  <si>
    <t>은행선화동</t>
  </si>
  <si>
    <t>2502067, 2501076, 2501080, 2502051, 2502053, 2502054, 2502055, 2502060</t>
  </si>
  <si>
    <t>대흥동</t>
  </si>
  <si>
    <t>2502067, 2501076, 2501077, 2502051, 2502055, 2502056, 2502058, 2502059</t>
  </si>
  <si>
    <t>석교동</t>
  </si>
  <si>
    <t>2502067, 2501053, 2501075, 2502069, 2502056, 2502057, 2502058, 2502059</t>
  </si>
  <si>
    <t>문화1동</t>
  </si>
  <si>
    <t>2502066, 2502067, 2502068, 2502069, 2502051, 2502055, 2502057, 2502058, 2502060, 2502062</t>
  </si>
  <si>
    <t>오류동</t>
  </si>
  <si>
    <t>2502066, 2502067, 2502060, 2502062, 2502063</t>
  </si>
  <si>
    <t>태평1동</t>
  </si>
  <si>
    <t>2502066, 2502060, 2502062, 2502063, 2502064</t>
  </si>
  <si>
    <t>도마1동</t>
  </si>
  <si>
    <t>2502065, 2502069, 2503051, 2503052, 2503053, 2503055, 2502064</t>
  </si>
  <si>
    <t>산성동</t>
  </si>
  <si>
    <t>2502065, 2502067, 2501075, 2502068, 2502069, 2503051, 2503052, 2503054, 2502057</t>
  </si>
  <si>
    <t>태평2동</t>
  </si>
  <si>
    <t>2502065, 2502066, 2503052, 2503055, 2503056, 2503062, 2502060, 2502063, 2502064</t>
  </si>
  <si>
    <t>유천1동</t>
  </si>
  <si>
    <t>2502065, 2502066, 2502068, 2502069, 2503052, 2502064</t>
  </si>
  <si>
    <t>문화2동</t>
  </si>
  <si>
    <t>2502065, 2502066, 2502067, 2502068, 2502069</t>
  </si>
  <si>
    <t>유천2동</t>
  </si>
  <si>
    <t>2502065, 2502066, 2502067, 2502068, 2502062, 2502063, 2502064</t>
  </si>
  <si>
    <t>부사동</t>
  </si>
  <si>
    <t>2502055, 2502056, 2502057, 2502058, 2502059</t>
  </si>
  <si>
    <t>목동</t>
  </si>
  <si>
    <t>2502051, 2502053, 2502054, 2502060</t>
  </si>
  <si>
    <t>신탄진동</t>
  </si>
  <si>
    <t>2501073, 2505053, 2505058, 2505059, 2505060</t>
  </si>
  <si>
    <t>법2동</t>
  </si>
  <si>
    <t>2501073, 2505053, 2505054, 2505055, 2505056, 2505057, 2505062</t>
  </si>
  <si>
    <t>회덕동</t>
  </si>
  <si>
    <t>2501073, 2504057, 2504063, 2505052, 2505053, 2505055, 2505056, 2505057, 2505058, 2505060</t>
  </si>
  <si>
    <t>중리동</t>
  </si>
  <si>
    <t>2501065, 2505051, 2505052, 2505053, 2505055, 2505056, 2505057, 2505062</t>
  </si>
  <si>
    <t>오정동</t>
  </si>
  <si>
    <t>2501065, 2501068, 2503074, 2503060, 2505051, 2505052, 2505055, 2501080, 2502054</t>
  </si>
  <si>
    <t>홍도동</t>
  </si>
  <si>
    <t>2501065, 2501068, 2501079, 2505051, 2501080</t>
  </si>
  <si>
    <t>비래동</t>
  </si>
  <si>
    <t>2501064, 2501073, 2505054, 2505057, 2505062</t>
  </si>
  <si>
    <t>송촌동</t>
  </si>
  <si>
    <t>2501064, 2501065, 2505054, 2505055, 2505057, 2505062</t>
  </si>
  <si>
    <t>삼성동</t>
  </si>
  <si>
    <t>2501063, 2501068, 2501076, 2501079, 2505051, 2501080, 2502051, 2502054</t>
  </si>
  <si>
    <t>성남동</t>
  </si>
  <si>
    <t>2501063, 2501065, 2501068, 2501079, 2501080</t>
  </si>
  <si>
    <t>용전동</t>
  </si>
  <si>
    <t>2501063, 2501064, 2501065, 2501068, 2501079, 2505051, 2505055, 2505062</t>
  </si>
  <si>
    <t>중앙동</t>
  </si>
  <si>
    <t>2501060, 2501063, 2501076, 2501077, 2501078, 2501080, 2502051, 2502055</t>
  </si>
  <si>
    <t>가양1동</t>
  </si>
  <si>
    <t>2501060, 2501063, 2501064, 2501065, 2501076, 2501079, 2501080</t>
  </si>
  <si>
    <t>자양동</t>
  </si>
  <si>
    <t>2501057, 2501060, 2501063, 2501064, 2501076, 2501078</t>
  </si>
  <si>
    <t>가양2동</t>
  </si>
  <si>
    <t>2501057, 2501060, 2501063, 2501064, 2501065, 2501073, 2505054, 2505062</t>
  </si>
  <si>
    <t>대동</t>
  </si>
  <si>
    <t>2501056, 2501057, 2501060, 2501076, 2501077, 2501078</t>
  </si>
  <si>
    <t>대청동</t>
  </si>
  <si>
    <t>2501055, 2501057, 2501064, 2501073, 2501075, 2505053, 2505054, 2505057, 2505058</t>
  </si>
  <si>
    <t>판암2동</t>
  </si>
  <si>
    <t>2501055, 2501056, 2501057, 2501077, 2501078</t>
  </si>
  <si>
    <t>용운동</t>
  </si>
  <si>
    <t>2501055, 2501056, 2501057, 2501060, 2501064, 2501073, 2501078</t>
  </si>
  <si>
    <t>문창동</t>
  </si>
  <si>
    <t>2501053, 2501077, 2502055, 2502056, 2502057, 2502059</t>
  </si>
  <si>
    <t>효동</t>
  </si>
  <si>
    <t>2501053, 2501055, 2501075, 2501077, 2502056, 2502057</t>
  </si>
  <si>
    <t>산내동</t>
  </si>
  <si>
    <t>2501053, 2501055, 2501073, 2501075, 2502069, 2502057</t>
  </si>
  <si>
    <t>신인동</t>
  </si>
  <si>
    <t>2501053, 2501055, 2501056, 2501076, 2501077, 2501078, 2502055, 2502056</t>
  </si>
  <si>
    <t>판암1동</t>
  </si>
  <si>
    <t>2501053, 2501055, 2501056, 2501057, 2501073, 2501075, 2501077</t>
  </si>
  <si>
    <t>actual_admin_code</t>
  </si>
  <si>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</si>
  <si>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</si>
  <si>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</si>
  <si>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</si>
  <si>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</si>
  <si>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</si>
  <si>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</si>
  <si>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</si>
  <si>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3000000000</t>
  </si>
  <si>
    <t>대전광역시</t>
  </si>
  <si>
    <t>19950101</t>
  </si>
  <si>
    <t>3011000000</t>
  </si>
  <si>
    <t>동구</t>
  </si>
  <si>
    <t>3011051500</t>
  </si>
  <si>
    <t>3011010100</t>
  </si>
  <si>
    <t>원동</t>
  </si>
  <si>
    <t>19981214</t>
  </si>
  <si>
    <t>3011011200</t>
  </si>
  <si>
    <t>신안동</t>
  </si>
  <si>
    <t>20080901</t>
  </si>
  <si>
    <t>3011011300</t>
  </si>
  <si>
    <t>소제동</t>
  </si>
  <si>
    <t>3011011900</t>
  </si>
  <si>
    <t>정동</t>
  </si>
  <si>
    <t>3011012000</t>
  </si>
  <si>
    <t>중동</t>
  </si>
  <si>
    <t>3011053000</t>
  </si>
  <si>
    <t>3011010300</t>
  </si>
  <si>
    <t>3011010400</t>
  </si>
  <si>
    <t>천동</t>
  </si>
  <si>
    <t>3011010500</t>
  </si>
  <si>
    <t>가오동</t>
  </si>
  <si>
    <t>3011054500</t>
  </si>
  <si>
    <t>3011010200</t>
  </si>
  <si>
    <t>인동</t>
  </si>
  <si>
    <t>3011010600</t>
  </si>
  <si>
    <t>신흥동</t>
  </si>
  <si>
    <t>3011055100</t>
  </si>
  <si>
    <t>3011010700</t>
  </si>
  <si>
    <t>판암동</t>
  </si>
  <si>
    <t>3011010800</t>
  </si>
  <si>
    <t>삼정동</t>
  </si>
  <si>
    <t>3011055200</t>
  </si>
  <si>
    <t>3011056000</t>
  </si>
  <si>
    <t>3011010900</t>
  </si>
  <si>
    <t>3011058500</t>
  </si>
  <si>
    <t>3011011000</t>
  </si>
  <si>
    <t>3011059000</t>
  </si>
  <si>
    <t>3011011100</t>
  </si>
  <si>
    <t>3011062000</t>
  </si>
  <si>
    <t>3011011400</t>
  </si>
  <si>
    <t>가양동</t>
  </si>
  <si>
    <t>3011063000</t>
  </si>
  <si>
    <t>3011064000</t>
  </si>
  <si>
    <t>3011011500</t>
  </si>
  <si>
    <t>3011066500</t>
  </si>
  <si>
    <t>3011011600</t>
  </si>
  <si>
    <t>3011067000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</si>
  <si>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</si>
  <si>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</si>
  <si>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</si>
  <si>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</si>
  <si>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</si>
  <si>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</si>
  <si>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</si>
  <si>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</si>
  <si>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</si>
  <si>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</si>
  <si>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</si>
  <si>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용계동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</si>
  <si>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</si>
  <si>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</si>
  <si>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</si>
  <si>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</si>
  <si>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</si>
  <si>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</si>
  <si>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</si>
  <si>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</si>
  <si>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</si>
  <si>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</si>
  <si>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</si>
  <si>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</si>
  <si>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</si>
  <si>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신촌동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</si>
  <si>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</si>
  <si>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</si>
  <si>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</si>
  <si>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</si>
  <si>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</si>
  <si>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</si>
  <si>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</si>
  <si>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</si>
  <si>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</si>
  <si>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</si>
  <si>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</si>
  <si>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</si>
  <si>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</si>
  <si>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</si>
  <si>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</si>
  <si>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</si>
  <si>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</si>
  <si>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</si>
  <si>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</si>
  <si>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</si>
  <si>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</si>
  <si>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</si>
  <si>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</si>
  <si>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</si>
  <si>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</si>
  <si>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</si>
  <si>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</si>
  <si>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</si>
  <si>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</si>
  <si>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</si>
  <si>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중구</t>
  </si>
  <si>
    <t>3014053500</t>
  </si>
  <si>
    <t>3014010100</t>
  </si>
  <si>
    <t>은행동</t>
  </si>
  <si>
    <t>19981121</t>
  </si>
  <si>
    <t>3014010200</t>
  </si>
  <si>
    <t>선화동</t>
  </si>
  <si>
    <t>3014055000</t>
  </si>
  <si>
    <t>3014010300</t>
  </si>
  <si>
    <t>3014056000</t>
  </si>
  <si>
    <t>3014010400</t>
  </si>
  <si>
    <t>3014057500</t>
  </si>
  <si>
    <t>3014010500</t>
  </si>
  <si>
    <t>19980101</t>
  </si>
  <si>
    <t>3014060500</t>
  </si>
  <si>
    <t>3014010600</t>
  </si>
  <si>
    <t>3014062000</t>
  </si>
  <si>
    <t>3014010700</t>
  </si>
  <si>
    <t>3014010800</t>
  </si>
  <si>
    <t>호동</t>
  </si>
  <si>
    <t>3014010900</t>
  </si>
  <si>
    <t>옥계동</t>
  </si>
  <si>
    <t>3014063000</t>
  </si>
  <si>
    <t>3014011000</t>
  </si>
  <si>
    <t>3014064000</t>
  </si>
  <si>
    <t>3014011100</t>
  </si>
  <si>
    <t>3014065500</t>
  </si>
  <si>
    <t>3014011200</t>
  </si>
  <si>
    <t>3014067000</t>
  </si>
  <si>
    <t>3014011300</t>
  </si>
  <si>
    <t>3014068000</t>
  </si>
  <si>
    <t>3014011400</t>
  </si>
  <si>
    <t>태평동</t>
  </si>
  <si>
    <t>3014069000</t>
  </si>
  <si>
    <t>3014070000</t>
  </si>
  <si>
    <t>3014011500</t>
  </si>
  <si>
    <t>유천동</t>
  </si>
  <si>
    <t>3014071000</t>
  </si>
  <si>
    <t>3014072000</t>
  </si>
  <si>
    <t>3014011600</t>
  </si>
  <si>
    <t>문화동</t>
  </si>
  <si>
    <t>3014073000</t>
  </si>
  <si>
    <t>3014074000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</si>
  <si>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</si>
  <si>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</si>
  <si>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</si>
  <si>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</si>
  <si>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</si>
  <si>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</si>
  <si>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</si>
  <si>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</si>
  <si>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</si>
  <si>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</si>
  <si>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침산동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</si>
  <si>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</si>
  <si>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</si>
  <si>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</si>
  <si>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</si>
  <si>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</si>
  <si>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</si>
  <si>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</si>
  <si>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금동</t>
  </si>
  <si>
    <t>3017000000</t>
  </si>
  <si>
    <t>서구</t>
  </si>
  <si>
    <t>3017051000</t>
  </si>
  <si>
    <t>3017010100</t>
  </si>
  <si>
    <t>3017052000</t>
  </si>
  <si>
    <t>3017010300</t>
  </si>
  <si>
    <t>도마동</t>
  </si>
  <si>
    <t>3017053000</t>
  </si>
  <si>
    <t>3017010400</t>
  </si>
  <si>
    <t>3017053500</t>
  </si>
  <si>
    <t>3017012700</t>
  </si>
  <si>
    <t>괴곡동</t>
  </si>
  <si>
    <t>3017054000</t>
  </si>
  <si>
    <t>3017010200</t>
  </si>
  <si>
    <t>3017055000</t>
  </si>
  <si>
    <t>3017010500</t>
  </si>
  <si>
    <t>3017055500</t>
  </si>
  <si>
    <t>3017010600</t>
  </si>
  <si>
    <t>3017056000</t>
  </si>
  <si>
    <t>3017010800</t>
  </si>
  <si>
    <t>3017057000</t>
  </si>
  <si>
    <t>3017010900</t>
  </si>
  <si>
    <t>3017057500</t>
  </si>
  <si>
    <t>3017011000</t>
  </si>
  <si>
    <t>19960826</t>
  </si>
  <si>
    <t>3017058100</t>
  </si>
  <si>
    <t>3017011100</t>
  </si>
  <si>
    <t>갈마동</t>
  </si>
  <si>
    <t>3017058200</t>
  </si>
  <si>
    <t>3017058600</t>
  </si>
  <si>
    <t>3017011300</t>
  </si>
  <si>
    <t>월평동</t>
  </si>
  <si>
    <t>3017058700</t>
  </si>
  <si>
    <t>3017058800</t>
  </si>
  <si>
    <t>3017059000</t>
  </si>
  <si>
    <t>3017011400</t>
  </si>
  <si>
    <t>3017011500</t>
  </si>
  <si>
    <t>도안동</t>
  </si>
  <si>
    <t>3017059600</t>
  </si>
  <si>
    <t>3017011600</t>
  </si>
  <si>
    <t>관저동</t>
  </si>
  <si>
    <t>20050204</t>
  </si>
  <si>
    <t>3017059700</t>
  </si>
  <si>
    <t>3017060000</t>
  </si>
  <si>
    <t>3017011700</t>
  </si>
  <si>
    <t>흑석동</t>
  </si>
  <si>
    <t>3017011800</t>
  </si>
  <si>
    <t>매노동</t>
  </si>
  <si>
    <t>3017011900</t>
  </si>
  <si>
    <t>산직동</t>
  </si>
  <si>
    <t>3017012000</t>
  </si>
  <si>
    <t>장안동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</si>
  <si>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</si>
  <si>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</si>
  <si>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</si>
  <si>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</si>
  <si>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</si>
  <si>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</si>
  <si>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</si>
  <si>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</si>
  <si>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</si>
  <si>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</si>
  <si>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</si>
  <si>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</si>
  <si>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3017011200</t>
  </si>
  <si>
    <t>둔산동</t>
  </si>
  <si>
    <t>19960101</t>
  </si>
  <si>
    <t>3017064000</t>
  </si>
  <si>
    <t>3017065000</t>
  </si>
  <si>
    <t>3017012800</t>
  </si>
  <si>
    <t>3017066000</t>
  </si>
  <si>
    <t>20090501</t>
  </si>
  <si>
    <t>3020000000</t>
  </si>
  <si>
    <t>유성구</t>
  </si>
  <si>
    <t>3020052000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</si>
  <si>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</si>
  <si>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</si>
  <si>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</si>
  <si>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</si>
  <si>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</si>
  <si>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</si>
  <si>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</si>
  <si>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</si>
  <si>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</si>
  <si>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성북동</t>
  </si>
  <si>
    <t>3020010800</t>
  </si>
  <si>
    <t>세동</t>
  </si>
  <si>
    <t>3020010900</t>
  </si>
  <si>
    <t>송정동</t>
  </si>
  <si>
    <t>3020011000</t>
  </si>
  <si>
    <t>방동</t>
  </si>
  <si>
    <t>3020052600</t>
  </si>
  <si>
    <t>학하동</t>
  </si>
  <si>
    <t>3020010500</t>
  </si>
  <si>
    <t>20211101</t>
  </si>
  <si>
    <t>3020010600</t>
  </si>
  <si>
    <t>계산동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</si>
  <si>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</si>
  <si>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</si>
  <si>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</si>
  <si>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</si>
  <si>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</si>
  <si>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</si>
  <si>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</si>
  <si>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</si>
  <si>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3020011100</t>
  </si>
  <si>
    <t>봉명동</t>
  </si>
  <si>
    <t>3020011200</t>
  </si>
  <si>
    <t>구암동</t>
  </si>
  <si>
    <t>3020054000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</si>
  <si>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</si>
  <si>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</si>
  <si>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</si>
  <si>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</si>
  <si>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</si>
  <si>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</si>
  <si>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</si>
  <si>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궁동</t>
  </si>
  <si>
    <t>3020012300</t>
  </si>
  <si>
    <t>어은동</t>
  </si>
  <si>
    <t>3020012400</t>
  </si>
  <si>
    <t>구성동</t>
  </si>
  <si>
    <t>3020054600</t>
  </si>
  <si>
    <t>20070205</t>
  </si>
  <si>
    <t>3020011800</t>
  </si>
  <si>
    <t>갑동</t>
  </si>
  <si>
    <t>3020012000</t>
  </si>
  <si>
    <t>지족동</t>
  </si>
  <si>
    <t>3020054700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</si>
  <si>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</si>
  <si>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</si>
  <si>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</si>
  <si>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</si>
  <si>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</si>
  <si>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</si>
  <si>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</si>
  <si>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</si>
  <si>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</si>
  <si>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</si>
  <si>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</si>
  <si>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20150720</t>
  </si>
  <si>
    <t>3020055000</t>
  </si>
  <si>
    <t>3020012500</t>
  </si>
  <si>
    <t>3020012600</t>
  </si>
  <si>
    <t>가정동</t>
  </si>
  <si>
    <t>3020012700</t>
  </si>
  <si>
    <t>도룡동</t>
  </si>
  <si>
    <t>3020012800</t>
  </si>
  <si>
    <t>장동</t>
  </si>
  <si>
    <t>3020012900</t>
  </si>
  <si>
    <t>방현동</t>
  </si>
  <si>
    <t>3020013000</t>
  </si>
  <si>
    <t>화암동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</si>
  <si>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</si>
  <si>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</si>
  <si>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</si>
  <si>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</si>
  <si>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</si>
  <si>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</si>
  <si>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</si>
  <si>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</si>
  <si>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</si>
  <si>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3020014000</t>
  </si>
  <si>
    <t>문지동</t>
  </si>
  <si>
    <t>3020014100</t>
  </si>
  <si>
    <t>3020014200</t>
  </si>
  <si>
    <t>원촌동</t>
  </si>
  <si>
    <t>3020058000</t>
  </si>
  <si>
    <t>3020014500</t>
  </si>
  <si>
    <t>봉산동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</si>
  <si>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</si>
  <si>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</si>
  <si>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</si>
  <si>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</si>
  <si>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</si>
  <si>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</si>
  <si>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</si>
  <si>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</si>
  <si>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신동</t>
  </si>
  <si>
    <t>3020015200</t>
  </si>
  <si>
    <t>둔곡동</t>
  </si>
  <si>
    <t>3020015300</t>
  </si>
  <si>
    <t>구룡동</t>
  </si>
  <si>
    <t>3020060000</t>
  </si>
  <si>
    <t>3020014300</t>
  </si>
  <si>
    <t>탑립동</t>
  </si>
  <si>
    <t>20100811</t>
  </si>
  <si>
    <t>3020014400</t>
  </si>
  <si>
    <t>용산동</t>
  </si>
  <si>
    <t>3020014600</t>
  </si>
  <si>
    <t>3020061000</t>
  </si>
  <si>
    <t>20130916</t>
  </si>
  <si>
    <t>3020011400</t>
  </si>
  <si>
    <t>3023000000</t>
  </si>
  <si>
    <t>대덕구</t>
  </si>
  <si>
    <t>3023051000</t>
  </si>
  <si>
    <t>3023010100</t>
  </si>
  <si>
    <t>3023052000</t>
  </si>
  <si>
    <t>3023010200</t>
  </si>
  <si>
    <t>3023052500</t>
  </si>
  <si>
    <t>3023010300</t>
  </si>
  <si>
    <t>읍내동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</si>
  <si>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</si>
  <si>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</si>
  <si>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</si>
  <si>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</si>
  <si>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</si>
  <si>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</si>
  <si>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</si>
  <si>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</si>
  <si>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</si>
  <si>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3023011000</t>
  </si>
  <si>
    <t>3023054300</t>
  </si>
  <si>
    <t>3023010700</t>
  </si>
  <si>
    <t>3023054600</t>
  </si>
  <si>
    <t>3023010900</t>
  </si>
  <si>
    <t>3023055000</t>
  </si>
  <si>
    <t>3023011900</t>
  </si>
  <si>
    <t>용호동</t>
  </si>
  <si>
    <t>3023012000</t>
  </si>
  <si>
    <t>이현동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</si>
  <si>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</si>
  <si>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</si>
  <si>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</si>
  <si>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</si>
  <si>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</si>
  <si>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</si>
  <si>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</si>
  <si>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</si>
  <si>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</si>
  <si>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</si>
  <si>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</si>
  <si>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</si>
  <si>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3023011100</t>
  </si>
  <si>
    <t>3023057000</t>
  </si>
  <si>
    <t>3023011500</t>
  </si>
  <si>
    <t>3023011600</t>
  </si>
  <si>
    <t>상서동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</si>
  <si>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</si>
  <si>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</si>
  <si>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</si>
  <si>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</si>
  <si>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</si>
  <si>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</si>
  <si>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</si>
  <si>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</si>
  <si>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3023010800</t>
  </si>
  <si>
    <t>법동</t>
  </si>
  <si>
    <t>3023061000</t>
  </si>
  <si>
    <t>admin_neighbor</t>
  </si>
  <si>
    <t>3020058000, 3020060000, 3023056000, 3023057000, 3023058000</t>
  </si>
  <si>
    <t>3020054600, 3020054700, 3020054800</t>
  </si>
  <si>
    <t>3020055000, 3020058000, 3020060000, 3023058000</t>
  </si>
  <si>
    <t>3020055000, 3020054600, 3020054700, 3020054800</t>
  </si>
  <si>
    <t>3017066000, 3017055500, 3017063000, 3017064000</t>
  </si>
  <si>
    <t>3017065000, 3020054000, 3020055000, 3020057000, 3020054600, 3020058000, 3020060000, 3020054700, 3023052000</t>
  </si>
  <si>
    <t>3017058700, 3017065000, 3020054000, 3020055000, 3017064000, 3023052000</t>
  </si>
  <si>
    <t>3017059000, 3017059600, 3017059700, 3020052000</t>
  </si>
  <si>
    <t>3017059000, 3017060000, 3017059700, 3020052000, 3017053500</t>
  </si>
  <si>
    <t>3017059000, 3017060000, 3017059600, 3017059700, 3020052000</t>
  </si>
  <si>
    <t>3020054000, 3020055000, 3020054600, 3020053000, 3020054700, 3020054800</t>
  </si>
  <si>
    <t>3017059000, 3017060000, 3017059600, 3017059700, 3020052000, 3020053000, 3020061000</t>
  </si>
  <si>
    <t>3017058600, 3017059000, 3020052000, 3020053000, 3020061000</t>
  </si>
  <si>
    <t>3017058600, 3017059000, 3017060000, 3017059600, 3017059700, 3020052000, 3017053000, 3017053500, 3020061000</t>
  </si>
  <si>
    <t>3017058700, 3017058800, 3017065000, 3020054000, 3020055000, 3020054600, 3020053000</t>
  </si>
  <si>
    <t>3017058600, 3017058800, 3020052000, 3020054000, 3020054600, 3020053000, 3020061000</t>
  </si>
  <si>
    <t>3017058700, 3017058800, 3017065000, 3020054000, 3017064000, 3017058100</t>
  </si>
  <si>
    <t>3017058600, 3017058700, 3017058800, 3020054000, 3017058100, 3020053000</t>
  </si>
  <si>
    <t>3017058600, 3017058800, 3017059000, 3017053000, 3017054000, 3017057500, 3017058100, 3020053000, 3020061000</t>
  </si>
  <si>
    <t>3017058600, 3017058700, 3017058800, 3017064000, 3017056000, 3017057500, 3017058100, 3017058200</t>
  </si>
  <si>
    <t>3017055500, 3017064000, 3017056000, 3017058100, 3017058200</t>
  </si>
  <si>
    <t>3017066000, 3017055000, 3017055500, 3017063000, 3017064000, 3017056000, 3017058200, 3014056000</t>
  </si>
  <si>
    <t>3017058600, 3017054000, 3017056000, 3017057000, 3017057500, 3017058100</t>
  </si>
  <si>
    <t>3017055000, 3017055500, 3017056000, 3017057000, 3017057500, 3017058100, 3017058200</t>
  </si>
  <si>
    <t>3017058600, 3017059000, 3017051000, 3017052000, 3017053000, 3017053500, 3017054000</t>
  </si>
  <si>
    <t>3017059000, 3017060000, 3014074000, 3017051000, 3017053000, 3017053500</t>
  </si>
  <si>
    <t>3014074000, 3017051000, 3017052000, 3017053000, 3017053500</t>
  </si>
  <si>
    <t>3017058600, 3017052000, 3017053000, 3017054000, 3017057000, 3017057500, 3014069000</t>
  </si>
  <si>
    <t>3017055000, 3017055500, 3017056000, 3017057000, 3014056000, 3014065500, 3014069000</t>
  </si>
  <si>
    <t>3017054000, 3017055000, 3017056000, 3017057000, 3017057500, 3014069000</t>
  </si>
  <si>
    <t>3014070000, 3014074000, 3017051000, 3017052000, 3017053000, 3017054000, 3014069000</t>
  </si>
  <si>
    <t>3014071000, 3014072000, 3014073000, 3014074000, 3014053500, 3014057500, 3014062000, 3014063000, 3014065500, 3014067000</t>
  </si>
  <si>
    <t>3014071000, 3014072000, 3014065500, 3014067000, 3014068000</t>
  </si>
  <si>
    <t>3014071000, 3014065500, 3014067000, 3014068000, 3014069000</t>
  </si>
  <si>
    <t>3014070000, 3014071000, 3017052000, 3017054000, 3017055000, 3017057000, 3014065500, 3014068000, 3014069000</t>
  </si>
  <si>
    <t>3014070000, 3014071000, 3014073000, 3014074000, 3017052000, 3014069000</t>
  </si>
  <si>
    <t>3014070000, 3014071000, 3014072000, 3014073000, 3014074000</t>
  </si>
  <si>
    <t>3014070000, 3014071000, 3014072000, 3014073000, 3014067000, 3014068000, 3014069000</t>
  </si>
  <si>
    <t>3014072000, 3014057500, 3014062000, 3014063000, 3014064000</t>
  </si>
  <si>
    <t>3014072000, 3017055000, 3014053500, 3014055000, 3014056000, 3014065500, 3014067000, 3014068000, 3014069000</t>
  </si>
  <si>
    <t>3014053500, 3014055000, 3014056000, 3014065500</t>
  </si>
  <si>
    <t>3023055000, 3023056000, 3023057000, 3023058000</t>
  </si>
  <si>
    <t>3020060000, 3023052500, 3023055000, 3023056000, 3023057000, 3023058000</t>
  </si>
  <si>
    <t>3020055000, 3020057000, 3020060000, 3023052000, 3023052500</t>
  </si>
  <si>
    <t>3020055000, 3020057000, 3020058000, 3020060000, 3023052500, 3023057000, 3023058000</t>
  </si>
  <si>
    <t>3023052000, 3023052500, 3023054600, 3023060000, 3023061000</t>
  </si>
  <si>
    <t>3017066000, 3017055500, 3017063000, 3017064000, 3023051000, 3014056000</t>
  </si>
  <si>
    <t>3017065000, 3020055000, 3020057000, 3017064000, 3023051000, 3023052000, 3023052500, 3023054600, 3023060000</t>
  </si>
  <si>
    <t>3017058700, 3017065000, 3017066000, 3017055500, 3017063000, 3017064000, 3017058100, 3017058200, 3023051000, 3023052000</t>
  </si>
  <si>
    <t>3017066000, 3017055000, 3017055500, 3023051000, 3011069500, 3014053500, 3014055000, 3014056000, 3014065500</t>
  </si>
  <si>
    <t>3011064000, 3023051000, 3023052000, 3023052500, 3023054600, 3023060000, 3023061000, 3023054300</t>
  </si>
  <si>
    <t>3011064000, 3011067000, 3017066000, 3017064000, 3023051000, 3023052000, 3023054600, 3011069500, 3014056000</t>
  </si>
  <si>
    <t>3011064000, 3011067000, 3011066500, 3023051000, 3011069500</t>
  </si>
  <si>
    <t>3014072000, 3011051500, 3011069500, 3014053500, 3014055000, 3014056000, 3014057500, 3014065500</t>
  </si>
  <si>
    <t>3011062000, 3011067000, 3011051500, 3011066500, 3023051000, 3011069500, 3014053500, 3014056000</t>
  </si>
  <si>
    <t>3011062000, 3011064000, 3011067000, 3011066500, 3011069500</t>
  </si>
  <si>
    <t>3011063000, 3011064000, 3023053300, 3023054600, 3023061000, 3023054300</t>
  </si>
  <si>
    <t>3011062000, 3011063000, 3011064000, 3011067000, 3011066500, 3023051000, 3023054600, 3023054300</t>
  </si>
  <si>
    <t>3011059000, 3011062000, 3011063000, 3011064000, 3011051500, 3011066500, 3011069500</t>
  </si>
  <si>
    <t>3011072500, 3023052500, 3023055000, 3023056000, 3023057000</t>
  </si>
  <si>
    <t>3011072500, 3023052500, 3023053300, 3023054600, 3023060000, 3023061000, 3023054300</t>
  </si>
  <si>
    <t>3011072500, 3020057000, 3020060000, 3023052000, 3023052500, 3023054600, 3023060000, 3023061000, 3023055000, 3023057000</t>
  </si>
  <si>
    <t>3011063000, 3011072500, 3023053300, 3023061000, 3023054300</t>
  </si>
  <si>
    <t>3011056000, 3011059000, 3011062000, 3011063000, 3011051500, 3011058500</t>
  </si>
  <si>
    <t>3011056000, 3011059000, 3011062000, 3011063000, 3011064000, 3011072500, 3023053300, 3023054300</t>
  </si>
  <si>
    <t>3014057500, 3014060500, 3014062000, 3014063000, 3014064000</t>
  </si>
  <si>
    <t>3014072000, 3011053000, 3011074000, 3014074000, 3014060500, 3014062000, 3014063000, 3014064000</t>
  </si>
  <si>
    <t>3014070000, 3014072000, 3011074000, 3014073000, 3014074000, 3017051000, 3017052000, 3017053500, 3014062000</t>
  </si>
  <si>
    <t>3014072000, 3011051500, 3011054500, 3014053500, 3014057500, 3014060500, 3014063000, 3014064000</t>
  </si>
  <si>
    <t>3011059000, 3011062000, 3011051500, 3011054500, 3011058500, 3011069500, 3014053500, 3014057500</t>
  </si>
  <si>
    <t>3011055200, 3011056000, 3011059000, 3011051500, 3011054500, 3011058500</t>
  </si>
  <si>
    <t>3011053000, 3011054500, 3014057500, 3014060500, 3014062000, 3014064000</t>
  </si>
  <si>
    <t>3011055100, 3011056000, 3011063000, 3011072500, 3011074000, 3023052500, 3023053300, 3023061000, 3023055000</t>
  </si>
  <si>
    <t>3011055100, 3011055200, 3011056000, 3011054500, 3011058500</t>
  </si>
  <si>
    <t>3011055100, 3011055200, 3011056000, 3011059000, 3011063000, 3011072500, 3011058500</t>
  </si>
  <si>
    <t>3011053000, 3011055100, 3011074000, 3011054500, 3014060500, 3014062000</t>
  </si>
  <si>
    <t>3011053000, 3011055100, 3011072500, 3011074000, 3014074000, 3014062000</t>
  </si>
  <si>
    <t>3011053000, 3011055100, 3011055200, 3011051500, 3011054500, 3011058500, 3014057500, 3014060500</t>
  </si>
  <si>
    <t>3011053000, 3011055100, 3011055200, 3011056000, 3011072500, 3011074000, 3011054500</t>
  </si>
  <si>
    <t>[대전광역시]</t>
  </si>
  <si>
    <t>선거구명</t>
  </si>
  <si>
    <t>정수</t>
  </si>
  <si>
    <t>구시군명</t>
  </si>
  <si>
    <t xml:space="preserve">동구  </t>
  </si>
  <si>
    <t xml:space="preserve">1  </t>
  </si>
  <si>
    <t xml:space="preserve">중앙동, 신인동, 효동, 판암1동, 판암2동, 용운동, 대동, 자양동, 가양1동, 가양2동, 용전동, 성남동, 홍도동, 삼성동, 대청동, 산내동  </t>
  </si>
  <si>
    <t xml:space="preserve">중구  </t>
  </si>
  <si>
    <t xml:space="preserve">은행선화동, 목동, 중촌동, 대흥동, 문창동, 석교동, 대사동, 부사동, 용두동, 오류동, 태평1동, 태평2동, 유천1동, 유천2동, 문화1동, 문화2동, 산성동  </t>
  </si>
  <si>
    <t xml:space="preserve">서구갑  </t>
  </si>
  <si>
    <t xml:space="preserve">서구  </t>
  </si>
  <si>
    <t xml:space="preserve">복수동, 도마1동, 도마2동, 정림동, 변동, 괴정동, 가장동, 내동, 가수원동, 관저1동, 관저2동, 기성동  </t>
  </si>
  <si>
    <t xml:space="preserve">서구을  </t>
  </si>
  <si>
    <t xml:space="preserve">용문동, 탄방동, 둔산1동, 둔산2동, 둔산3동, 갈마1동, 갈마2동, 월평1동, 월평2동, 월평3동, 만년동  </t>
  </si>
  <si>
    <t xml:space="preserve">유성구갑  </t>
  </si>
  <si>
    <t xml:space="preserve">유성구  </t>
  </si>
  <si>
    <t xml:space="preserve">진잠동, 원신흥동, 온천1동, 온천2동, 노은1동  </t>
  </si>
  <si>
    <t xml:space="preserve">유성구을  </t>
  </si>
  <si>
    <t xml:space="preserve">노은2동, 노은3동, 신성동, 전민동, 구즉동, 관평동  </t>
  </si>
  <si>
    <t xml:space="preserve">대덕구  </t>
  </si>
  <si>
    <t xml:space="preserve">오정동, 대화동, 회덕동, 비래동, 송촌동, 중리동, 법1동, 법2동, 신탄진동, 석봉동, 덕암동, 목상동  </t>
  </si>
  <si>
    <t xml:space="preserve">3011051500, 3011054500, 3011053000, 3011055100, 3011055200, 3011056000, 3011058500, 3011059000, 3011062000, 3011063000, 3011064000, 3011066500, 3011067000, 3011069500, 3011072500, 3011074000  </t>
  </si>
  <si>
    <t xml:space="preserve">3014053500, 3014055000, 3014056000, 3014057500, 3014060500, 3014062000, 3014063000, 3014064000, 3014065500, 3014067000, 3014068000, 3014069000, 3014070000, 3014071000, 3014072000, 3014073000, 3014074000  </t>
  </si>
  <si>
    <t xml:space="preserve">3017051000, 3017052000, 3017053000, 3017053500, 3017054000, 3017056000, 3017057000, 3017057500, 3017059000, 3017059600, 3017059700, 3017060000  </t>
  </si>
  <si>
    <t xml:space="preserve">3017055000, 3017055500, 3017063000, 3017064000, 3017066000, 3017058100, 3017058200, 3017058600, 3017058700, 3017058800, 3017065000  </t>
  </si>
  <si>
    <t xml:space="preserve">3020054700, 3020054800, 3020055000, 3020057000, 3020058000, 3020060000  </t>
  </si>
  <si>
    <t xml:space="preserve">3020052000, 3020061000, 3020053000, 3020054000, 3020054600  </t>
  </si>
  <si>
    <t xml:space="preserve">3023051000, 3023052000, 3023052500, 3023053300, 3023054300, 3023054600, 3023060000, 3023061000, 3023055000, 3023056000, 3023057000, 3023058000  </t>
  </si>
  <si>
    <t xml:space="preserve">대전광역시  </t>
  </si>
  <si>
    <t>1,450,057</t>
  </si>
  <si>
    <t xml:space="preserve">대전광역시 동구 </t>
  </si>
  <si>
    <t>220,860</t>
  </si>
  <si>
    <t>대전광역시 동구 중앙동</t>
  </si>
  <si>
    <t>4,486</t>
  </si>
  <si>
    <t>대전광역시 동구 효동</t>
  </si>
  <si>
    <t>24,575</t>
  </si>
  <si>
    <t>대전광역시 동구 신인동</t>
  </si>
  <si>
    <t>11,929</t>
  </si>
  <si>
    <t>대전광역시 동구 판암1동</t>
  </si>
  <si>
    <t>12,298</t>
  </si>
  <si>
    <t>대전광역시 동구 판암2동</t>
  </si>
  <si>
    <t>8,443</t>
  </si>
  <si>
    <t>대전광역시 동구 용운동</t>
  </si>
  <si>
    <t>21,935</t>
  </si>
  <si>
    <t>대전광역시 동구 대동</t>
  </si>
  <si>
    <t>14,838</t>
  </si>
  <si>
    <t>대전광역시 동구 자양동</t>
  </si>
  <si>
    <t>10,784</t>
  </si>
  <si>
    <t>대전광역시 동구 가양1동</t>
  </si>
  <si>
    <t>13,475</t>
  </si>
  <si>
    <t>대전광역시 동구 가양2동</t>
  </si>
  <si>
    <t>18,158</t>
  </si>
  <si>
    <t>대전광역시 동구 용전동</t>
  </si>
  <si>
    <t>20,521</t>
  </si>
  <si>
    <t>대전광역시 동구 성남동</t>
  </si>
  <si>
    <t>11,707</t>
  </si>
  <si>
    <t>대전광역시 동구 홍도동</t>
  </si>
  <si>
    <t>10,978</t>
  </si>
  <si>
    <t>대전광역시 동구 삼성동</t>
  </si>
  <si>
    <t>13,937</t>
  </si>
  <si>
    <t>대전광역시 동구 대청동</t>
  </si>
  <si>
    <t>2,398</t>
  </si>
  <si>
    <t>대전광역시 동구 산내동</t>
  </si>
  <si>
    <t>20,398</t>
  </si>
  <si>
    <t xml:space="preserve">대전광역시 중구 </t>
  </si>
  <si>
    <t>229,497</t>
  </si>
  <si>
    <t>대전광역시 중구 은행선화동</t>
  </si>
  <si>
    <t>15,582</t>
  </si>
  <si>
    <t>대전광역시 중구 목동</t>
  </si>
  <si>
    <t>14,250</t>
  </si>
  <si>
    <t>대전광역시 중구 중촌동</t>
  </si>
  <si>
    <t>13,433</t>
  </si>
  <si>
    <t>대전광역시 중구 대흥동</t>
  </si>
  <si>
    <t>13,633</t>
  </si>
  <si>
    <t>대전광역시 중구 문창동</t>
  </si>
  <si>
    <t>4,642</t>
  </si>
  <si>
    <t>대전광역시 중구 석교동</t>
  </si>
  <si>
    <t>15,534</t>
  </si>
  <si>
    <t>대전광역시 중구 대사동</t>
  </si>
  <si>
    <t>5,469</t>
  </si>
  <si>
    <t>대전광역시 중구 부사동</t>
  </si>
  <si>
    <t>6,704</t>
  </si>
  <si>
    <t>대전광역시 중구 용두동</t>
  </si>
  <si>
    <t>9,358</t>
  </si>
  <si>
    <t>대전광역시 중구 오류동</t>
  </si>
  <si>
    <t>10,587</t>
  </si>
  <si>
    <t>대전광역시 중구 태평1동</t>
  </si>
  <si>
    <t>13,201</t>
  </si>
  <si>
    <t>대전광역시 중구 태평2동</t>
  </si>
  <si>
    <t>25,348</t>
  </si>
  <si>
    <t>대전광역시 중구 유천1동</t>
  </si>
  <si>
    <t>6,443</t>
  </si>
  <si>
    <t>대전광역시 중구 유천2동</t>
  </si>
  <si>
    <t>13,677</t>
  </si>
  <si>
    <t>대전광역시 중구 문화1동</t>
  </si>
  <si>
    <t>22,007</t>
  </si>
  <si>
    <t>대전광역시 중구 문화2동</t>
  </si>
  <si>
    <t>12,517</t>
  </si>
  <si>
    <t>대전광역시 중구 산성동</t>
  </si>
  <si>
    <t>27,112</t>
  </si>
  <si>
    <t xml:space="preserve">대전광역시 서구 </t>
  </si>
  <si>
    <t>472,417</t>
  </si>
  <si>
    <t>대전광역시 서구 복수동</t>
  </si>
  <si>
    <t>22,214</t>
  </si>
  <si>
    <t>대전광역시 서구 도마1동</t>
  </si>
  <si>
    <t>15,211</t>
  </si>
  <si>
    <t>대전광역시 서구 도마2동</t>
  </si>
  <si>
    <t>17,346</t>
  </si>
  <si>
    <t>대전광역시 서구 정림동</t>
  </si>
  <si>
    <t>15,998</t>
  </si>
  <si>
    <t>대전광역시 서구 변동</t>
  </si>
  <si>
    <t>16,014</t>
  </si>
  <si>
    <t>대전광역시 서구 용문동</t>
  </si>
  <si>
    <t>12,242</t>
  </si>
  <si>
    <t>대전광역시 서구 탄방동</t>
  </si>
  <si>
    <t>27,078</t>
  </si>
  <si>
    <t>대전광역시 서구 괴정동</t>
  </si>
  <si>
    <t>19,253</t>
  </si>
  <si>
    <t>대전광역시 서구 가장동</t>
  </si>
  <si>
    <t>11,491</t>
  </si>
  <si>
    <t>대전광역시 서구 내동</t>
  </si>
  <si>
    <t>23,489</t>
  </si>
  <si>
    <t>대전광역시 서구 갈마1동</t>
  </si>
  <si>
    <t>21,620</t>
  </si>
  <si>
    <t>대전광역시 서구 갈마2동</t>
  </si>
  <si>
    <t>24,675</t>
  </si>
  <si>
    <t>대전광역시 서구 월평1동</t>
  </si>
  <si>
    <t>11,291</t>
  </si>
  <si>
    <t>대전광역시 서구 월평2동</t>
  </si>
  <si>
    <t>14,482</t>
  </si>
  <si>
    <t>대전광역시 서구 월평3동</t>
  </si>
  <si>
    <t>21,039</t>
  </si>
  <si>
    <t>대전광역시 서구 가수원동</t>
  </si>
  <si>
    <t>46,185</t>
  </si>
  <si>
    <t>대전광역시 서구 관저1동</t>
  </si>
  <si>
    <t>15,449</t>
  </si>
  <si>
    <t>대전광역시 서구 관저2동</t>
  </si>
  <si>
    <t>49,457</t>
  </si>
  <si>
    <t>대전광역시 서구 기성동</t>
  </si>
  <si>
    <t>3,675</t>
  </si>
  <si>
    <t>대전광역시 서구 둔산1동</t>
  </si>
  <si>
    <t>16,630</t>
  </si>
  <si>
    <t>대전광역시 서구 둔산2동</t>
  </si>
  <si>
    <t>35,277</t>
  </si>
  <si>
    <t>대전광역시 서구 만년동</t>
  </si>
  <si>
    <t>12,697</t>
  </si>
  <si>
    <t>대전광역시 서구 둔산3동</t>
  </si>
  <si>
    <t>19,604</t>
  </si>
  <si>
    <t xml:space="preserve">대전광역시 유성구 </t>
  </si>
  <si>
    <t>351,989</t>
  </si>
  <si>
    <t>대전광역시 유성구 진잠동</t>
  </si>
  <si>
    <t>25,247</t>
  </si>
  <si>
    <t>대전광역시 유성구 학하동</t>
  </si>
  <si>
    <t>17,122</t>
  </si>
  <si>
    <t>대전광역시 유성구 상대동</t>
  </si>
  <si>
    <t>24,537</t>
  </si>
  <si>
    <t>대전광역시 유성구 온천1동</t>
  </si>
  <si>
    <t>26,681</t>
  </si>
  <si>
    <t>대전광역시 유성구 온천2동</t>
  </si>
  <si>
    <t>39,718</t>
  </si>
  <si>
    <t>대전광역시 유성구 노은1동</t>
  </si>
  <si>
    <t>21,605</t>
  </si>
  <si>
    <t>대전광역시 유성구 노은2동</t>
  </si>
  <si>
    <t>24,173</t>
  </si>
  <si>
    <t>대전광역시 유성구 노은3동</t>
  </si>
  <si>
    <t>37,000</t>
  </si>
  <si>
    <t>대전광역시 유성구 신성동</t>
  </si>
  <si>
    <t>26,095</t>
  </si>
  <si>
    <t>대전광역시 유성구 전민동</t>
  </si>
  <si>
    <t>26,920</t>
  </si>
  <si>
    <t>대전광역시 유성구 구즉동</t>
  </si>
  <si>
    <t>27,081</t>
  </si>
  <si>
    <t>대전광역시 유성구 관평동</t>
  </si>
  <si>
    <t>28,467</t>
  </si>
  <si>
    <t>대전광역시 유성구 원신흥동</t>
  </si>
  <si>
    <t>27,343</t>
  </si>
  <si>
    <t xml:space="preserve">대전광역시 대덕구 </t>
  </si>
  <si>
    <t>175,294</t>
  </si>
  <si>
    <t>대전광역시 대덕구 오정동</t>
  </si>
  <si>
    <t>14,429</t>
  </si>
  <si>
    <t>대전광역시 대덕구 대화동</t>
  </si>
  <si>
    <t>6,835</t>
  </si>
  <si>
    <t>대전광역시 대덕구 회덕동</t>
  </si>
  <si>
    <t>12,141</t>
  </si>
  <si>
    <t>대전광역시 대덕구 비래동</t>
  </si>
  <si>
    <t>16,117</t>
  </si>
  <si>
    <t>대전광역시 대덕구 송촌동</t>
  </si>
  <si>
    <t>26,913</t>
  </si>
  <si>
    <t>대전광역시 대덕구 중리동</t>
  </si>
  <si>
    <t>19,437</t>
  </si>
  <si>
    <t>대전광역시 대덕구 신탄진동</t>
  </si>
  <si>
    <t>14,341</t>
  </si>
  <si>
    <t>대전광역시 대덕구 석봉동</t>
  </si>
  <si>
    <t>16,228</t>
  </si>
  <si>
    <t>대전광역시 대덕구 덕암동</t>
  </si>
  <si>
    <t>13,590</t>
  </si>
  <si>
    <t>대전광역시 대덕구 목상동</t>
  </si>
  <si>
    <t>6,449</t>
  </si>
  <si>
    <t>대전광역시 대덕구 법1동</t>
  </si>
  <si>
    <t>13,025</t>
  </si>
  <si>
    <t>대전광역시 대덕구 법2동</t>
  </si>
  <si>
    <t>15,789</t>
  </si>
  <si>
    <t>행정기관코드</t>
  </si>
  <si>
    <t>행정기관</t>
  </si>
  <si>
    <t>총인구수</t>
  </si>
  <si>
    <t>(2022_03 population data)</t>
  </si>
  <si>
    <t>population</t>
  </si>
  <si>
    <t/>
  </si>
  <si>
    <t>시도</t>
    <phoneticPr fontId="0" type="noConversion"/>
  </si>
  <si>
    <t>구시군</t>
    <phoneticPr fontId="0" type="noConversion"/>
  </si>
  <si>
    <t>읍면동명</t>
    <phoneticPr fontId="0" type="noConversion"/>
  </si>
  <si>
    <t>투표구명</t>
    <phoneticPr fontId="0" type="noConversion"/>
  </si>
  <si>
    <t>선거인수</t>
    <phoneticPr fontId="0" type="noConversion"/>
  </si>
  <si>
    <t>투표수</t>
    <phoneticPr fontId="0" type="noConversion"/>
  </si>
  <si>
    <t>더불어민주당
이재명</t>
    <phoneticPr fontId="0" type="noConversion"/>
  </si>
  <si>
    <t>국민의힘
윤석열</t>
    <phoneticPr fontId="0" type="noConversion"/>
  </si>
  <si>
    <t>정의당
심상정</t>
    <phoneticPr fontId="0" type="noConversion"/>
  </si>
  <si>
    <t>합계(광역시)</t>
  </si>
  <si>
    <t>합계</t>
  </si>
  <si>
    <t>거소·선상투표</t>
  </si>
  <si>
    <t>관외사전투표</t>
  </si>
  <si>
    <t>재외투표</t>
  </si>
  <si>
    <t>소계</t>
  </si>
  <si>
    <t>관내사전투표</t>
  </si>
  <si>
    <t>중앙동제1투</t>
  </si>
  <si>
    <t>중앙동제2투</t>
  </si>
  <si>
    <t>신인동제1투</t>
  </si>
  <si>
    <t>신인동제2투</t>
  </si>
  <si>
    <t>신인동제3투</t>
  </si>
  <si>
    <t>신인동제4투</t>
  </si>
  <si>
    <t>효동제1투</t>
  </si>
  <si>
    <t>효동제2투</t>
  </si>
  <si>
    <t>효동제3투</t>
  </si>
  <si>
    <t>효동제4투</t>
  </si>
  <si>
    <t>효동제5투</t>
  </si>
  <si>
    <t>판암1동제1투</t>
  </si>
  <si>
    <t>판암1동제2투</t>
  </si>
  <si>
    <t>판암1동제3투</t>
  </si>
  <si>
    <t>판암2동제1투</t>
  </si>
  <si>
    <t>판암2동제2투</t>
  </si>
  <si>
    <t>판암2동제3투</t>
  </si>
  <si>
    <t>용운동제1투</t>
  </si>
  <si>
    <t>용운동제2투</t>
  </si>
  <si>
    <t>용운동제3투</t>
  </si>
  <si>
    <t>용운동제4투</t>
  </si>
  <si>
    <t>용운동제5투</t>
  </si>
  <si>
    <t>대동제1투</t>
  </si>
  <si>
    <t>대동제2투</t>
  </si>
  <si>
    <t>대동제3투</t>
  </si>
  <si>
    <t>대동제4투</t>
  </si>
  <si>
    <t>자양동제1투</t>
  </si>
  <si>
    <t>자양동제2투</t>
  </si>
  <si>
    <t>자양동제3투</t>
  </si>
  <si>
    <t>가양1동제1투</t>
  </si>
  <si>
    <t>가양1동제2투</t>
  </si>
  <si>
    <t>가양1동제3투</t>
  </si>
  <si>
    <t>가양1동제4투</t>
  </si>
  <si>
    <t>가양2동제1투</t>
  </si>
  <si>
    <t>가양2동제2투</t>
  </si>
  <si>
    <t>가양2동제3투</t>
  </si>
  <si>
    <t>가양2동제4투</t>
  </si>
  <si>
    <t>가양2동제5투</t>
  </si>
  <si>
    <t>용전동제1투</t>
  </si>
  <si>
    <t>용전동제2투</t>
  </si>
  <si>
    <t>용전동제3투</t>
  </si>
  <si>
    <t>용전동제4투</t>
  </si>
  <si>
    <t>성남동제1투</t>
  </si>
  <si>
    <t>성남동제2투</t>
  </si>
  <si>
    <t>성남동제3투</t>
  </si>
  <si>
    <t>홍도동제1투</t>
  </si>
  <si>
    <t>홍도동제2투</t>
  </si>
  <si>
    <t>홍도동제3투</t>
  </si>
  <si>
    <t>삼성동제1투</t>
  </si>
  <si>
    <t>삼성동제2투</t>
  </si>
  <si>
    <t>삼성동제3투</t>
  </si>
  <si>
    <t>삼성동제4투</t>
  </si>
  <si>
    <t>대청동제1투</t>
  </si>
  <si>
    <t>대청동제2투</t>
  </si>
  <si>
    <t>산내동제1투</t>
  </si>
  <si>
    <t>산내동제2투</t>
  </si>
  <si>
    <t>산내동제3투</t>
  </si>
  <si>
    <t>산내동제4투</t>
  </si>
  <si>
    <t>산내동제5투</t>
  </si>
  <si>
    <t>산내동제6투</t>
  </si>
  <si>
    <t>잘못 투입·구분된 투표지</t>
  </si>
  <si>
    <t>은행선화동제1투</t>
  </si>
  <si>
    <t>은행선화동제2투</t>
  </si>
  <si>
    <t>은행선화동제3투</t>
  </si>
  <si>
    <t>은행선화동제4투</t>
  </si>
  <si>
    <t>목동제1투</t>
  </si>
  <si>
    <t>목동제2투</t>
  </si>
  <si>
    <t>목동제3투</t>
  </si>
  <si>
    <t>중촌동제1투</t>
  </si>
  <si>
    <t>중촌동제2투</t>
  </si>
  <si>
    <t>중촌동제3투</t>
  </si>
  <si>
    <t>중촌동제4투</t>
  </si>
  <si>
    <t>중촌동제5투</t>
  </si>
  <si>
    <t>대흥동제1투</t>
  </si>
  <si>
    <t>대흥동제2투</t>
  </si>
  <si>
    <t>대흥동제3투</t>
  </si>
  <si>
    <t>문창동제1투</t>
  </si>
  <si>
    <t>문창동제2투</t>
  </si>
  <si>
    <t>석교동제1투</t>
  </si>
  <si>
    <t>석교동제2투</t>
  </si>
  <si>
    <t>석교동제3투</t>
  </si>
  <si>
    <t>석교동제4투</t>
  </si>
  <si>
    <t>석교동제5투</t>
  </si>
  <si>
    <t>대사동제1투</t>
  </si>
  <si>
    <t>대사동제2투</t>
  </si>
  <si>
    <t>부사동제1투</t>
  </si>
  <si>
    <t>부사동제2투</t>
  </si>
  <si>
    <t>용두동제1투</t>
  </si>
  <si>
    <t>용두동제2투</t>
  </si>
  <si>
    <t>용두동제3투</t>
  </si>
  <si>
    <t>오류동제1투</t>
  </si>
  <si>
    <t>오류동제2투</t>
  </si>
  <si>
    <t>오류동제3투</t>
  </si>
  <si>
    <t>태평1동제1투</t>
  </si>
  <si>
    <t>태평1동제2투</t>
  </si>
  <si>
    <t>태평1동제3투</t>
  </si>
  <si>
    <t>태평1동제4투</t>
  </si>
  <si>
    <t>태평2동제1투</t>
  </si>
  <si>
    <t>태평2동제2투</t>
  </si>
  <si>
    <t>태평2동제3투</t>
  </si>
  <si>
    <t>태평2동제4투</t>
  </si>
  <si>
    <t>태평2동제5투</t>
  </si>
  <si>
    <t>태평2동제6투</t>
  </si>
  <si>
    <t>유천1동제1투</t>
  </si>
  <si>
    <t>유천1동제2투</t>
  </si>
  <si>
    <t>유천2동제1투</t>
  </si>
  <si>
    <t>유천2동제2투</t>
  </si>
  <si>
    <t>유천2동제3투</t>
  </si>
  <si>
    <t>유천2동제4투</t>
  </si>
  <si>
    <t>문화1동제1투</t>
  </si>
  <si>
    <t>문화1동제2투</t>
  </si>
  <si>
    <t>문화1동제3투</t>
  </si>
  <si>
    <t>문화1동제4투</t>
  </si>
  <si>
    <t>문화1동제5투</t>
  </si>
  <si>
    <t>문화2동제1투</t>
  </si>
  <si>
    <t>문화2동제2투</t>
  </si>
  <si>
    <t>문화2동제3투</t>
  </si>
  <si>
    <t>문화2동제4투</t>
  </si>
  <si>
    <t>산성동제1투</t>
  </si>
  <si>
    <t>산성동제2투</t>
  </si>
  <si>
    <t>산성동제3투</t>
  </si>
  <si>
    <t>산성동제4투</t>
  </si>
  <si>
    <t>산성동제5투</t>
  </si>
  <si>
    <t>산성동제6투</t>
  </si>
  <si>
    <t>산성동제7투</t>
  </si>
  <si>
    <t>산성동제8투</t>
  </si>
  <si>
    <t>복수동제1투</t>
  </si>
  <si>
    <t>복수동제2투</t>
  </si>
  <si>
    <t>복수동제3투</t>
  </si>
  <si>
    <t>복수동제4투</t>
  </si>
  <si>
    <t>도마1동제1투</t>
  </si>
  <si>
    <t>도마1동제2투</t>
  </si>
  <si>
    <t>도마1동제3투</t>
  </si>
  <si>
    <t>도마1동제4투</t>
  </si>
  <si>
    <t>도마1동제5투</t>
  </si>
  <si>
    <t>도마2동제1투</t>
  </si>
  <si>
    <t>도마2동제2투</t>
  </si>
  <si>
    <t>도마2동제3투</t>
  </si>
  <si>
    <t>도마2동제4투</t>
  </si>
  <si>
    <t>도마2동제5투</t>
  </si>
  <si>
    <t>정림동제1투</t>
  </si>
  <si>
    <t>정림동제2투</t>
  </si>
  <si>
    <t>정림동제3투</t>
  </si>
  <si>
    <t>정림동제4투</t>
  </si>
  <si>
    <t>정림동제5투</t>
  </si>
  <si>
    <t>변동제1투</t>
  </si>
  <si>
    <t>변동제2투</t>
  </si>
  <si>
    <t>변동제3투</t>
  </si>
  <si>
    <t>변동제4투</t>
  </si>
  <si>
    <t>용문동제1투</t>
  </si>
  <si>
    <t>용문동제2투</t>
  </si>
  <si>
    <t>용문동제3투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</si>
  <si>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</si>
  <si>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</si>
  <si>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</si>
  <si>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</si>
  <si>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</si>
  <si>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</si>
  <si>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둔산1동제1투</t>
  </si>
  <si>
    <t>둔산1동제2투</t>
  </si>
  <si>
    <t>둔산1동제3투</t>
  </si>
  <si>
    <t>둔산1동제4투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</si>
  <si>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</si>
  <si>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</si>
  <si>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</si>
  <si>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</si>
  <si>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</si>
  <si>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</si>
  <si>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</si>
  <si>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둔산3동제1투</t>
  </si>
  <si>
    <t>둔산3동제2투</t>
  </si>
  <si>
    <t>둔산3동제3투</t>
  </si>
  <si>
    <t>둔산3동제4투</t>
  </si>
  <si>
    <t>둔산3동제5투</t>
  </si>
  <si>
    <t>괴정동제1투</t>
  </si>
  <si>
    <t>괴정동제2투</t>
  </si>
  <si>
    <t>괴정동제3투</t>
  </si>
  <si>
    <t>괴정동제4투</t>
  </si>
  <si>
    <t>가장동제1투</t>
  </si>
  <si>
    <t>가장동제2투</t>
  </si>
  <si>
    <t>가장동제3투</t>
  </si>
  <si>
    <t>내동제1투</t>
  </si>
  <si>
    <t>내동제2투</t>
  </si>
  <si>
    <t>내동제3투</t>
  </si>
  <si>
    <t>내동제4투</t>
  </si>
  <si>
    <t>내동제5투</t>
  </si>
  <si>
    <t>갈마1동제1투</t>
  </si>
  <si>
    <t>갈마1동제2투</t>
  </si>
  <si>
    <t>갈마1동제3투</t>
  </si>
  <si>
    <t>갈마1동제4투</t>
  </si>
  <si>
    <t>갈마1동제5투</t>
  </si>
  <si>
    <t>갈마2동제1투</t>
  </si>
  <si>
    <t>갈마2동제2투</t>
  </si>
  <si>
    <t>갈마2동제3투</t>
  </si>
  <si>
    <t>갈마2동제4투</t>
  </si>
  <si>
    <t>갈마2동제5투</t>
  </si>
  <si>
    <t>월평1동제1투</t>
  </si>
  <si>
    <t>월평1동제2투</t>
  </si>
  <si>
    <t>월평1동제3투</t>
  </si>
  <si>
    <t>월평2동제1투</t>
  </si>
  <si>
    <t>월평2동제2투</t>
  </si>
  <si>
    <t>월평2동제3투</t>
  </si>
  <si>
    <t>월평2동제4투</t>
  </si>
  <si>
    <t>월평3동제1투</t>
  </si>
  <si>
    <t>월평3동제2투</t>
  </si>
  <si>
    <t>월평3동제3투</t>
  </si>
  <si>
    <t>월평3동제4투</t>
  </si>
  <si>
    <t>월평3동제5투</t>
  </si>
  <si>
    <t>만년동제1투</t>
  </si>
  <si>
    <t>만년동제2투</t>
  </si>
  <si>
    <t>만년동제3투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</si>
  <si>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</si>
  <si>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</si>
  <si>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</si>
  <si>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</si>
  <si>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</si>
  <si>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</si>
  <si>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</si>
  <si>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</si>
  <si>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가수원동제9투</t>
  </si>
  <si>
    <t>관저1동제1투</t>
  </si>
  <si>
    <t>관저1동제2투</t>
  </si>
  <si>
    <t>관저1동제3투</t>
  </si>
  <si>
    <t>관저2동제1투</t>
  </si>
  <si>
    <t>관저2동제2투</t>
  </si>
  <si>
    <t>관저2동제3투</t>
  </si>
  <si>
    <t>관저2동제4투</t>
  </si>
  <si>
    <t>관저2동제5투</t>
  </si>
  <si>
    <t>관저2동제6투</t>
  </si>
  <si>
    <t>관저2동제7투</t>
  </si>
  <si>
    <t>관저2동제8투</t>
  </si>
  <si>
    <t>관저2동제9투</t>
  </si>
  <si>
    <t>기성동제1투</t>
  </si>
  <si>
    <t>기성동제2투</t>
  </si>
  <si>
    <t>기성동제3투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</si>
  <si>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</si>
  <si>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</si>
  <si>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</si>
  <si>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</si>
  <si>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</si>
  <si>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</si>
  <si>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</si>
  <si>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</si>
  <si>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온천1동제1투</t>
  </si>
  <si>
    <t>온천1동제2투</t>
  </si>
  <si>
    <t>온천1동제3투</t>
  </si>
  <si>
    <t>온천1동제4투</t>
  </si>
  <si>
    <t>온천1동제5투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</si>
  <si>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</si>
  <si>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</si>
  <si>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</si>
  <si>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</si>
  <si>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</si>
  <si>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</si>
  <si>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</si>
  <si>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</si>
  <si>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온천2동제9투</t>
  </si>
  <si>
    <t>온천2동제10투</t>
  </si>
  <si>
    <t>노은1동제1투</t>
  </si>
  <si>
    <t>노은1동제2투</t>
  </si>
  <si>
    <t>노은1동제3투</t>
  </si>
  <si>
    <t>노은1동제4투</t>
  </si>
  <si>
    <t>노은2동제1투</t>
  </si>
  <si>
    <t>노은2동제2투</t>
  </si>
  <si>
    <t>노은2동제3투</t>
  </si>
  <si>
    <t>노은2동제4투</t>
  </si>
  <si>
    <t>노은2동제5투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</si>
  <si>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</si>
  <si>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</si>
  <si>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</si>
  <si>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</si>
  <si>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</si>
  <si>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</si>
  <si>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전민동제1투</t>
  </si>
  <si>
    <t>전민동제2투</t>
  </si>
  <si>
    <t>전민동제3투</t>
  </si>
  <si>
    <t>전민동제4투</t>
  </si>
  <si>
    <t>전민동제5투</t>
  </si>
  <si>
    <t>전민동제6투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</si>
  <si>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</si>
  <si>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</si>
  <si>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</si>
  <si>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</si>
  <si>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</si>
  <si>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</si>
  <si>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</si>
  <si>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관평동제1투</t>
  </si>
  <si>
    <t>관평동제2투</t>
  </si>
  <si>
    <t>관평동제3투</t>
  </si>
  <si>
    <t>관평동제4투</t>
  </si>
  <si>
    <t>관평동제5투</t>
  </si>
  <si>
    <t>원신흥동제1투</t>
  </si>
  <si>
    <t>원신흥동제2투</t>
  </si>
  <si>
    <t>원신흥동제3투</t>
  </si>
  <si>
    <t>원신흥동제4투</t>
  </si>
  <si>
    <t>원신흥동제5투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</si>
  <si>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</si>
  <si>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</si>
  <si>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</si>
  <si>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</si>
  <si>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</si>
  <si>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</si>
  <si>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</si>
  <si>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노은3동제8투</t>
  </si>
  <si>
    <t>학하동제1투</t>
  </si>
  <si>
    <t>학하동제2투</t>
  </si>
  <si>
    <t>학하동제3투</t>
  </si>
  <si>
    <t>학하동제4투</t>
  </si>
  <si>
    <t>상대동제1투</t>
  </si>
  <si>
    <t>상대동제2투</t>
  </si>
  <si>
    <t>상대동제3투</t>
  </si>
  <si>
    <t>상대동제4투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</si>
  <si>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</si>
  <si>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</si>
  <si>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</si>
  <si>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</si>
  <si>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</si>
  <si>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</si>
  <si>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대화동제1투</t>
  </si>
  <si>
    <t>대화동제2투</t>
  </si>
  <si>
    <t>대화동제3투</t>
  </si>
  <si>
    <t>회덕동제1투</t>
  </si>
  <si>
    <t>회덕동제2투</t>
  </si>
  <si>
    <t>회덕동제3투</t>
  </si>
  <si>
    <t>회덕동제4투</t>
  </si>
  <si>
    <t>회덕동제5투</t>
  </si>
  <si>
    <t>비래동제1투</t>
  </si>
  <si>
    <t>비래동제2투</t>
  </si>
  <si>
    <t>비래동제3투</t>
  </si>
  <si>
    <t>비래동제4투</t>
  </si>
  <si>
    <t>비래동제5투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</si>
  <si>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</si>
  <si>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</si>
  <si>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</si>
  <si>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</si>
  <si>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</si>
  <si>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</si>
  <si>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</si>
  <si>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</si>
  <si>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</si>
  <si>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</si>
  <si>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</si>
  <si>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</si>
  <si>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</si>
  <si>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법1동제1투</t>
  </si>
  <si>
    <t>법1동제2투</t>
  </si>
  <si>
    <t>법1동제3투</t>
  </si>
  <si>
    <t>법2동제1투</t>
  </si>
  <si>
    <t>법2동제2투</t>
  </si>
  <si>
    <t>법2동제3투</t>
  </si>
  <si>
    <t>법2동제4투</t>
  </si>
  <si>
    <t>법2동제5투</t>
  </si>
  <si>
    <t>신탄진동제1투</t>
  </si>
  <si>
    <t>신탄진동제2투</t>
  </si>
  <si>
    <t>신탄진동제3투</t>
  </si>
  <si>
    <t>신탄진동제4투</t>
  </si>
  <si>
    <t>신탄진동제5투</t>
  </si>
  <si>
    <t>석봉동제1투</t>
  </si>
  <si>
    <t>석봉동제2투</t>
  </si>
  <si>
    <t>석봉동제3투</t>
  </si>
  <si>
    <t>석봉동제4투</t>
  </si>
  <si>
    <t>덕암동제1투</t>
  </si>
  <si>
    <t>덕암동제2투</t>
  </si>
  <si>
    <t>덕암동제3투</t>
  </si>
  <si>
    <t>덕암동제4투</t>
  </si>
  <si>
    <t>목상동제1투</t>
  </si>
  <si>
    <t>목상동제2투</t>
  </si>
  <si>
    <t>Total Vote</t>
  </si>
  <si>
    <t>Party 1 Vote</t>
  </si>
  <si>
    <t>Party 2 Vote</t>
  </si>
  <si>
    <t>Party 3 Vote</t>
  </si>
  <si>
    <t>xCentroids</t>
  </si>
  <si>
    <t>yCentroids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</si>
</sst>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Gulimche"/>
    </font>
    <font>
      <sz val="9"/>
      <color rgb="FF3C4E73"/>
      <name val="Dotum"/>
    </font>
    <font>
      <sz val="9"/>
      <color rgb="FF666666"/>
      <name val="Dotum"/>
    </font>
    <font>
      <sz val="10"/>
      <color theme="1"/>
      <name val="Arial Unicode MS"/>
    </font>
    <font>
      <b/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rgb="FFDEE7E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62888D"/>
      </bottom>
      <diagonal/>
    </border>
    <border>
      <left style="thin">
        <color rgb="FFCCCCCC"/>
      </left>
      <right style="thin">
        <color rgb="FFCCCCCC"/>
      </right>
      <top/>
      <bottom style="thin">
        <color rgb="FF62888D"/>
      </bottom>
      <diagonal/>
    </border>
    <border>
      <left/>
      <right style="thin">
        <color rgb="FFCCCCCC"/>
      </right>
      <top/>
      <bottom style="thin">
        <color rgb="FF62888D"/>
      </bottom>
      <diagonal/>
    </border>
    <border>
      <left/>
      <right/>
      <top/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/>
      <right style="thin">
        <color rgb="FFDADADA"/>
      </right>
      <top/>
      <bottom style="thin">
        <color rgb="FFDADADA"/>
      </bottom>
      <diagonal/>
    </border>
    <border>
      <left/>
      <right/>
      <top/>
      <bottom style="thin">
        <color rgb="FFDADA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NumberFormat="1"/>
    <xf numFmtId="3" fontId="0" fillId="0" borderId="0" xfId="0" applyNumberFormat="1"/>
    <xf numFmtId="0" fontId="4" fillId="0" borderId="0" xfId="0" applyFont="1"/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84-A1B2-4C37-A549-C663ABFBCDC7}">
  <sheetPr codeName="Sheet1"/>
  <dimension ref="A1:AA209"/>
  <sheetViews>
    <sheetView tabSelected="1" zoomScale="85" zoomScaleNormal="85" workbookViewId="0">
      <selection activeCell="F2" sqref="F2"/>
    </sheetView>
  </sheetViews>
  <sheetFormatPr defaultRowHeight="15"/>
  <cols>
    <col min="1" max="1" width="21.7109375" customWidth="1"/>
    <col min="2" max="2" width="19.140625" customWidth="1"/>
    <col min="3" max="3" width="15" customWidth="1"/>
    <col min="4" max="4" width="19.140625" customWidth="1"/>
    <col min="5" max="5" width="10.140625" customWidth="1"/>
    <col min="6" max="6" width="14.7109375" customWidth="1"/>
    <col min="7" max="7" width="13.28515625" customWidth="1"/>
    <col min="8" max="15" width="67.28515625" customWidth="1"/>
    <col min="16" max="16" width="20.140625" customWidth="1"/>
    <col min="17" max="17" width="36.5703125" customWidth="1"/>
    <col min="18" max="19" width="19.140625" customWidth="1"/>
    <col min="22" max="22" width="20.140625" customWidth="1"/>
    <col min="23" max="23" width="24.140625" customWidth="1"/>
    <col min="26" max="26" width="24.1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1264</v>
      </c>
      <c r="G1" s="1" t="s">
        <v>1265</v>
      </c>
      <c r="H1" s="1" t="s">
        <v>4</v>
      </c>
      <c r="I1" s="1" t="s">
        <v>589</v>
      </c>
      <c r="J1" s="12" t="s">
        <v>875</v>
      </c>
      <c r="K1" s="12" t="s">
        <v>1260</v>
      </c>
      <c r="L1" s="12" t="s">
        <v>1261</v>
      </c>
      <c r="M1" s="12" t="s">
        <v>1262</v>
      </c>
      <c r="N1" s="12" t="s">
        <v>1263</v>
      </c>
      <c r="O1" s="12"/>
      <c r="P1" s="2" t="s">
        <v>167</v>
      </c>
      <c r="Q1" s="2" t="s">
        <v>164</v>
      </c>
      <c r="R1" s="1" t="s">
        <v>1</v>
      </c>
      <c r="S1" s="1" t="s">
        <v>163</v>
      </c>
      <c r="U1" t="s">
        <v>873</v>
      </c>
      <c r="V1" t="s">
        <v>871</v>
      </c>
      <c r="W1" t="s">
        <v>872</v>
      </c>
      <c r="X1" t="s">
        <v>873</v>
      </c>
      <c r="Y1" t="s">
        <v>874</v>
      </c>
      <c r="Z1" t="s">
        <v>872</v>
      </c>
    </row>
    <row r="2" spans="1:27" ht="30">
      <c r="A2" s="1">
        <v>20210630</v>
      </c>
      <c r="B2" s="1">
        <v>2501053</v>
      </c>
      <c r="C2" s="1" t="s">
        <v>155</v>
      </c>
      <c r="D2" s="1">
        <f t="shared" ref="D2:D33" si="0">VLOOKUP(C2,P$2:Q$209,2, FALSE)</f>
        <v>3011053000</v>
      </c>
      <c r="E2" s="1">
        <v>1024</v>
      </c>
      <c r="F2" s="1">
        <v>240718.85274428001</v>
      </c>
      <c r="G2" s="1">
        <v>312579.12374394998</v>
      </c>
      <c r="H2" s="1" t="s">
        <v>156</v>
      </c>
      <c r="I2" s="1" t="s">
        <v>665</v>
      </c>
      <c r="J2" s="12">
        <f t="shared" ref="J2:J33" si="1">VLOOKUP(C2,T$2:U$88,2,FALSE)</f>
        <v>24575</v>
      </c>
      <c r="K2" s="12">
        <f>VLOOKUP(C2,Daejeon_voteshare!C$7:I$555,4,FALSE)</f>
        <v>12138</v>
      </c>
      <c r="L2" s="12">
        <f>VLOOKUP(C2,Daejeon_voteshare!C$7:I$555,5,FALSE)</f>
        <v>6009</v>
      </c>
      <c r="M2" s="12">
        <f>VLOOKUP(C2,Daejeon_voteshare!C$7:I$555,6,FALSE)</f>
        <v>5575</v>
      </c>
      <c r="N2" s="12">
        <f>VLOOKUP(C2,Daejeon_voteshare!C$7:I$555,7,FALSE)</f>
        <v>321</v>
      </c>
      <c r="O2" s="12"/>
      <c r="P2" s="2" t="s">
        <v>101</v>
      </c>
      <c r="Q2" s="4">
        <v>3014074000</v>
      </c>
      <c r="R2" s="1">
        <v>2501053</v>
      </c>
      <c r="S2" s="1">
        <v>3011053000</v>
      </c>
      <c r="T2" s="15" t="s">
        <v>123</v>
      </c>
      <c r="U2" s="14">
        <v>14429</v>
      </c>
      <c r="V2" s="13">
        <v>3023051000</v>
      </c>
      <c r="W2" t="s">
        <v>847</v>
      </c>
      <c r="X2" t="s">
        <v>848</v>
      </c>
      <c r="Z2" t="s">
        <v>847</v>
      </c>
      <c r="AA2" s="15" t="str">
        <f t="shared" ref="AA2:AA33" si="2">RIGHT(Z2,LEN(Z2) - SEARCH(" ", Z2, SEARCH(" ", Z2) + 1))</f>
        <v>오정동</v>
      </c>
    </row>
    <row r="3" spans="1:27" ht="30">
      <c r="A3" s="1">
        <v>20210630</v>
      </c>
      <c r="B3" s="1">
        <v>2501055</v>
      </c>
      <c r="C3" s="1" t="s">
        <v>161</v>
      </c>
      <c r="D3" s="1">
        <f t="shared" si="0"/>
        <v>3011055100</v>
      </c>
      <c r="E3" s="1">
        <v>1025</v>
      </c>
      <c r="F3" s="1">
        <v>242293.00298540699</v>
      </c>
      <c r="G3" s="1">
        <v>313230.274706033</v>
      </c>
      <c r="H3" s="1" t="s">
        <v>162</v>
      </c>
      <c r="I3" s="1" t="s">
        <v>668</v>
      </c>
      <c r="J3" s="12">
        <f t="shared" si="1"/>
        <v>12298</v>
      </c>
      <c r="K3" s="12">
        <f>VLOOKUP(C3,Daejeon_voteshare!C$7:I$555,4,FALSE)</f>
        <v>7089</v>
      </c>
      <c r="L3" s="12">
        <f>VLOOKUP(C3,Daejeon_voteshare!C$7:I$555,5,FALSE)</f>
        <v>3193</v>
      </c>
      <c r="M3" s="12">
        <f>VLOOKUP(C3,Daejeon_voteshare!C$7:I$555,6,FALSE)</f>
        <v>3505</v>
      </c>
      <c r="N3" s="12">
        <f>VLOOKUP(C3,Daejeon_voteshare!C$7:I$555,7,FALSE)</f>
        <v>213</v>
      </c>
      <c r="O3" s="12"/>
      <c r="P3" s="2" t="s">
        <v>101</v>
      </c>
      <c r="Q3" s="4">
        <v>3014074000</v>
      </c>
      <c r="R3" s="1">
        <v>2501055</v>
      </c>
      <c r="S3" s="1">
        <v>3011055100</v>
      </c>
      <c r="T3" s="15" t="s">
        <v>127</v>
      </c>
      <c r="U3" s="14">
        <v>16117</v>
      </c>
      <c r="V3" s="13">
        <v>3023053300</v>
      </c>
      <c r="W3" t="s">
        <v>853</v>
      </c>
      <c r="X3" t="s">
        <v>854</v>
      </c>
      <c r="Z3" t="s">
        <v>853</v>
      </c>
      <c r="AA3" s="15" t="str">
        <f t="shared" si="2"/>
        <v>비래동</v>
      </c>
    </row>
    <row r="4" spans="1:27">
      <c r="A4" s="1">
        <v>20210630</v>
      </c>
      <c r="B4" s="1">
        <v>2501056</v>
      </c>
      <c r="C4" s="1" t="s">
        <v>149</v>
      </c>
      <c r="D4" s="1">
        <f t="shared" si="0"/>
        <v>3011055200</v>
      </c>
      <c r="E4" s="1">
        <v>1026</v>
      </c>
      <c r="F4" s="1">
        <v>240797.161472345</v>
      </c>
      <c r="G4" s="1">
        <v>313811.01020119298</v>
      </c>
      <c r="H4" s="1" t="s">
        <v>150</v>
      </c>
      <c r="I4" s="1" t="s">
        <v>663</v>
      </c>
      <c r="J4" s="12">
        <f t="shared" si="1"/>
        <v>8443</v>
      </c>
      <c r="K4" s="12">
        <f>VLOOKUP(C4,Daejeon_voteshare!C$7:I$555,4,FALSE)</f>
        <v>6022</v>
      </c>
      <c r="L4" s="12">
        <f>VLOOKUP(C4,Daejeon_voteshare!C$7:I$555,5,FALSE)</f>
        <v>2623</v>
      </c>
      <c r="M4" s="12">
        <f>VLOOKUP(C4,Daejeon_voteshare!C$7:I$555,6,FALSE)</f>
        <v>3104</v>
      </c>
      <c r="N4" s="12">
        <f>VLOOKUP(C4,Daejeon_voteshare!C$7:I$555,7,FALSE)</f>
        <v>125</v>
      </c>
      <c r="O4" s="12"/>
      <c r="P4" s="2" t="s">
        <v>101</v>
      </c>
      <c r="Q4" s="4">
        <v>3014074000</v>
      </c>
      <c r="R4" s="1">
        <v>2501056</v>
      </c>
      <c r="S4" s="1">
        <v>3011055200</v>
      </c>
      <c r="T4" s="15" t="s">
        <v>21</v>
      </c>
      <c r="U4" s="14">
        <v>28467</v>
      </c>
      <c r="V4" s="13">
        <v>3020060000</v>
      </c>
      <c r="W4" t="s">
        <v>841</v>
      </c>
      <c r="X4" t="s">
        <v>842</v>
      </c>
      <c r="Z4" t="s">
        <v>841</v>
      </c>
      <c r="AA4" s="15" t="str">
        <f t="shared" si="2"/>
        <v>관평동</v>
      </c>
    </row>
    <row r="5" spans="1:27" ht="30">
      <c r="A5" s="1">
        <v>20210630</v>
      </c>
      <c r="B5" s="1">
        <v>2501057</v>
      </c>
      <c r="C5" s="1" t="s">
        <v>151</v>
      </c>
      <c r="D5" s="1">
        <f t="shared" si="0"/>
        <v>3011056000</v>
      </c>
      <c r="E5" s="1">
        <v>1027</v>
      </c>
      <c r="F5" s="1">
        <v>241414.52846845199</v>
      </c>
      <c r="G5" s="1">
        <v>315070.85909800301</v>
      </c>
      <c r="H5" s="1" t="s">
        <v>152</v>
      </c>
      <c r="I5" s="1" t="s">
        <v>664</v>
      </c>
      <c r="J5" s="12">
        <f t="shared" si="1"/>
        <v>21935</v>
      </c>
      <c r="K5" s="12">
        <f>VLOOKUP(C5,Daejeon_voteshare!C$7:I$555,4,FALSE)</f>
        <v>12094</v>
      </c>
      <c r="L5" s="12">
        <f>VLOOKUP(C5,Daejeon_voteshare!C$7:I$555,5,FALSE)</f>
        <v>5667</v>
      </c>
      <c r="M5" s="12">
        <f>VLOOKUP(C5,Daejeon_voteshare!C$7:I$555,6,FALSE)</f>
        <v>5859</v>
      </c>
      <c r="N5" s="12">
        <f>VLOOKUP(C5,Daejeon_voteshare!C$7:I$555,7,FALSE)</f>
        <v>301</v>
      </c>
      <c r="O5" s="12"/>
      <c r="P5" s="2" t="s">
        <v>101</v>
      </c>
      <c r="Q5" s="4">
        <v>3014074000</v>
      </c>
      <c r="R5" s="1">
        <v>2501057</v>
      </c>
      <c r="S5" s="1">
        <v>3011056000</v>
      </c>
      <c r="T5" s="15" t="s">
        <v>55</v>
      </c>
      <c r="U5" s="14">
        <v>27343</v>
      </c>
      <c r="V5" s="13">
        <v>3020061000</v>
      </c>
      <c r="W5" t="s">
        <v>843</v>
      </c>
      <c r="X5" t="s">
        <v>844</v>
      </c>
      <c r="Z5" t="s">
        <v>843</v>
      </c>
      <c r="AA5" s="15" t="str">
        <f t="shared" si="2"/>
        <v>원신흥동</v>
      </c>
    </row>
    <row r="6" spans="1:27" ht="30">
      <c r="A6" s="1">
        <v>20210630</v>
      </c>
      <c r="B6" s="1">
        <v>2501060</v>
      </c>
      <c r="C6" s="1" t="s">
        <v>141</v>
      </c>
      <c r="D6" s="1">
        <f t="shared" si="0"/>
        <v>3011059000</v>
      </c>
      <c r="E6" s="1">
        <v>1028</v>
      </c>
      <c r="F6" s="1">
        <v>240399.75244439999</v>
      </c>
      <c r="G6" s="1">
        <v>315651.47223161202</v>
      </c>
      <c r="H6" s="1" t="s">
        <v>142</v>
      </c>
      <c r="I6" s="1" t="s">
        <v>653</v>
      </c>
      <c r="J6" s="12">
        <f t="shared" si="1"/>
        <v>10784</v>
      </c>
      <c r="K6" s="12">
        <f>VLOOKUP(C6,Daejeon_voteshare!C$7:I$555,4,FALSE)</f>
        <v>6264</v>
      </c>
      <c r="L6" s="12">
        <f>VLOOKUP(C6,Daejeon_voteshare!C$7:I$555,5,FALSE)</f>
        <v>2683</v>
      </c>
      <c r="M6" s="12">
        <f>VLOOKUP(C6,Daejeon_voteshare!C$7:I$555,6,FALSE)</f>
        <v>3218</v>
      </c>
      <c r="N6" s="12">
        <f>VLOOKUP(C6,Daejeon_voteshare!C$7:I$555,7,FALSE)</f>
        <v>166</v>
      </c>
      <c r="O6" s="12"/>
      <c r="P6" s="2" t="s">
        <v>107</v>
      </c>
      <c r="Q6" s="4">
        <v>3014073000</v>
      </c>
      <c r="R6" s="1">
        <v>2501060</v>
      </c>
      <c r="S6" s="1">
        <v>3011059000</v>
      </c>
      <c r="T6" s="15" t="s">
        <v>13</v>
      </c>
      <c r="U6" s="14">
        <v>37000</v>
      </c>
      <c r="V6" s="13">
        <v>3020054800</v>
      </c>
      <c r="W6" t="s">
        <v>833</v>
      </c>
      <c r="X6" t="s">
        <v>834</v>
      </c>
      <c r="Z6" t="s">
        <v>833</v>
      </c>
      <c r="AA6" s="15" t="str">
        <f t="shared" si="2"/>
        <v>노은3동</v>
      </c>
    </row>
    <row r="7" spans="1:27" ht="30">
      <c r="A7" s="1">
        <v>20210630</v>
      </c>
      <c r="B7" s="1">
        <v>2501063</v>
      </c>
      <c r="C7" s="1" t="s">
        <v>139</v>
      </c>
      <c r="D7" s="1">
        <f t="shared" si="0"/>
        <v>3011062000</v>
      </c>
      <c r="E7" s="1">
        <v>1029</v>
      </c>
      <c r="F7" s="1">
        <v>239687.89198355499</v>
      </c>
      <c r="G7" s="1">
        <v>316221.61137022899</v>
      </c>
      <c r="H7" s="1" t="s">
        <v>140</v>
      </c>
      <c r="I7" s="1" t="s">
        <v>648</v>
      </c>
      <c r="J7" s="12">
        <f t="shared" si="1"/>
        <v>13475</v>
      </c>
      <c r="K7" s="12">
        <f>VLOOKUP(C7,Daejeon_voteshare!C$7:I$555,4,FALSE)</f>
        <v>8255</v>
      </c>
      <c r="L7" s="12">
        <f>VLOOKUP(C7,Daejeon_voteshare!C$7:I$555,5,FALSE)</f>
        <v>3613</v>
      </c>
      <c r="M7" s="12">
        <f>VLOOKUP(C7,Daejeon_voteshare!C$7:I$555,6,FALSE)</f>
        <v>4253</v>
      </c>
      <c r="N7" s="12">
        <f>VLOOKUP(C7,Daejeon_voteshare!C$7:I$555,7,FALSE)</f>
        <v>183</v>
      </c>
      <c r="O7" s="12"/>
      <c r="P7" s="2" t="s">
        <v>93</v>
      </c>
      <c r="Q7" s="4">
        <v>3014072000</v>
      </c>
      <c r="R7" s="1">
        <v>2501063</v>
      </c>
      <c r="S7" s="1">
        <v>3011062000</v>
      </c>
      <c r="T7" s="15" t="s">
        <v>17</v>
      </c>
      <c r="U7" s="14">
        <v>24173</v>
      </c>
      <c r="V7" s="13">
        <v>3020054700</v>
      </c>
      <c r="W7" t="s">
        <v>831</v>
      </c>
      <c r="X7" t="s">
        <v>832</v>
      </c>
      <c r="Z7" t="s">
        <v>831</v>
      </c>
      <c r="AA7" s="15" t="str">
        <f t="shared" si="2"/>
        <v>노은2동</v>
      </c>
    </row>
    <row r="8" spans="1:27" ht="30">
      <c r="A8" s="1">
        <v>20210630</v>
      </c>
      <c r="B8" s="1">
        <v>2501064</v>
      </c>
      <c r="C8" s="1" t="s">
        <v>143</v>
      </c>
      <c r="D8" s="1">
        <f t="shared" si="0"/>
        <v>3011063000</v>
      </c>
      <c r="E8" s="1">
        <v>1030</v>
      </c>
      <c r="F8" s="1">
        <v>240706.63389630601</v>
      </c>
      <c r="G8" s="1">
        <v>316838.69453176099</v>
      </c>
      <c r="H8" s="1" t="s">
        <v>144</v>
      </c>
      <c r="I8" s="1" t="s">
        <v>654</v>
      </c>
      <c r="J8" s="12">
        <f t="shared" si="1"/>
        <v>18158</v>
      </c>
      <c r="K8" s="12">
        <f>VLOOKUP(C8,Daejeon_voteshare!C$7:I$555,4,FALSE)</f>
        <v>9754</v>
      </c>
      <c r="L8" s="12">
        <f>VLOOKUP(C8,Daejeon_voteshare!C$7:I$555,5,FALSE)</f>
        <v>4404</v>
      </c>
      <c r="M8" s="12">
        <f>VLOOKUP(C8,Daejeon_voteshare!C$7:I$555,6,FALSE)</f>
        <v>4899</v>
      </c>
      <c r="N8" s="12">
        <f>VLOOKUP(C8,Daejeon_voteshare!C$7:I$555,7,FALSE)</f>
        <v>211</v>
      </c>
      <c r="O8" s="12"/>
      <c r="P8" s="2" t="s">
        <v>101</v>
      </c>
      <c r="Q8" s="4">
        <v>3014074000</v>
      </c>
      <c r="R8" s="1">
        <v>2501064</v>
      </c>
      <c r="S8" s="1">
        <v>3011063000</v>
      </c>
      <c r="T8" s="15" t="s">
        <v>45</v>
      </c>
      <c r="U8" s="14">
        <v>26095</v>
      </c>
      <c r="V8" s="13">
        <v>3020055000</v>
      </c>
      <c r="W8" t="s">
        <v>835</v>
      </c>
      <c r="X8" t="s">
        <v>836</v>
      </c>
      <c r="Z8" t="s">
        <v>835</v>
      </c>
      <c r="AA8" s="15" t="str">
        <f t="shared" si="2"/>
        <v>신성동</v>
      </c>
    </row>
    <row r="9" spans="1:27" ht="30">
      <c r="A9" s="1">
        <v>20210630</v>
      </c>
      <c r="B9" s="1">
        <v>2501065</v>
      </c>
      <c r="C9" s="1" t="s">
        <v>135</v>
      </c>
      <c r="D9" s="1">
        <f t="shared" si="0"/>
        <v>3011064000</v>
      </c>
      <c r="E9" s="1">
        <v>1031</v>
      </c>
      <c r="F9" s="1">
        <v>239004.49123869001</v>
      </c>
      <c r="G9" s="1">
        <v>317418.332508058</v>
      </c>
      <c r="H9" s="1" t="s">
        <v>136</v>
      </c>
      <c r="I9" s="1" t="s">
        <v>647</v>
      </c>
      <c r="J9" s="12">
        <f t="shared" si="1"/>
        <v>20521</v>
      </c>
      <c r="K9" s="12">
        <f>VLOOKUP(C9,Daejeon_voteshare!C$7:I$555,4,FALSE)</f>
        <v>10899</v>
      </c>
      <c r="L9" s="12">
        <f>VLOOKUP(C9,Daejeon_voteshare!C$7:I$555,5,FALSE)</f>
        <v>4968</v>
      </c>
      <c r="M9" s="12">
        <f>VLOOKUP(C9,Daejeon_voteshare!C$7:I$555,6,FALSE)</f>
        <v>5331</v>
      </c>
      <c r="N9" s="12">
        <f>VLOOKUP(C9,Daejeon_voteshare!C$7:I$555,7,FALSE)</f>
        <v>302</v>
      </c>
      <c r="O9" s="12"/>
      <c r="P9" s="2" t="s">
        <v>105</v>
      </c>
      <c r="Q9" s="4">
        <v>3014070000</v>
      </c>
      <c r="R9" s="1">
        <v>2501065</v>
      </c>
      <c r="S9" s="1">
        <v>3011064000</v>
      </c>
      <c r="T9" s="15" t="s">
        <v>51</v>
      </c>
      <c r="U9" s="14">
        <v>39718</v>
      </c>
      <c r="V9" s="13">
        <v>3020054000</v>
      </c>
      <c r="W9" t="s">
        <v>827</v>
      </c>
      <c r="X9" t="s">
        <v>828</v>
      </c>
      <c r="Z9" t="s">
        <v>827</v>
      </c>
      <c r="AA9" s="15" t="str">
        <f t="shared" si="2"/>
        <v>온천2동</v>
      </c>
    </row>
    <row r="10" spans="1:27">
      <c r="A10" s="1">
        <v>20210630</v>
      </c>
      <c r="B10" s="1">
        <v>2501068</v>
      </c>
      <c r="C10" s="1" t="s">
        <v>125</v>
      </c>
      <c r="D10" s="1">
        <f t="shared" si="0"/>
        <v>3011067000</v>
      </c>
      <c r="E10" s="1">
        <v>1032</v>
      </c>
      <c r="F10" s="1">
        <v>238217.41142632501</v>
      </c>
      <c r="G10" s="1">
        <v>316644.89843363501</v>
      </c>
      <c r="H10" s="1" t="s">
        <v>126</v>
      </c>
      <c r="I10" s="1" t="s">
        <v>642</v>
      </c>
      <c r="J10" s="12">
        <f t="shared" si="1"/>
        <v>10978</v>
      </c>
      <c r="K10" s="12">
        <f>VLOOKUP(C10,Daejeon_voteshare!C$7:I$555,4,FALSE)</f>
        <v>6300</v>
      </c>
      <c r="L10" s="12">
        <f>VLOOKUP(C10,Daejeon_voteshare!C$7:I$555,5,FALSE)</f>
        <v>2778</v>
      </c>
      <c r="M10" s="12">
        <f>VLOOKUP(C10,Daejeon_voteshare!C$7:I$555,6,FALSE)</f>
        <v>3197</v>
      </c>
      <c r="N10" s="12">
        <f>VLOOKUP(C10,Daejeon_voteshare!C$7:I$555,7,FALSE)</f>
        <v>170</v>
      </c>
      <c r="O10" s="12"/>
      <c r="P10" s="2" t="s">
        <v>111</v>
      </c>
      <c r="Q10" s="4">
        <v>3014064000</v>
      </c>
      <c r="R10" s="1">
        <v>2501068</v>
      </c>
      <c r="S10" s="1">
        <v>3011067000</v>
      </c>
      <c r="T10" s="15" t="s">
        <v>876</v>
      </c>
      <c r="U10" s="14">
        <v>351989</v>
      </c>
      <c r="V10" s="13">
        <v>3020000000</v>
      </c>
      <c r="W10" t="s">
        <v>817</v>
      </c>
      <c r="X10" t="s">
        <v>818</v>
      </c>
      <c r="Z10" t="s">
        <v>817</v>
      </c>
      <c r="AA10" s="15" t="str">
        <f t="shared" si="2"/>
        <v/>
      </c>
    </row>
    <row r="11" spans="1:27" ht="30">
      <c r="A11" s="1">
        <v>20210630</v>
      </c>
      <c r="B11" s="1">
        <v>2501073</v>
      </c>
      <c r="C11" s="1" t="s">
        <v>147</v>
      </c>
      <c r="D11" s="1">
        <f t="shared" si="0"/>
        <v>3011072500</v>
      </c>
      <c r="E11" s="1">
        <v>1033</v>
      </c>
      <c r="F11" s="1">
        <v>244452.52258845701</v>
      </c>
      <c r="G11" s="1">
        <v>319987.33413271699</v>
      </c>
      <c r="H11" s="1" t="s">
        <v>148</v>
      </c>
      <c r="I11" s="1" t="s">
        <v>662</v>
      </c>
      <c r="J11" s="12">
        <f t="shared" si="1"/>
        <v>2398</v>
      </c>
      <c r="K11" s="12">
        <f>VLOOKUP(C11,Daejeon_voteshare!C$7:I$555,4,FALSE)</f>
        <v>1451</v>
      </c>
      <c r="L11" s="12">
        <f>VLOOKUP(C11,Daejeon_voteshare!C$7:I$555,5,FALSE)</f>
        <v>481</v>
      </c>
      <c r="M11" s="12">
        <f>VLOOKUP(C11,Daejeon_voteshare!C$7:I$555,6,FALSE)</f>
        <v>913</v>
      </c>
      <c r="N11" s="12">
        <f>VLOOKUP(C11,Daejeon_voteshare!C$7:I$555,7,FALSE)</f>
        <v>30</v>
      </c>
      <c r="O11" s="12"/>
      <c r="P11" s="2" t="s">
        <v>101</v>
      </c>
      <c r="Q11" s="4">
        <v>3014074000</v>
      </c>
      <c r="R11" s="1">
        <v>2501073</v>
      </c>
      <c r="S11" s="1">
        <v>3011072500</v>
      </c>
      <c r="T11" s="15" t="s">
        <v>15</v>
      </c>
      <c r="U11" s="14">
        <v>27081</v>
      </c>
      <c r="V11" s="13">
        <v>3020058000</v>
      </c>
      <c r="W11" t="s">
        <v>839</v>
      </c>
      <c r="X11" t="s">
        <v>840</v>
      </c>
      <c r="Z11" t="s">
        <v>839</v>
      </c>
      <c r="AA11" s="15" t="str">
        <f t="shared" si="2"/>
        <v>구즉동</v>
      </c>
    </row>
    <row r="12" spans="1:27" ht="30">
      <c r="A12" s="1">
        <v>20210630</v>
      </c>
      <c r="B12" s="1">
        <v>2501075</v>
      </c>
      <c r="C12" s="1" t="s">
        <v>157</v>
      </c>
      <c r="D12" s="1">
        <f t="shared" si="0"/>
        <v>3011074000</v>
      </c>
      <c r="E12" s="1">
        <v>1034</v>
      </c>
      <c r="F12" s="1">
        <v>241301.181167084</v>
      </c>
      <c r="G12" s="1">
        <v>306345.83236014599</v>
      </c>
      <c r="H12" s="1" t="s">
        <v>158</v>
      </c>
      <c r="I12" s="1" t="s">
        <v>666</v>
      </c>
      <c r="J12" s="12">
        <f t="shared" si="1"/>
        <v>20398</v>
      </c>
      <c r="K12" s="12">
        <f>VLOOKUP(C12,Daejeon_voteshare!C$7:I$555,4,FALSE)</f>
        <v>10243</v>
      </c>
      <c r="L12" s="12">
        <f>VLOOKUP(C12,Daejeon_voteshare!C$7:I$555,5,FALSE)</f>
        <v>4859</v>
      </c>
      <c r="M12" s="12">
        <f>VLOOKUP(C12,Daejeon_voteshare!C$7:I$555,6,FALSE)</f>
        <v>4919</v>
      </c>
      <c r="N12" s="12">
        <f>VLOOKUP(C12,Daejeon_voteshare!C$7:I$555,7,FALSE)</f>
        <v>250</v>
      </c>
      <c r="O12" s="12"/>
      <c r="P12" s="2" t="s">
        <v>101</v>
      </c>
      <c r="Q12" s="4">
        <v>3014074000</v>
      </c>
      <c r="R12" s="1">
        <v>2501075</v>
      </c>
      <c r="S12" s="1">
        <v>3011074000</v>
      </c>
      <c r="T12" s="15" t="s">
        <v>43</v>
      </c>
      <c r="U12" s="14">
        <v>6835</v>
      </c>
      <c r="V12" s="13">
        <v>3023052000</v>
      </c>
      <c r="W12" t="s">
        <v>849</v>
      </c>
      <c r="X12" t="s">
        <v>850</v>
      </c>
      <c r="Z12" t="s">
        <v>849</v>
      </c>
      <c r="AA12" s="15" t="str">
        <f t="shared" si="2"/>
        <v>대화동</v>
      </c>
    </row>
    <row r="13" spans="1:27" ht="30">
      <c r="A13" s="1">
        <v>20210630</v>
      </c>
      <c r="B13" s="1">
        <v>2501076</v>
      </c>
      <c r="C13" s="1" t="s">
        <v>137</v>
      </c>
      <c r="D13" s="1">
        <f t="shared" si="0"/>
        <v>3011051500</v>
      </c>
      <c r="E13" s="1">
        <v>1035</v>
      </c>
      <c r="F13" s="1">
        <v>239053.597293737</v>
      </c>
      <c r="G13" s="1">
        <v>314962.62758908799</v>
      </c>
      <c r="H13" s="1" t="s">
        <v>138</v>
      </c>
      <c r="I13" s="1" t="s">
        <v>659</v>
      </c>
      <c r="J13" s="12">
        <f t="shared" si="1"/>
        <v>4486</v>
      </c>
      <c r="K13" s="12">
        <f>VLOOKUP(C13,Daejeon_voteshare!C$7:I$555,4,FALSE)</f>
        <v>3324</v>
      </c>
      <c r="L13" s="12">
        <f>VLOOKUP(C13,Daejeon_voteshare!C$7:I$555,5,FALSE)</f>
        <v>1421</v>
      </c>
      <c r="M13" s="12">
        <f>VLOOKUP(C13,Daejeon_voteshare!C$7:I$555,6,FALSE)</f>
        <v>1776</v>
      </c>
      <c r="N13" s="12">
        <f>VLOOKUP(C13,Daejeon_voteshare!C$7:I$555,7,FALSE)</f>
        <v>54</v>
      </c>
      <c r="O13" s="12"/>
      <c r="P13" s="2" t="s">
        <v>109</v>
      </c>
      <c r="Q13" s="4">
        <v>3014071000</v>
      </c>
      <c r="R13" s="1">
        <v>2501076</v>
      </c>
      <c r="S13" s="1">
        <v>3011051500</v>
      </c>
      <c r="T13" s="15" t="s">
        <v>23</v>
      </c>
      <c r="U13" s="14">
        <v>21605</v>
      </c>
      <c r="V13" s="13">
        <v>3020054600</v>
      </c>
      <c r="W13" t="s">
        <v>829</v>
      </c>
      <c r="X13" t="s">
        <v>830</v>
      </c>
      <c r="Z13" t="s">
        <v>829</v>
      </c>
      <c r="AA13" s="15" t="str">
        <f t="shared" si="2"/>
        <v>노은1동</v>
      </c>
    </row>
    <row r="14" spans="1:27" ht="30">
      <c r="A14" s="1">
        <v>20210630</v>
      </c>
      <c r="B14" s="1">
        <v>2501077</v>
      </c>
      <c r="C14" s="1" t="s">
        <v>159</v>
      </c>
      <c r="D14" s="1">
        <f t="shared" si="0"/>
        <v>3011054500</v>
      </c>
      <c r="E14" s="1">
        <v>1036</v>
      </c>
      <c r="F14" s="1">
        <v>239602.487724431</v>
      </c>
      <c r="G14" s="1">
        <v>313918.80247396999</v>
      </c>
      <c r="H14" s="1" t="s">
        <v>160</v>
      </c>
      <c r="I14" s="1" t="s">
        <v>667</v>
      </c>
      <c r="J14" s="12">
        <f t="shared" si="1"/>
        <v>11929</v>
      </c>
      <c r="K14" s="12">
        <f>VLOOKUP(C14,Daejeon_voteshare!C$7:I$555,4,FALSE)</f>
        <v>8661</v>
      </c>
      <c r="L14" s="12">
        <f>VLOOKUP(C14,Daejeon_voteshare!C$7:I$555,5,FALSE)</f>
        <v>3860</v>
      </c>
      <c r="M14" s="12">
        <f>VLOOKUP(C14,Daejeon_voteshare!C$7:I$555,6,FALSE)</f>
        <v>4397</v>
      </c>
      <c r="N14" s="12">
        <f>VLOOKUP(C14,Daejeon_voteshare!C$7:I$555,7,FALSE)</f>
        <v>233</v>
      </c>
      <c r="O14" s="12"/>
      <c r="P14" s="2" t="s">
        <v>101</v>
      </c>
      <c r="Q14" s="4">
        <v>3014074000</v>
      </c>
      <c r="R14" s="1">
        <v>2501077</v>
      </c>
      <c r="S14" s="1">
        <v>3011054500</v>
      </c>
      <c r="T14" s="15" t="s">
        <v>119</v>
      </c>
      <c r="U14" s="14">
        <v>12141</v>
      </c>
      <c r="V14" s="13">
        <v>3023052500</v>
      </c>
      <c r="W14" t="s">
        <v>851</v>
      </c>
      <c r="X14" t="s">
        <v>852</v>
      </c>
      <c r="Z14" t="s">
        <v>851</v>
      </c>
      <c r="AA14" s="15" t="str">
        <f t="shared" si="2"/>
        <v>회덕동</v>
      </c>
    </row>
    <row r="15" spans="1:27" ht="30">
      <c r="A15" s="1">
        <v>20210630</v>
      </c>
      <c r="B15" s="1">
        <v>2501078</v>
      </c>
      <c r="C15" s="1" t="s">
        <v>145</v>
      </c>
      <c r="D15" s="1">
        <f t="shared" si="0"/>
        <v>3011058500</v>
      </c>
      <c r="E15" s="1">
        <v>1037</v>
      </c>
      <c r="F15" s="1">
        <v>239965.567140417</v>
      </c>
      <c r="G15" s="1">
        <v>314650.95821387199</v>
      </c>
      <c r="H15" s="1" t="s">
        <v>146</v>
      </c>
      <c r="I15" s="1" t="s">
        <v>660</v>
      </c>
      <c r="J15" s="12">
        <f t="shared" si="1"/>
        <v>14838</v>
      </c>
      <c r="K15" s="12">
        <f>VLOOKUP(C15,Daejeon_voteshare!C$7:I$555,4,FALSE)</f>
        <v>7325</v>
      </c>
      <c r="L15" s="12">
        <f>VLOOKUP(C15,Daejeon_voteshare!C$7:I$555,5,FALSE)</f>
        <v>3188</v>
      </c>
      <c r="M15" s="12">
        <f>VLOOKUP(C15,Daejeon_voteshare!C$7:I$555,6,FALSE)</f>
        <v>3739</v>
      </c>
      <c r="N15" s="12">
        <f>VLOOKUP(C15,Daejeon_voteshare!C$7:I$555,7,FALSE)</f>
        <v>196</v>
      </c>
      <c r="O15" s="12"/>
      <c r="P15" s="2" t="s">
        <v>101</v>
      </c>
      <c r="Q15" s="4">
        <v>3014074000</v>
      </c>
      <c r="R15" s="1">
        <v>2501078</v>
      </c>
      <c r="S15" s="1">
        <v>3011058500</v>
      </c>
      <c r="T15" s="15" t="s">
        <v>19</v>
      </c>
      <c r="U15" s="14">
        <v>26920</v>
      </c>
      <c r="V15" s="13">
        <v>3020057000</v>
      </c>
      <c r="W15" t="s">
        <v>837</v>
      </c>
      <c r="X15" t="s">
        <v>838</v>
      </c>
      <c r="Z15" t="s">
        <v>837</v>
      </c>
      <c r="AA15" s="15" t="str">
        <f t="shared" si="2"/>
        <v>전민동</v>
      </c>
    </row>
    <row r="16" spans="1:27">
      <c r="A16" s="1">
        <v>20210630</v>
      </c>
      <c r="B16" s="1">
        <v>2501079</v>
      </c>
      <c r="C16" s="1" t="s">
        <v>133</v>
      </c>
      <c r="D16" s="1">
        <f t="shared" si="0"/>
        <v>3011066500</v>
      </c>
      <c r="E16" s="1">
        <v>1038</v>
      </c>
      <c r="F16" s="1">
        <v>238926.039210227</v>
      </c>
      <c r="G16" s="1">
        <v>316279.39005334</v>
      </c>
      <c r="H16" s="1" t="s">
        <v>134</v>
      </c>
      <c r="I16" s="1" t="s">
        <v>645</v>
      </c>
      <c r="J16" s="12">
        <f t="shared" si="1"/>
        <v>11707</v>
      </c>
      <c r="K16" s="12">
        <f>VLOOKUP(C16,Daejeon_voteshare!C$7:I$555,4,FALSE)</f>
        <v>6943</v>
      </c>
      <c r="L16" s="12">
        <f>VLOOKUP(C16,Daejeon_voteshare!C$7:I$555,5,FALSE)</f>
        <v>3222</v>
      </c>
      <c r="M16" s="12">
        <f>VLOOKUP(C16,Daejeon_voteshare!C$7:I$555,6,FALSE)</f>
        <v>3389</v>
      </c>
      <c r="N16" s="12">
        <f>VLOOKUP(C16,Daejeon_voteshare!C$7:I$555,7,FALSE)</f>
        <v>164</v>
      </c>
      <c r="O16" s="12"/>
      <c r="P16" s="2" t="s">
        <v>103</v>
      </c>
      <c r="Q16" s="4">
        <v>3014069000</v>
      </c>
      <c r="R16" s="1">
        <v>2501079</v>
      </c>
      <c r="S16" s="1">
        <v>3011066500</v>
      </c>
      <c r="T16" s="15" t="s">
        <v>61</v>
      </c>
      <c r="U16" s="14">
        <v>26681</v>
      </c>
      <c r="V16" s="13">
        <v>3020053000</v>
      </c>
      <c r="W16" t="s">
        <v>825</v>
      </c>
      <c r="X16" t="s">
        <v>826</v>
      </c>
      <c r="Z16" t="s">
        <v>825</v>
      </c>
      <c r="AA16" s="15" t="str">
        <f t="shared" si="2"/>
        <v>온천1동</v>
      </c>
    </row>
    <row r="17" spans="1:27" ht="30">
      <c r="A17" s="1">
        <v>20210630</v>
      </c>
      <c r="B17" s="1">
        <v>2501080</v>
      </c>
      <c r="C17" s="1" t="s">
        <v>131</v>
      </c>
      <c r="D17" s="1">
        <f t="shared" si="0"/>
        <v>3011069500</v>
      </c>
      <c r="E17" s="1">
        <v>1039</v>
      </c>
      <c r="F17" s="1">
        <v>238166.020404974</v>
      </c>
      <c r="G17" s="1">
        <v>315790.87713424501</v>
      </c>
      <c r="H17" s="1" t="s">
        <v>132</v>
      </c>
      <c r="I17" s="1" t="s">
        <v>644</v>
      </c>
      <c r="J17" s="12">
        <f t="shared" si="1"/>
        <v>13937</v>
      </c>
      <c r="K17" s="12">
        <f>VLOOKUP(C17,Daejeon_voteshare!C$7:I$555,4,FALSE)</f>
        <v>7745</v>
      </c>
      <c r="L17" s="12">
        <f>VLOOKUP(C17,Daejeon_voteshare!C$7:I$555,5,FALSE)</f>
        <v>3409</v>
      </c>
      <c r="M17" s="12">
        <f>VLOOKUP(C17,Daejeon_voteshare!C$7:I$555,6,FALSE)</f>
        <v>3987</v>
      </c>
      <c r="N17" s="12">
        <f>VLOOKUP(C17,Daejeon_voteshare!C$7:I$555,7,FALSE)</f>
        <v>155</v>
      </c>
      <c r="O17" s="12"/>
      <c r="P17" s="2" t="s">
        <v>97</v>
      </c>
      <c r="Q17" s="4">
        <v>3014068000</v>
      </c>
      <c r="R17" s="1">
        <v>2501080</v>
      </c>
      <c r="S17" s="1">
        <v>3011069500</v>
      </c>
      <c r="T17" s="15" t="s">
        <v>442</v>
      </c>
      <c r="U17" s="14">
        <v>24537</v>
      </c>
      <c r="V17" s="13">
        <v>3020052700</v>
      </c>
      <c r="W17" t="s">
        <v>823</v>
      </c>
      <c r="X17" t="s">
        <v>824</v>
      </c>
      <c r="Z17" t="s">
        <v>823</v>
      </c>
      <c r="AA17" s="15" t="str">
        <f t="shared" si="2"/>
        <v>상대동</v>
      </c>
    </row>
    <row r="18" spans="1:27" ht="30">
      <c r="A18" s="1">
        <v>20210630</v>
      </c>
      <c r="B18" s="1">
        <v>2502051</v>
      </c>
      <c r="C18" s="1" t="s">
        <v>87</v>
      </c>
      <c r="D18" s="1">
        <f t="shared" si="0"/>
        <v>3014053500</v>
      </c>
      <c r="E18" s="1">
        <v>1040</v>
      </c>
      <c r="F18" s="1">
        <v>237703.53943857501</v>
      </c>
      <c r="G18" s="1">
        <v>314854.538622308</v>
      </c>
      <c r="H18" s="1" t="s">
        <v>88</v>
      </c>
      <c r="I18" s="1" t="s">
        <v>643</v>
      </c>
      <c r="J18" s="12">
        <f t="shared" si="1"/>
        <v>15582</v>
      </c>
      <c r="K18" s="12">
        <f>VLOOKUP(C18,Daejeon_voteshare!C$7:I$555,4,FALSE)</f>
        <v>7909</v>
      </c>
      <c r="L18" s="12">
        <f>VLOOKUP(C18,Daejeon_voteshare!C$7:I$555,5,FALSE)</f>
        <v>3515</v>
      </c>
      <c r="M18" s="12">
        <f>VLOOKUP(C18,Daejeon_voteshare!C$7:I$555,6,FALSE)</f>
        <v>3965</v>
      </c>
      <c r="N18" s="12">
        <f>VLOOKUP(C18,Daejeon_voteshare!C$7:I$555,7,FALSE)</f>
        <v>240</v>
      </c>
      <c r="O18" s="12"/>
      <c r="P18" s="2" t="s">
        <v>157</v>
      </c>
      <c r="Q18" s="4">
        <v>3011074000</v>
      </c>
      <c r="R18" s="1">
        <v>2502051</v>
      </c>
      <c r="S18" s="1">
        <v>3014053500</v>
      </c>
      <c r="T18" s="15" t="s">
        <v>71</v>
      </c>
      <c r="U18" s="14">
        <v>16014</v>
      </c>
      <c r="V18" s="13">
        <v>3017054000</v>
      </c>
      <c r="W18" t="s">
        <v>779</v>
      </c>
      <c r="X18" t="s">
        <v>780</v>
      </c>
      <c r="Z18" t="s">
        <v>779</v>
      </c>
      <c r="AA18" s="15" t="str">
        <f t="shared" si="2"/>
        <v>변동</v>
      </c>
    </row>
    <row r="19" spans="1:27">
      <c r="A19" s="1">
        <v>20210630</v>
      </c>
      <c r="B19" s="1">
        <v>2502053</v>
      </c>
      <c r="C19" s="1" t="s">
        <v>113</v>
      </c>
      <c r="D19" s="1">
        <f t="shared" si="0"/>
        <v>3014055000</v>
      </c>
      <c r="E19" s="1">
        <v>1041</v>
      </c>
      <c r="F19" s="1">
        <v>236730.812934691</v>
      </c>
      <c r="G19" s="1">
        <v>315134.611402535</v>
      </c>
      <c r="H19" s="1" t="s">
        <v>114</v>
      </c>
      <c r="I19" s="1" t="s">
        <v>630</v>
      </c>
      <c r="J19" s="12">
        <f t="shared" si="1"/>
        <v>14250</v>
      </c>
      <c r="K19" s="12">
        <f>VLOOKUP(C19,Daejeon_voteshare!C$7:I$555,4,FALSE)</f>
        <v>7963</v>
      </c>
      <c r="L19" s="12">
        <f>VLOOKUP(C19,Daejeon_voteshare!C$7:I$555,5,FALSE)</f>
        <v>4172</v>
      </c>
      <c r="M19" s="12">
        <f>VLOOKUP(C19,Daejeon_voteshare!C$7:I$555,6,FALSE)</f>
        <v>3435</v>
      </c>
      <c r="N19" s="12">
        <f>VLOOKUP(C19,Daejeon_voteshare!C$7:I$555,7,FALSE)</f>
        <v>232</v>
      </c>
      <c r="O19" s="12"/>
      <c r="P19" s="2" t="s">
        <v>89</v>
      </c>
      <c r="Q19" s="4">
        <v>3014057500</v>
      </c>
      <c r="R19" s="1">
        <v>2502053</v>
      </c>
      <c r="S19" s="1">
        <v>3014055000</v>
      </c>
      <c r="T19" s="15" t="s">
        <v>39</v>
      </c>
      <c r="U19" s="14">
        <v>49457</v>
      </c>
      <c r="V19" s="13">
        <v>3017059700</v>
      </c>
      <c r="W19" t="s">
        <v>805</v>
      </c>
      <c r="X19" t="s">
        <v>806</v>
      </c>
      <c r="Z19" t="s">
        <v>805</v>
      </c>
      <c r="AA19" s="15" t="str">
        <f t="shared" si="2"/>
        <v>관저2동</v>
      </c>
    </row>
    <row r="20" spans="1:27" ht="30">
      <c r="A20" s="1">
        <v>20210630</v>
      </c>
      <c r="B20" s="1">
        <v>2502054</v>
      </c>
      <c r="C20" s="1" t="s">
        <v>29</v>
      </c>
      <c r="D20" s="1">
        <f t="shared" si="0"/>
        <v>3014056000</v>
      </c>
      <c r="E20" s="1">
        <v>1042</v>
      </c>
      <c r="F20" s="1">
        <v>236716.60661231601</v>
      </c>
      <c r="G20" s="1">
        <v>316068.53060899902</v>
      </c>
      <c r="H20" s="1" t="s">
        <v>30</v>
      </c>
      <c r="I20" s="1" t="s">
        <v>639</v>
      </c>
      <c r="J20" s="12">
        <f t="shared" si="1"/>
        <v>13433</v>
      </c>
      <c r="K20" s="12">
        <f>VLOOKUP(C20,Daejeon_voteshare!C$7:I$555,4,FALSE)</f>
        <v>7680</v>
      </c>
      <c r="L20" s="12">
        <f>VLOOKUP(C20,Daejeon_voteshare!C$7:I$555,5,FALSE)</f>
        <v>3497</v>
      </c>
      <c r="M20" s="12">
        <f>VLOOKUP(C20,Daejeon_voteshare!C$7:I$555,6,FALSE)</f>
        <v>3805</v>
      </c>
      <c r="N20" s="12">
        <f>VLOOKUP(C20,Daejeon_voteshare!C$7:I$555,7,FALSE)</f>
        <v>184</v>
      </c>
      <c r="O20" s="12"/>
      <c r="P20" s="2" t="s">
        <v>161</v>
      </c>
      <c r="Q20" s="4">
        <v>3011055100</v>
      </c>
      <c r="R20" s="1">
        <v>2502054</v>
      </c>
      <c r="S20" s="1">
        <v>3014056000</v>
      </c>
      <c r="T20" s="15" t="s">
        <v>135</v>
      </c>
      <c r="U20" s="14">
        <v>20521</v>
      </c>
      <c r="V20" s="13">
        <v>3011064000</v>
      </c>
      <c r="W20" t="s">
        <v>721</v>
      </c>
      <c r="X20" t="s">
        <v>722</v>
      </c>
      <c r="Z20" t="s">
        <v>721</v>
      </c>
      <c r="AA20" s="15" t="str">
        <f t="shared" si="2"/>
        <v>용전동</v>
      </c>
    </row>
    <row r="21" spans="1:27" ht="30">
      <c r="A21" s="1">
        <v>20210630</v>
      </c>
      <c r="B21" s="1">
        <v>2502055</v>
      </c>
      <c r="C21" s="1" t="s">
        <v>89</v>
      </c>
      <c r="D21" s="1">
        <f t="shared" si="0"/>
        <v>3014057500</v>
      </c>
      <c r="E21" s="1">
        <v>1043</v>
      </c>
      <c r="F21" s="1">
        <v>238160.56172024601</v>
      </c>
      <c r="G21" s="1">
        <v>313939.90563501097</v>
      </c>
      <c r="H21" s="1" t="s">
        <v>90</v>
      </c>
      <c r="I21" s="1" t="s">
        <v>658</v>
      </c>
      <c r="J21" s="12">
        <f t="shared" si="1"/>
        <v>13633</v>
      </c>
      <c r="K21" s="12">
        <f>VLOOKUP(C21,Daejeon_voteshare!C$7:I$555,4,FALSE)</f>
        <v>7645</v>
      </c>
      <c r="L21" s="12">
        <f>VLOOKUP(C21,Daejeon_voteshare!C$7:I$555,5,FALSE)</f>
        <v>3514</v>
      </c>
      <c r="M21" s="12">
        <f>VLOOKUP(C21,Daejeon_voteshare!C$7:I$555,6,FALSE)</f>
        <v>3765</v>
      </c>
      <c r="N21" s="12">
        <f>VLOOKUP(C21,Daejeon_voteshare!C$7:I$555,7,FALSE)</f>
        <v>200</v>
      </c>
      <c r="O21" s="12"/>
      <c r="P21" s="2" t="s">
        <v>157</v>
      </c>
      <c r="Q21" s="4">
        <v>3011074000</v>
      </c>
      <c r="R21" s="1">
        <v>2502055</v>
      </c>
      <c r="S21" s="1">
        <v>3014057500</v>
      </c>
      <c r="T21" s="15" t="s">
        <v>77</v>
      </c>
      <c r="U21" s="14">
        <v>12242</v>
      </c>
      <c r="V21" s="13">
        <v>3017055000</v>
      </c>
      <c r="W21" t="s">
        <v>781</v>
      </c>
      <c r="X21" t="s">
        <v>782</v>
      </c>
      <c r="Z21" t="s">
        <v>781</v>
      </c>
      <c r="AA21" s="15" t="str">
        <f t="shared" si="2"/>
        <v>용문동</v>
      </c>
    </row>
    <row r="22" spans="1:27" ht="30">
      <c r="A22" s="1">
        <v>20210630</v>
      </c>
      <c r="B22" s="1">
        <v>2502056</v>
      </c>
      <c r="C22" s="1" t="s">
        <v>153</v>
      </c>
      <c r="D22" s="1">
        <f t="shared" si="0"/>
        <v>3014060500</v>
      </c>
      <c r="E22" s="1">
        <v>1044</v>
      </c>
      <c r="F22" s="1">
        <v>239134.47583544199</v>
      </c>
      <c r="G22" s="1">
        <v>313404.09232247301</v>
      </c>
      <c r="H22" s="1" t="s">
        <v>154</v>
      </c>
      <c r="I22" s="1" t="s">
        <v>661</v>
      </c>
      <c r="J22" s="12">
        <f t="shared" si="1"/>
        <v>4642</v>
      </c>
      <c r="K22" s="12">
        <f>VLOOKUP(C22,Daejeon_voteshare!C$7:I$555,4,FALSE)</f>
        <v>2948</v>
      </c>
      <c r="L22" s="12">
        <f>VLOOKUP(C22,Daejeon_voteshare!C$7:I$555,5,FALSE)</f>
        <v>1240</v>
      </c>
      <c r="M22" s="12">
        <f>VLOOKUP(C22,Daejeon_voteshare!C$7:I$555,6,FALSE)</f>
        <v>1563</v>
      </c>
      <c r="N22" s="12">
        <f>VLOOKUP(C22,Daejeon_voteshare!C$7:I$555,7,FALSE)</f>
        <v>66</v>
      </c>
      <c r="O22" s="12"/>
      <c r="P22" s="2" t="s">
        <v>101</v>
      </c>
      <c r="Q22" s="4">
        <v>3014074000</v>
      </c>
      <c r="R22" s="1">
        <v>2502056</v>
      </c>
      <c r="S22" s="1">
        <v>3014060500</v>
      </c>
      <c r="T22" s="15" t="s">
        <v>876</v>
      </c>
      <c r="U22" s="14">
        <v>175294</v>
      </c>
      <c r="V22" s="13">
        <v>3023000000</v>
      </c>
      <c r="W22" t="s">
        <v>845</v>
      </c>
      <c r="X22" t="s">
        <v>846</v>
      </c>
      <c r="Z22" t="s">
        <v>845</v>
      </c>
      <c r="AA22" s="15" t="str">
        <f t="shared" si="2"/>
        <v/>
      </c>
    </row>
    <row r="23" spans="1:27" ht="30">
      <c r="A23" s="1">
        <v>20210630</v>
      </c>
      <c r="B23" s="1">
        <v>2502057</v>
      </c>
      <c r="C23" s="1" t="s">
        <v>91</v>
      </c>
      <c r="D23" s="1">
        <f t="shared" si="0"/>
        <v>3014062000</v>
      </c>
      <c r="E23" s="1">
        <v>1045</v>
      </c>
      <c r="F23" s="1">
        <v>239549.16152424199</v>
      </c>
      <c r="G23" s="1">
        <v>311473.034110751</v>
      </c>
      <c r="H23" s="1" t="s">
        <v>92</v>
      </c>
      <c r="I23" s="1" t="s">
        <v>656</v>
      </c>
      <c r="J23" s="12">
        <f t="shared" si="1"/>
        <v>15534</v>
      </c>
      <c r="K23" s="12">
        <f>VLOOKUP(C23,Daejeon_voteshare!C$7:I$555,4,FALSE)</f>
        <v>8783</v>
      </c>
      <c r="L23" s="12">
        <f>VLOOKUP(C23,Daejeon_voteshare!C$7:I$555,5,FALSE)</f>
        <v>3649</v>
      </c>
      <c r="M23" s="12">
        <f>VLOOKUP(C23,Daejeon_voteshare!C$7:I$555,6,FALSE)</f>
        <v>4715</v>
      </c>
      <c r="N23" s="12">
        <f>VLOOKUP(C23,Daejeon_voteshare!C$7:I$555,7,FALSE)</f>
        <v>194</v>
      </c>
      <c r="O23" s="12"/>
      <c r="P23" s="2" t="s">
        <v>157</v>
      </c>
      <c r="Q23" s="4">
        <v>3011074000</v>
      </c>
      <c r="R23" s="1">
        <v>2502057</v>
      </c>
      <c r="S23" s="1">
        <v>3014062000</v>
      </c>
      <c r="T23" s="15" t="s">
        <v>31</v>
      </c>
      <c r="U23" s="14">
        <v>27078</v>
      </c>
      <c r="V23" s="13">
        <v>3017055500</v>
      </c>
      <c r="W23" t="s">
        <v>783</v>
      </c>
      <c r="X23" t="s">
        <v>784</v>
      </c>
      <c r="Z23" t="s">
        <v>783</v>
      </c>
      <c r="AA23" s="15" t="str">
        <f t="shared" si="2"/>
        <v>탄방동</v>
      </c>
    </row>
    <row r="24" spans="1:27">
      <c r="A24" s="1">
        <v>20210630</v>
      </c>
      <c r="B24" s="1">
        <v>2502058</v>
      </c>
      <c r="C24" s="1" t="s">
        <v>85</v>
      </c>
      <c r="D24" s="1">
        <f t="shared" si="0"/>
        <v>3014063000</v>
      </c>
      <c r="E24" s="1">
        <v>1046</v>
      </c>
      <c r="F24" s="1">
        <v>237895.577077455</v>
      </c>
      <c r="G24" s="1">
        <v>312578.56429001101</v>
      </c>
      <c r="H24" s="1" t="s">
        <v>86</v>
      </c>
      <c r="I24" s="1" t="s">
        <v>628</v>
      </c>
      <c r="J24" s="12">
        <f t="shared" si="1"/>
        <v>5469</v>
      </c>
      <c r="K24" s="12">
        <f>VLOOKUP(C24,Daejeon_voteshare!C$7:I$555,4,FALSE)</f>
        <v>3343</v>
      </c>
      <c r="L24" s="12">
        <f>VLOOKUP(C24,Daejeon_voteshare!C$7:I$555,5,FALSE)</f>
        <v>1311</v>
      </c>
      <c r="M24" s="12">
        <f>VLOOKUP(C24,Daejeon_voteshare!C$7:I$555,6,FALSE)</f>
        <v>1855</v>
      </c>
      <c r="N24" s="12">
        <f>VLOOKUP(C24,Daejeon_voteshare!C$7:I$555,7,FALSE)</f>
        <v>109</v>
      </c>
      <c r="O24" s="12"/>
      <c r="P24" s="2" t="s">
        <v>157</v>
      </c>
      <c r="Q24" s="4">
        <v>3011074000</v>
      </c>
      <c r="R24" s="1">
        <v>2502058</v>
      </c>
      <c r="S24" s="1">
        <v>3014063000</v>
      </c>
      <c r="T24" s="15" t="s">
        <v>41</v>
      </c>
      <c r="U24" s="14">
        <v>15998</v>
      </c>
      <c r="V24" s="13">
        <v>3017053500</v>
      </c>
      <c r="W24" t="s">
        <v>777</v>
      </c>
      <c r="X24" t="s">
        <v>778</v>
      </c>
      <c r="Z24" t="s">
        <v>777</v>
      </c>
      <c r="AA24" s="15" t="str">
        <f t="shared" si="2"/>
        <v>정림동</v>
      </c>
    </row>
    <row r="25" spans="1:27">
      <c r="A25" s="1">
        <v>20210630</v>
      </c>
      <c r="B25" s="1">
        <v>2502059</v>
      </c>
      <c r="C25" s="1" t="s">
        <v>111</v>
      </c>
      <c r="D25" s="1">
        <f t="shared" si="0"/>
        <v>3014064000</v>
      </c>
      <c r="E25" s="1">
        <v>1047</v>
      </c>
      <c r="F25" s="1">
        <v>238746.55336868</v>
      </c>
      <c r="G25" s="1">
        <v>312704.42466103501</v>
      </c>
      <c r="H25" s="1" t="s">
        <v>112</v>
      </c>
      <c r="I25" s="1" t="s">
        <v>655</v>
      </c>
      <c r="J25" s="12">
        <f t="shared" si="1"/>
        <v>6704</v>
      </c>
      <c r="K25" s="12">
        <f>VLOOKUP(C25,Daejeon_voteshare!C$7:I$555,4,FALSE)</f>
        <v>3794</v>
      </c>
      <c r="L25" s="12">
        <f>VLOOKUP(C25,Daejeon_voteshare!C$7:I$555,5,FALSE)</f>
        <v>1591</v>
      </c>
      <c r="M25" s="12">
        <f>VLOOKUP(C25,Daejeon_voteshare!C$7:I$555,6,FALSE)</f>
        <v>2017</v>
      </c>
      <c r="N25" s="12">
        <f>VLOOKUP(C25,Daejeon_voteshare!C$7:I$555,7,FALSE)</f>
        <v>88</v>
      </c>
      <c r="O25" s="12"/>
      <c r="P25" s="2" t="s">
        <v>29</v>
      </c>
      <c r="Q25" s="4">
        <v>3014056000</v>
      </c>
      <c r="R25" s="1">
        <v>2502059</v>
      </c>
      <c r="S25" s="1">
        <v>3014064000</v>
      </c>
      <c r="T25" s="15" t="s">
        <v>33</v>
      </c>
      <c r="U25" s="14">
        <v>15449</v>
      </c>
      <c r="V25" s="13">
        <v>3017059600</v>
      </c>
      <c r="W25" t="s">
        <v>803</v>
      </c>
      <c r="X25" t="s">
        <v>804</v>
      </c>
      <c r="Z25" t="s">
        <v>803</v>
      </c>
      <c r="AA25" s="15" t="str">
        <f t="shared" si="2"/>
        <v>관저1동</v>
      </c>
    </row>
    <row r="26" spans="1:27" ht="30">
      <c r="A26" s="1">
        <v>20210630</v>
      </c>
      <c r="B26" s="1">
        <v>2502060</v>
      </c>
      <c r="C26" s="1" t="s">
        <v>83</v>
      </c>
      <c r="D26" s="1">
        <f t="shared" si="0"/>
        <v>3014065500</v>
      </c>
      <c r="E26" s="1">
        <v>1048</v>
      </c>
      <c r="F26" s="1">
        <v>236507.29657912499</v>
      </c>
      <c r="G26" s="1">
        <v>314742.09295693901</v>
      </c>
      <c r="H26" s="1" t="s">
        <v>84</v>
      </c>
      <c r="I26" s="1" t="s">
        <v>629</v>
      </c>
      <c r="J26" s="12">
        <f t="shared" si="1"/>
        <v>9358</v>
      </c>
      <c r="K26" s="12">
        <f>VLOOKUP(C26,Daejeon_voteshare!C$7:I$555,4,FALSE)</f>
        <v>6144</v>
      </c>
      <c r="L26" s="12">
        <f>VLOOKUP(C26,Daejeon_voteshare!C$7:I$555,5,FALSE)</f>
        <v>2810</v>
      </c>
      <c r="M26" s="12">
        <f>VLOOKUP(C26,Daejeon_voteshare!C$7:I$555,6,FALSE)</f>
        <v>3022</v>
      </c>
      <c r="N26" s="12">
        <f>VLOOKUP(C26,Daejeon_voteshare!C$7:I$555,7,FALSE)</f>
        <v>183</v>
      </c>
      <c r="O26" s="12"/>
      <c r="P26" s="2" t="s">
        <v>157</v>
      </c>
      <c r="Q26" s="4">
        <v>3011074000</v>
      </c>
      <c r="R26" s="1">
        <v>2502060</v>
      </c>
      <c r="S26" s="1">
        <v>3014065500</v>
      </c>
      <c r="T26" s="15" t="s">
        <v>59</v>
      </c>
      <c r="U26" s="14">
        <v>17346</v>
      </c>
      <c r="V26" s="13">
        <v>3017053000</v>
      </c>
      <c r="W26" t="s">
        <v>775</v>
      </c>
      <c r="X26" t="s">
        <v>776</v>
      </c>
      <c r="Z26" t="s">
        <v>775</v>
      </c>
      <c r="AA26" s="15" t="str">
        <f t="shared" si="2"/>
        <v>도마2동</v>
      </c>
    </row>
    <row r="27" spans="1:27">
      <c r="A27" s="1">
        <v>20210630</v>
      </c>
      <c r="B27" s="1">
        <v>2502062</v>
      </c>
      <c r="C27" s="1" t="s">
        <v>95</v>
      </c>
      <c r="D27" s="1">
        <f t="shared" si="0"/>
        <v>3014067000</v>
      </c>
      <c r="E27" s="1">
        <v>1049</v>
      </c>
      <c r="F27" s="1">
        <v>236385.09750922499</v>
      </c>
      <c r="G27" s="1">
        <v>314205.66997643199</v>
      </c>
      <c r="H27" s="1" t="s">
        <v>96</v>
      </c>
      <c r="I27" s="1" t="s">
        <v>622</v>
      </c>
      <c r="J27" s="12">
        <f t="shared" si="1"/>
        <v>10587</v>
      </c>
      <c r="K27" s="12">
        <f>VLOOKUP(C27,Daejeon_voteshare!C$7:I$555,4,FALSE)</f>
        <v>6733</v>
      </c>
      <c r="L27" s="12">
        <f>VLOOKUP(C27,Daejeon_voteshare!C$7:I$555,5,FALSE)</f>
        <v>2800</v>
      </c>
      <c r="M27" s="12">
        <f>VLOOKUP(C27,Daejeon_voteshare!C$7:I$555,6,FALSE)</f>
        <v>3634</v>
      </c>
      <c r="N27" s="12">
        <f>VLOOKUP(C27,Daejeon_voteshare!C$7:I$555,7,FALSE)</f>
        <v>162</v>
      </c>
      <c r="O27" s="12"/>
      <c r="P27" s="2" t="s">
        <v>157</v>
      </c>
      <c r="Q27" s="4">
        <v>3011074000</v>
      </c>
      <c r="R27" s="1">
        <v>2502062</v>
      </c>
      <c r="S27" s="1">
        <v>3014067000</v>
      </c>
      <c r="T27" s="15" t="s">
        <v>79</v>
      </c>
      <c r="U27" s="14">
        <v>11491</v>
      </c>
      <c r="V27" s="13">
        <v>3017057000</v>
      </c>
      <c r="W27" t="s">
        <v>787</v>
      </c>
      <c r="X27" t="s">
        <v>788</v>
      </c>
      <c r="Z27" t="s">
        <v>787</v>
      </c>
      <c r="AA27" s="15" t="str">
        <f t="shared" si="2"/>
        <v>가장동</v>
      </c>
    </row>
    <row r="28" spans="1:27">
      <c r="A28" s="1">
        <v>20210630</v>
      </c>
      <c r="B28" s="1">
        <v>2502063</v>
      </c>
      <c r="C28" s="1" t="s">
        <v>97</v>
      </c>
      <c r="D28" s="1">
        <f t="shared" si="0"/>
        <v>3014068000</v>
      </c>
      <c r="E28" s="1">
        <v>1050</v>
      </c>
      <c r="F28" s="1">
        <v>235782.35225221101</v>
      </c>
      <c r="G28" s="1">
        <v>314391.38769661699</v>
      </c>
      <c r="H28" s="1" t="s">
        <v>98</v>
      </c>
      <c r="I28" s="1" t="s">
        <v>623</v>
      </c>
      <c r="J28" s="12">
        <f t="shared" si="1"/>
        <v>13201</v>
      </c>
      <c r="K28" s="12">
        <f>VLOOKUP(C28,Daejeon_voteshare!C$7:I$555,4,FALSE)</f>
        <v>7700</v>
      </c>
      <c r="L28" s="12">
        <f>VLOOKUP(C28,Daejeon_voteshare!C$7:I$555,5,FALSE)</f>
        <v>3551</v>
      </c>
      <c r="M28" s="12">
        <f>VLOOKUP(C28,Daejeon_voteshare!C$7:I$555,6,FALSE)</f>
        <v>3858</v>
      </c>
      <c r="N28" s="12">
        <f>VLOOKUP(C28,Daejeon_voteshare!C$7:I$555,7,FALSE)</f>
        <v>165</v>
      </c>
      <c r="O28" s="12"/>
      <c r="P28" s="2" t="s">
        <v>157</v>
      </c>
      <c r="Q28" s="4">
        <v>3011074000</v>
      </c>
      <c r="R28" s="1">
        <v>2502063</v>
      </c>
      <c r="S28" s="1">
        <v>3014068000</v>
      </c>
      <c r="T28" s="15" t="s">
        <v>69</v>
      </c>
      <c r="U28" s="14">
        <v>23489</v>
      </c>
      <c r="V28" s="13">
        <v>3017057500</v>
      </c>
      <c r="W28" t="s">
        <v>789</v>
      </c>
      <c r="X28" t="s">
        <v>790</v>
      </c>
      <c r="Z28" t="s">
        <v>789</v>
      </c>
      <c r="AA28" s="15" t="str">
        <f t="shared" si="2"/>
        <v>내동</v>
      </c>
    </row>
    <row r="29" spans="1:27" ht="30">
      <c r="A29" s="1">
        <v>20210630</v>
      </c>
      <c r="B29" s="1">
        <v>2502064</v>
      </c>
      <c r="C29" s="1" t="s">
        <v>103</v>
      </c>
      <c r="D29" s="1">
        <f t="shared" si="0"/>
        <v>3014069000</v>
      </c>
      <c r="E29" s="1">
        <v>1051</v>
      </c>
      <c r="F29" s="1">
        <v>235165.84308130699</v>
      </c>
      <c r="G29" s="1">
        <v>314116.93808697298</v>
      </c>
      <c r="H29" s="1" t="s">
        <v>104</v>
      </c>
      <c r="I29" s="1" t="s">
        <v>624</v>
      </c>
      <c r="J29" s="12">
        <f t="shared" si="1"/>
        <v>25348</v>
      </c>
      <c r="K29" s="12">
        <f>VLOOKUP(C29,Daejeon_voteshare!C$7:I$555,4,FALSE)</f>
        <v>14000</v>
      </c>
      <c r="L29" s="12">
        <f>VLOOKUP(C29,Daejeon_voteshare!C$7:I$555,5,FALSE)</f>
        <v>5730</v>
      </c>
      <c r="M29" s="12">
        <f>VLOOKUP(C29,Daejeon_voteshare!C$7:I$555,6,FALSE)</f>
        <v>7782</v>
      </c>
      <c r="N29" s="12">
        <f>VLOOKUP(C29,Daejeon_voteshare!C$7:I$555,7,FALSE)</f>
        <v>297</v>
      </c>
      <c r="O29" s="12"/>
      <c r="P29" s="3"/>
      <c r="Q29" s="4">
        <v>3014000000</v>
      </c>
      <c r="R29" s="1">
        <v>2502064</v>
      </c>
      <c r="S29" s="1">
        <v>3014069000</v>
      </c>
      <c r="T29" s="15" t="s">
        <v>63</v>
      </c>
      <c r="U29" s="14">
        <v>11291</v>
      </c>
      <c r="V29" s="13">
        <v>3017058600</v>
      </c>
      <c r="W29" t="s">
        <v>795</v>
      </c>
      <c r="X29" t="s">
        <v>796</v>
      </c>
      <c r="Z29" t="s">
        <v>795</v>
      </c>
      <c r="AA29" s="15" t="str">
        <f t="shared" si="2"/>
        <v>월평1동</v>
      </c>
    </row>
    <row r="30" spans="1:27" ht="30">
      <c r="A30" s="1">
        <v>20210630</v>
      </c>
      <c r="B30" s="1">
        <v>2502065</v>
      </c>
      <c r="C30" s="1" t="s">
        <v>105</v>
      </c>
      <c r="D30" s="1">
        <f t="shared" si="0"/>
        <v>3014070000</v>
      </c>
      <c r="E30" s="1">
        <v>1052</v>
      </c>
      <c r="F30" s="1">
        <v>235283.206991618</v>
      </c>
      <c r="G30" s="1">
        <v>313125.16845401999</v>
      </c>
      <c r="H30" s="1" t="s">
        <v>106</v>
      </c>
      <c r="I30" s="1" t="s">
        <v>625</v>
      </c>
      <c r="J30" s="12">
        <f t="shared" si="1"/>
        <v>6443</v>
      </c>
      <c r="K30" s="12">
        <f>VLOOKUP(C30,Daejeon_voteshare!C$7:I$555,4,FALSE)</f>
        <v>4845</v>
      </c>
      <c r="L30" s="12">
        <f>VLOOKUP(C30,Daejeon_voteshare!C$7:I$555,5,FALSE)</f>
        <v>2013</v>
      </c>
      <c r="M30" s="12">
        <f>VLOOKUP(C30,Daejeon_voteshare!C$7:I$555,6,FALSE)</f>
        <v>2594</v>
      </c>
      <c r="N30" s="12">
        <f>VLOOKUP(C30,Daejeon_voteshare!C$7:I$555,7,FALSE)</f>
        <v>147</v>
      </c>
      <c r="O30" s="12"/>
      <c r="P30" s="2" t="s">
        <v>87</v>
      </c>
      <c r="Q30" s="4">
        <v>3014053500</v>
      </c>
      <c r="R30" s="1">
        <v>2502065</v>
      </c>
      <c r="S30" s="1">
        <v>3014070000</v>
      </c>
      <c r="T30" s="15" t="s">
        <v>53</v>
      </c>
      <c r="U30" s="14">
        <v>14482</v>
      </c>
      <c r="V30" s="13">
        <v>3017058700</v>
      </c>
      <c r="W30" t="s">
        <v>797</v>
      </c>
      <c r="X30" t="s">
        <v>798</v>
      </c>
      <c r="Z30" t="s">
        <v>797</v>
      </c>
      <c r="AA30" s="15" t="str">
        <f t="shared" si="2"/>
        <v>월평2동</v>
      </c>
    </row>
    <row r="31" spans="1:27" ht="30">
      <c r="A31" s="1">
        <v>20210630</v>
      </c>
      <c r="B31" s="1">
        <v>2502066</v>
      </c>
      <c r="C31" s="1" t="s">
        <v>109</v>
      </c>
      <c r="D31" s="1">
        <f t="shared" si="0"/>
        <v>3014071000</v>
      </c>
      <c r="E31" s="1">
        <v>1053</v>
      </c>
      <c r="F31" s="1">
        <v>235888.137790198</v>
      </c>
      <c r="G31" s="1">
        <v>313441.69189977302</v>
      </c>
      <c r="H31" s="1" t="s">
        <v>110</v>
      </c>
      <c r="I31" s="1" t="s">
        <v>627</v>
      </c>
      <c r="J31" s="12">
        <f t="shared" si="1"/>
        <v>13677</v>
      </c>
      <c r="K31" s="12">
        <f>VLOOKUP(C31,Daejeon_voteshare!C$7:I$555,4,FALSE)</f>
        <v>7934</v>
      </c>
      <c r="L31" s="12">
        <f>VLOOKUP(C31,Daejeon_voteshare!C$7:I$555,5,FALSE)</f>
        <v>3263</v>
      </c>
      <c r="M31" s="12">
        <f>VLOOKUP(C31,Daejeon_voteshare!C$7:I$555,6,FALSE)</f>
        <v>4373</v>
      </c>
      <c r="N31" s="12">
        <f>VLOOKUP(C31,Daejeon_voteshare!C$7:I$555,7,FALSE)</f>
        <v>150</v>
      </c>
      <c r="O31" s="12"/>
      <c r="P31" s="2" t="s">
        <v>113</v>
      </c>
      <c r="Q31" s="4">
        <v>3014055000</v>
      </c>
      <c r="R31" s="1">
        <v>2502066</v>
      </c>
      <c r="S31" s="1">
        <v>3014071000</v>
      </c>
      <c r="T31" s="15" t="s">
        <v>57</v>
      </c>
      <c r="U31" s="14">
        <v>46185</v>
      </c>
      <c r="V31" s="13">
        <v>3017059000</v>
      </c>
      <c r="W31" t="s">
        <v>801</v>
      </c>
      <c r="X31" t="s">
        <v>802</v>
      </c>
      <c r="Z31" t="s">
        <v>801</v>
      </c>
      <c r="AA31" s="15" t="str">
        <f t="shared" si="2"/>
        <v>가수원동</v>
      </c>
    </row>
    <row r="32" spans="1:27" ht="30">
      <c r="A32" s="1">
        <v>20210630</v>
      </c>
      <c r="B32" s="1">
        <v>2502067</v>
      </c>
      <c r="C32" s="1" t="s">
        <v>93</v>
      </c>
      <c r="D32" s="1">
        <f t="shared" si="0"/>
        <v>3014072000</v>
      </c>
      <c r="E32" s="1">
        <v>1054</v>
      </c>
      <c r="F32" s="1">
        <v>237044.48606339499</v>
      </c>
      <c r="G32" s="1">
        <v>312570.25299581903</v>
      </c>
      <c r="H32" s="1" t="s">
        <v>94</v>
      </c>
      <c r="I32" s="1" t="s">
        <v>621</v>
      </c>
      <c r="J32" s="12">
        <f t="shared" si="1"/>
        <v>22007</v>
      </c>
      <c r="K32" s="12">
        <f>VLOOKUP(C32,Daejeon_voteshare!C$7:I$555,4,FALSE)</f>
        <v>12044</v>
      </c>
      <c r="L32" s="12">
        <f>VLOOKUP(C32,Daejeon_voteshare!C$7:I$555,5,FALSE)</f>
        <v>5005</v>
      </c>
      <c r="M32" s="12">
        <f>VLOOKUP(C32,Daejeon_voteshare!C$7:I$555,6,FALSE)</f>
        <v>6552</v>
      </c>
      <c r="N32" s="12">
        <f>VLOOKUP(C32,Daejeon_voteshare!C$7:I$555,7,FALSE)</f>
        <v>281</v>
      </c>
      <c r="O32" s="12"/>
      <c r="P32" s="2" t="s">
        <v>157</v>
      </c>
      <c r="Q32" s="4">
        <v>3011074000</v>
      </c>
      <c r="R32" s="1">
        <v>2502067</v>
      </c>
      <c r="S32" s="1">
        <v>3014072000</v>
      </c>
      <c r="T32" s="15" t="s">
        <v>75</v>
      </c>
      <c r="U32" s="14">
        <v>19253</v>
      </c>
      <c r="V32" s="13">
        <v>3017056000</v>
      </c>
      <c r="W32" t="s">
        <v>785</v>
      </c>
      <c r="X32" t="s">
        <v>786</v>
      </c>
      <c r="Z32" t="s">
        <v>785</v>
      </c>
      <c r="AA32" s="15" t="str">
        <f t="shared" si="2"/>
        <v>괴정동</v>
      </c>
    </row>
    <row r="33" spans="1:27">
      <c r="A33" s="1">
        <v>20210630</v>
      </c>
      <c r="B33" s="1">
        <v>2502068</v>
      </c>
      <c r="C33" s="1" t="s">
        <v>107</v>
      </c>
      <c r="D33" s="1">
        <f t="shared" si="0"/>
        <v>3014073000</v>
      </c>
      <c r="E33" s="1">
        <v>1055</v>
      </c>
      <c r="F33" s="1">
        <v>236169.66319484601</v>
      </c>
      <c r="G33" s="1">
        <v>312226.52106420998</v>
      </c>
      <c r="H33" s="1" t="s">
        <v>108</v>
      </c>
      <c r="I33" s="1" t="s">
        <v>626</v>
      </c>
      <c r="J33" s="12">
        <f t="shared" si="1"/>
        <v>12517</v>
      </c>
      <c r="K33" s="12">
        <f>VLOOKUP(C33,Daejeon_voteshare!C$7:I$555,4,FALSE)</f>
        <v>7849</v>
      </c>
      <c r="L33" s="12">
        <f>VLOOKUP(C33,Daejeon_voteshare!C$7:I$555,5,FALSE)</f>
        <v>3349</v>
      </c>
      <c r="M33" s="12">
        <f>VLOOKUP(C33,Daejeon_voteshare!C$7:I$555,6,FALSE)</f>
        <v>4147</v>
      </c>
      <c r="N33" s="12">
        <f>VLOOKUP(C33,Daejeon_voteshare!C$7:I$555,7,FALSE)</f>
        <v>198</v>
      </c>
      <c r="O33" s="12"/>
      <c r="P33" s="2" t="s">
        <v>87</v>
      </c>
      <c r="Q33" s="4">
        <v>3014053500</v>
      </c>
      <c r="R33" s="1">
        <v>2502068</v>
      </c>
      <c r="S33" s="1">
        <v>3014073000</v>
      </c>
      <c r="T33" s="15" t="s">
        <v>65</v>
      </c>
      <c r="U33" s="14">
        <v>21039</v>
      </c>
      <c r="V33" s="13">
        <v>3017058800</v>
      </c>
      <c r="W33" t="s">
        <v>799</v>
      </c>
      <c r="X33" t="s">
        <v>800</v>
      </c>
      <c r="Z33" t="s">
        <v>799</v>
      </c>
      <c r="AA33" s="15" t="str">
        <f t="shared" si="2"/>
        <v>월평3동</v>
      </c>
    </row>
    <row r="34" spans="1:27" ht="30">
      <c r="A34" s="1">
        <v>20210630</v>
      </c>
      <c r="B34" s="1">
        <v>2502069</v>
      </c>
      <c r="C34" s="1" t="s">
        <v>101</v>
      </c>
      <c r="D34" s="1">
        <f t="shared" ref="D34:D65" si="3">VLOOKUP(C34,P$2:Q$209,2, FALSE)</f>
        <v>3014074000</v>
      </c>
      <c r="E34" s="1">
        <v>1056</v>
      </c>
      <c r="F34" s="1">
        <v>236624.551582332</v>
      </c>
      <c r="G34" s="1">
        <v>307359.91618683498</v>
      </c>
      <c r="H34" s="1" t="s">
        <v>102</v>
      </c>
      <c r="I34" s="1" t="s">
        <v>657</v>
      </c>
      <c r="J34" s="12">
        <f t="shared" ref="J34:J65" si="4">VLOOKUP(C34,T$2:U$88,2,FALSE)</f>
        <v>27112</v>
      </c>
      <c r="K34" s="12">
        <f>VLOOKUP(C34,Daejeon_voteshare!C$7:I$555,4,FALSE)</f>
        <v>14414</v>
      </c>
      <c r="L34" s="12">
        <f>VLOOKUP(C34,Daejeon_voteshare!C$7:I$555,5,FALSE)</f>
        <v>6062</v>
      </c>
      <c r="M34" s="12">
        <f>VLOOKUP(C34,Daejeon_voteshare!C$7:I$555,6,FALSE)</f>
        <v>7651</v>
      </c>
      <c r="N34" s="12">
        <f>VLOOKUP(C34,Daejeon_voteshare!C$7:I$555,7,FALSE)</f>
        <v>340</v>
      </c>
      <c r="O34" s="12"/>
      <c r="P34" s="2" t="s">
        <v>157</v>
      </c>
      <c r="Q34" s="4">
        <v>3011074000</v>
      </c>
      <c r="R34" s="1">
        <v>2502069</v>
      </c>
      <c r="S34" s="1">
        <v>3014074000</v>
      </c>
      <c r="T34" s="15" t="s">
        <v>73</v>
      </c>
      <c r="U34" s="14">
        <v>24675</v>
      </c>
      <c r="V34" s="13">
        <v>3017058200</v>
      </c>
      <c r="W34" t="s">
        <v>793</v>
      </c>
      <c r="X34" t="s">
        <v>794</v>
      </c>
      <c r="Z34" t="s">
        <v>793</v>
      </c>
      <c r="AA34" s="15" t="str">
        <f t="shared" ref="AA34:AA65" si="5">RIGHT(Z34,LEN(Z34) - SEARCH(" ", Z34, SEARCH(" ", Z34) + 1))</f>
        <v>갈마2동</v>
      </c>
    </row>
    <row r="35" spans="1:27">
      <c r="A35" s="1">
        <v>20210630</v>
      </c>
      <c r="B35" s="1">
        <v>2503051</v>
      </c>
      <c r="C35" s="1" t="s">
        <v>81</v>
      </c>
      <c r="D35" s="1">
        <f t="shared" si="3"/>
        <v>3017051000</v>
      </c>
      <c r="E35" s="1">
        <v>1057</v>
      </c>
      <c r="F35" s="1">
        <v>233827.79174750901</v>
      </c>
      <c r="G35" s="1">
        <v>311664.280565202</v>
      </c>
      <c r="H35" s="1" t="s">
        <v>82</v>
      </c>
      <c r="I35" s="1" t="s">
        <v>616</v>
      </c>
      <c r="J35" s="12">
        <f t="shared" si="4"/>
        <v>22214</v>
      </c>
      <c r="K35" s="12">
        <f>VLOOKUP(C35,Daejeon_voteshare!C$7:I$555,4,FALSE)</f>
        <v>11929</v>
      </c>
      <c r="L35" s="12">
        <f>VLOOKUP(C35,Daejeon_voteshare!C$7:I$555,5,FALSE)</f>
        <v>5772</v>
      </c>
      <c r="M35" s="12">
        <f>VLOOKUP(C35,Daejeon_voteshare!C$7:I$555,6,FALSE)</f>
        <v>5626</v>
      </c>
      <c r="N35" s="12">
        <f>VLOOKUP(C35,Daejeon_voteshare!C$7:I$555,7,FALSE)</f>
        <v>279</v>
      </c>
      <c r="O35" s="12"/>
      <c r="P35" s="2" t="s">
        <v>147</v>
      </c>
      <c r="Q35" s="4">
        <v>3011072500</v>
      </c>
      <c r="R35" s="1">
        <v>2503051</v>
      </c>
      <c r="S35" s="1">
        <v>3017051000</v>
      </c>
      <c r="T35" s="15" t="s">
        <v>99</v>
      </c>
      <c r="U35" s="14">
        <v>15211</v>
      </c>
      <c r="V35" s="13">
        <v>3017052000</v>
      </c>
      <c r="W35" t="s">
        <v>773</v>
      </c>
      <c r="X35" t="s">
        <v>774</v>
      </c>
      <c r="Z35" t="s">
        <v>773</v>
      </c>
      <c r="AA35" s="15" t="str">
        <f t="shared" si="5"/>
        <v>도마1동</v>
      </c>
    </row>
    <row r="36" spans="1:27" ht="30">
      <c r="A36" s="1">
        <v>20210630</v>
      </c>
      <c r="B36" s="1">
        <v>2503052</v>
      </c>
      <c r="C36" s="1" t="s">
        <v>99</v>
      </c>
      <c r="D36" s="1">
        <f t="shared" si="3"/>
        <v>3017052000</v>
      </c>
      <c r="E36" s="1">
        <v>1058</v>
      </c>
      <c r="F36" s="1">
        <v>234069.52243815901</v>
      </c>
      <c r="G36" s="1">
        <v>313452.99776190799</v>
      </c>
      <c r="H36" s="1" t="s">
        <v>100</v>
      </c>
      <c r="I36" s="1" t="s">
        <v>620</v>
      </c>
      <c r="J36" s="12">
        <f t="shared" si="4"/>
        <v>15211</v>
      </c>
      <c r="K36" s="12">
        <f>VLOOKUP(C36,Daejeon_voteshare!C$7:I$555,4,FALSE)</f>
        <v>8663</v>
      </c>
      <c r="L36" s="12">
        <f>VLOOKUP(C36,Daejeon_voteshare!C$7:I$555,5,FALSE)</f>
        <v>3471</v>
      </c>
      <c r="M36" s="12">
        <f>VLOOKUP(C36,Daejeon_voteshare!C$7:I$555,6,FALSE)</f>
        <v>4799</v>
      </c>
      <c r="N36" s="12">
        <f>VLOOKUP(C36,Daejeon_voteshare!C$7:I$555,7,FALSE)</f>
        <v>187</v>
      </c>
      <c r="O36" s="12"/>
      <c r="P36" s="2" t="s">
        <v>157</v>
      </c>
      <c r="Q36" s="4">
        <v>3011074000</v>
      </c>
      <c r="R36" s="1">
        <v>2503052</v>
      </c>
      <c r="S36" s="1">
        <v>3017052000</v>
      </c>
      <c r="T36" s="15" t="s">
        <v>67</v>
      </c>
      <c r="U36" s="14">
        <v>21620</v>
      </c>
      <c r="V36" s="13">
        <v>3017058100</v>
      </c>
      <c r="W36" t="s">
        <v>791</v>
      </c>
      <c r="X36" t="s">
        <v>792</v>
      </c>
      <c r="Z36" t="s">
        <v>791</v>
      </c>
      <c r="AA36" s="15" t="str">
        <f t="shared" si="5"/>
        <v>갈마1동</v>
      </c>
    </row>
    <row r="37" spans="1:27" ht="30">
      <c r="A37" s="1">
        <v>20210630</v>
      </c>
      <c r="B37" s="1">
        <v>2503053</v>
      </c>
      <c r="C37" s="1" t="s">
        <v>59</v>
      </c>
      <c r="D37" s="1">
        <f t="shared" si="3"/>
        <v>3017053000</v>
      </c>
      <c r="E37" s="1">
        <v>1059</v>
      </c>
      <c r="F37" s="1">
        <v>233121.24725963801</v>
      </c>
      <c r="G37" s="1">
        <v>313545.323728811</v>
      </c>
      <c r="H37" s="1" t="s">
        <v>60</v>
      </c>
      <c r="I37" s="1" t="s">
        <v>614</v>
      </c>
      <c r="J37" s="12">
        <f t="shared" si="4"/>
        <v>17346</v>
      </c>
      <c r="K37" s="12">
        <f>VLOOKUP(C37,Daejeon_voteshare!C$7:I$555,4,FALSE)</f>
        <v>9952</v>
      </c>
      <c r="L37" s="12">
        <f>VLOOKUP(C37,Daejeon_voteshare!C$7:I$555,5,FALSE)</f>
        <v>4113</v>
      </c>
      <c r="M37" s="12">
        <f>VLOOKUP(C37,Daejeon_voteshare!C$7:I$555,6,FALSE)</f>
        <v>5393</v>
      </c>
      <c r="N37" s="12">
        <f>VLOOKUP(C37,Daejeon_voteshare!C$7:I$555,7,FALSE)</f>
        <v>206</v>
      </c>
      <c r="O37" s="12"/>
      <c r="P37" s="2" t="s">
        <v>147</v>
      </c>
      <c r="Q37" s="4">
        <v>3011072500</v>
      </c>
      <c r="R37" s="1">
        <v>2503053</v>
      </c>
      <c r="S37" s="1">
        <v>3017053000</v>
      </c>
      <c r="T37" s="15" t="s">
        <v>83</v>
      </c>
      <c r="U37" s="14">
        <v>9358</v>
      </c>
      <c r="V37" s="13">
        <v>3014065500</v>
      </c>
      <c r="W37" t="s">
        <v>751</v>
      </c>
      <c r="X37" t="s">
        <v>752</v>
      </c>
      <c r="Z37" t="s">
        <v>751</v>
      </c>
      <c r="AA37" s="15" t="str">
        <f t="shared" si="5"/>
        <v>용두동</v>
      </c>
    </row>
    <row r="38" spans="1:27" ht="30">
      <c r="A38" s="1">
        <v>20210630</v>
      </c>
      <c r="B38" s="1">
        <v>2503054</v>
      </c>
      <c r="C38" s="1" t="s">
        <v>41</v>
      </c>
      <c r="D38" s="1">
        <f t="shared" si="3"/>
        <v>3017053500</v>
      </c>
      <c r="E38" s="1">
        <v>1060</v>
      </c>
      <c r="F38" s="1">
        <v>232679.24425805701</v>
      </c>
      <c r="G38" s="1">
        <v>310500.69457548799</v>
      </c>
      <c r="H38" s="1" t="s">
        <v>42</v>
      </c>
      <c r="I38" s="1" t="s">
        <v>615</v>
      </c>
      <c r="J38" s="12">
        <f t="shared" si="4"/>
        <v>15998</v>
      </c>
      <c r="K38" s="12">
        <f>VLOOKUP(C38,Daejeon_voteshare!C$7:I$555,4,FALSE)</f>
        <v>10097</v>
      </c>
      <c r="L38" s="12">
        <f>VLOOKUP(C38,Daejeon_voteshare!C$7:I$555,5,FALSE)</f>
        <v>4664</v>
      </c>
      <c r="M38" s="12">
        <f>VLOOKUP(C38,Daejeon_voteshare!C$7:I$555,6,FALSE)</f>
        <v>4980</v>
      </c>
      <c r="N38" s="12">
        <f>VLOOKUP(C38,Daejeon_voteshare!C$7:I$555,7,FALSE)</f>
        <v>251</v>
      </c>
      <c r="O38" s="12"/>
      <c r="P38" s="2" t="s">
        <v>139</v>
      </c>
      <c r="Q38" s="4">
        <v>3011062000</v>
      </c>
      <c r="R38" s="1">
        <v>2503054</v>
      </c>
      <c r="S38" s="1">
        <v>3017053500</v>
      </c>
      <c r="T38" s="15" t="s">
        <v>876</v>
      </c>
      <c r="U38" s="14">
        <v>229497</v>
      </c>
      <c r="V38" s="13">
        <v>3014000000</v>
      </c>
      <c r="W38" t="s">
        <v>733</v>
      </c>
      <c r="X38" t="s">
        <v>734</v>
      </c>
      <c r="Z38" t="s">
        <v>733</v>
      </c>
      <c r="AA38" s="15" t="str">
        <f t="shared" si="5"/>
        <v/>
      </c>
    </row>
    <row r="39" spans="1:27" ht="30">
      <c r="A39" s="1">
        <v>20210630</v>
      </c>
      <c r="B39" s="1">
        <v>2503055</v>
      </c>
      <c r="C39" s="1" t="s">
        <v>71</v>
      </c>
      <c r="D39" s="1">
        <f t="shared" si="3"/>
        <v>3017054000</v>
      </c>
      <c r="E39" s="1">
        <v>1061</v>
      </c>
      <c r="F39" s="1">
        <v>233808.253104987</v>
      </c>
      <c r="G39" s="1">
        <v>314451.638932726</v>
      </c>
      <c r="H39" s="1" t="s">
        <v>72</v>
      </c>
      <c r="I39" s="1" t="s">
        <v>617</v>
      </c>
      <c r="J39" s="12">
        <f t="shared" si="4"/>
        <v>16014</v>
      </c>
      <c r="K39" s="12">
        <f>VLOOKUP(C39,Daejeon_voteshare!C$7:I$555,4,FALSE)</f>
        <v>8595</v>
      </c>
      <c r="L39" s="12">
        <f>VLOOKUP(C39,Daejeon_voteshare!C$7:I$555,5,FALSE)</f>
        <v>3717</v>
      </c>
      <c r="M39" s="12">
        <f>VLOOKUP(C39,Daejeon_voteshare!C$7:I$555,6,FALSE)</f>
        <v>4471</v>
      </c>
      <c r="N39" s="12">
        <f>VLOOKUP(C39,Daejeon_voteshare!C$7:I$555,7,FALSE)</f>
        <v>212</v>
      </c>
      <c r="O39" s="12"/>
      <c r="P39" s="2" t="s">
        <v>147</v>
      </c>
      <c r="Q39" s="4">
        <v>3011072500</v>
      </c>
      <c r="R39" s="1">
        <v>2503055</v>
      </c>
      <c r="S39" s="1">
        <v>3017054000</v>
      </c>
      <c r="T39" s="15" t="s">
        <v>93</v>
      </c>
      <c r="U39" s="14">
        <v>22007</v>
      </c>
      <c r="V39" s="13">
        <v>3014072000</v>
      </c>
      <c r="W39" t="s">
        <v>763</v>
      </c>
      <c r="X39" t="s">
        <v>764</v>
      </c>
      <c r="Z39" t="s">
        <v>763</v>
      </c>
      <c r="AA39" s="15" t="str">
        <f t="shared" si="5"/>
        <v>문화1동</v>
      </c>
    </row>
    <row r="40" spans="1:27" ht="30">
      <c r="A40" s="1">
        <v>20210630</v>
      </c>
      <c r="B40" s="1">
        <v>2503056</v>
      </c>
      <c r="C40" s="1" t="s">
        <v>77</v>
      </c>
      <c r="D40" s="1">
        <f t="shared" si="3"/>
        <v>3017055000</v>
      </c>
      <c r="E40" s="1">
        <v>1062</v>
      </c>
      <c r="F40" s="1">
        <v>235566.25805257101</v>
      </c>
      <c r="G40" s="1">
        <v>315617.10103603499</v>
      </c>
      <c r="H40" s="1" t="s">
        <v>78</v>
      </c>
      <c r="I40" s="1" t="s">
        <v>618</v>
      </c>
      <c r="J40" s="12">
        <f t="shared" si="4"/>
        <v>12242</v>
      </c>
      <c r="K40" s="12">
        <f>VLOOKUP(C40,Daejeon_voteshare!C$7:I$555,4,FALSE)</f>
        <v>7832</v>
      </c>
      <c r="L40" s="12">
        <f>VLOOKUP(C40,Daejeon_voteshare!C$7:I$555,5,FALSE)</f>
        <v>3251</v>
      </c>
      <c r="M40" s="12">
        <f>VLOOKUP(C40,Daejeon_voteshare!C$7:I$555,6,FALSE)</f>
        <v>4127</v>
      </c>
      <c r="N40" s="12">
        <f>VLOOKUP(C40,Daejeon_voteshare!C$7:I$555,7,FALSE)</f>
        <v>275</v>
      </c>
      <c r="O40" s="12"/>
      <c r="P40" s="2" t="s">
        <v>147</v>
      </c>
      <c r="Q40" s="4">
        <v>3011072500</v>
      </c>
      <c r="R40" s="1">
        <v>2503056</v>
      </c>
      <c r="S40" s="1">
        <v>3017055000</v>
      </c>
      <c r="T40" s="15" t="s">
        <v>876</v>
      </c>
      <c r="U40" s="14">
        <v>472417</v>
      </c>
      <c r="V40" s="13">
        <v>3017000000</v>
      </c>
      <c r="W40" t="s">
        <v>769</v>
      </c>
      <c r="X40" t="s">
        <v>770</v>
      </c>
      <c r="Z40" t="s">
        <v>769</v>
      </c>
      <c r="AA40" s="15" t="str">
        <f t="shared" si="5"/>
        <v/>
      </c>
    </row>
    <row r="41" spans="1:27" ht="30">
      <c r="A41" s="1">
        <v>20210630</v>
      </c>
      <c r="B41" s="1">
        <v>2503057</v>
      </c>
      <c r="C41" s="1" t="s">
        <v>31</v>
      </c>
      <c r="D41" s="1">
        <f t="shared" si="3"/>
        <v>3017055500</v>
      </c>
      <c r="E41" s="1">
        <v>1063</v>
      </c>
      <c r="F41" s="1">
        <v>235155.829944956</v>
      </c>
      <c r="G41" s="1">
        <v>316400.38843624399</v>
      </c>
      <c r="H41" s="1" t="s">
        <v>32</v>
      </c>
      <c r="I41" s="1" t="s">
        <v>611</v>
      </c>
      <c r="J41" s="12">
        <f t="shared" si="4"/>
        <v>27078</v>
      </c>
      <c r="K41" s="12">
        <f>VLOOKUP(C41,Daejeon_voteshare!C$7:I$555,4,FALSE)</f>
        <v>13644</v>
      </c>
      <c r="L41" s="12">
        <f>VLOOKUP(C41,Daejeon_voteshare!C$7:I$555,5,FALSE)</f>
        <v>6087</v>
      </c>
      <c r="M41" s="12">
        <f>VLOOKUP(C41,Daejeon_voteshare!C$7:I$555,6,FALSE)</f>
        <v>6905</v>
      </c>
      <c r="N41" s="12">
        <f>VLOOKUP(C41,Daejeon_voteshare!C$7:I$555,7,FALSE)</f>
        <v>382</v>
      </c>
      <c r="O41" s="12"/>
      <c r="P41" s="2" t="s">
        <v>161</v>
      </c>
      <c r="Q41" s="4">
        <v>3011055100</v>
      </c>
      <c r="R41" s="1">
        <v>2503057</v>
      </c>
      <c r="S41" s="1">
        <v>3017055500</v>
      </c>
      <c r="T41" s="15" t="s">
        <v>133</v>
      </c>
      <c r="U41" s="14">
        <v>11707</v>
      </c>
      <c r="V41" s="13">
        <v>3011066500</v>
      </c>
      <c r="W41" t="s">
        <v>723</v>
      </c>
      <c r="X41" t="s">
        <v>724</v>
      </c>
      <c r="Z41" t="s">
        <v>723</v>
      </c>
      <c r="AA41" s="15" t="str">
        <f t="shared" si="5"/>
        <v>성남동</v>
      </c>
    </row>
    <row r="42" spans="1:27">
      <c r="A42" s="1">
        <v>20210630</v>
      </c>
      <c r="B42" s="1">
        <v>2503059</v>
      </c>
      <c r="C42" s="1" t="s">
        <v>27</v>
      </c>
      <c r="D42" s="1">
        <f t="shared" si="3"/>
        <v>3017063000</v>
      </c>
      <c r="E42" s="1">
        <v>1064</v>
      </c>
      <c r="F42" s="1">
        <v>234994.161305569</v>
      </c>
      <c r="G42" s="1">
        <v>317293.60398155998</v>
      </c>
      <c r="H42" s="1" t="s">
        <v>28</v>
      </c>
      <c r="I42" s="1" t="s">
        <v>594</v>
      </c>
      <c r="J42" s="12">
        <f t="shared" si="4"/>
        <v>16630</v>
      </c>
      <c r="K42" s="12">
        <f>VLOOKUP(C42,Daejeon_voteshare!C$7:I$555,4,FALSE)</f>
        <v>12227</v>
      </c>
      <c r="L42" s="12">
        <f>VLOOKUP(C42,Daejeon_voteshare!C$7:I$555,5,FALSE)</f>
        <v>5077</v>
      </c>
      <c r="M42" s="12">
        <f>VLOOKUP(C42,Daejeon_voteshare!C$7:I$555,6,FALSE)</f>
        <v>6674</v>
      </c>
      <c r="N42" s="12">
        <f>VLOOKUP(C42,Daejeon_voteshare!C$7:I$555,7,FALSE)</f>
        <v>318</v>
      </c>
      <c r="O42" s="12"/>
      <c r="P42" s="2" t="s">
        <v>159</v>
      </c>
      <c r="Q42" s="4">
        <v>3011054500</v>
      </c>
      <c r="R42" s="1">
        <v>2503059</v>
      </c>
      <c r="S42" s="1">
        <v>3017063000</v>
      </c>
      <c r="T42" s="15" t="s">
        <v>143</v>
      </c>
      <c r="U42" s="14">
        <v>18158</v>
      </c>
      <c r="V42" s="13">
        <v>3011063000</v>
      </c>
      <c r="W42" t="s">
        <v>719</v>
      </c>
      <c r="X42" t="s">
        <v>720</v>
      </c>
      <c r="Z42" t="s">
        <v>719</v>
      </c>
      <c r="AA42" s="15" t="str">
        <f t="shared" si="5"/>
        <v>가양2동</v>
      </c>
    </row>
    <row r="43" spans="1:27" ht="30">
      <c r="A43" s="1">
        <v>20210630</v>
      </c>
      <c r="B43" s="1">
        <v>2503060</v>
      </c>
      <c r="C43" s="1" t="s">
        <v>49</v>
      </c>
      <c r="D43" s="1">
        <f t="shared" si="3"/>
        <v>3017064000</v>
      </c>
      <c r="E43" s="1">
        <v>1065</v>
      </c>
      <c r="F43" s="1">
        <v>234617.52329731599</v>
      </c>
      <c r="G43" s="1">
        <v>317790.14567614201</v>
      </c>
      <c r="H43" s="1" t="s">
        <v>50</v>
      </c>
      <c r="I43" s="1" t="s">
        <v>638</v>
      </c>
      <c r="J43" s="12">
        <f t="shared" si="4"/>
        <v>35277</v>
      </c>
      <c r="K43" s="12">
        <f>VLOOKUP(C43,Daejeon_voteshare!C$7:I$555,4,FALSE)</f>
        <v>18503</v>
      </c>
      <c r="L43" s="12">
        <f>VLOOKUP(C43,Daejeon_voteshare!C$7:I$555,5,FALSE)</f>
        <v>8695</v>
      </c>
      <c r="M43" s="12">
        <f>VLOOKUP(C43,Daejeon_voteshare!C$7:I$555,6,FALSE)</f>
        <v>8925</v>
      </c>
      <c r="N43" s="12">
        <f>VLOOKUP(C43,Daejeon_voteshare!C$7:I$555,7,FALSE)</f>
        <v>595</v>
      </c>
      <c r="O43" s="12"/>
      <c r="P43" s="2" t="s">
        <v>125</v>
      </c>
      <c r="Q43" s="4">
        <v>3011067000</v>
      </c>
      <c r="R43" s="1">
        <v>2503060</v>
      </c>
      <c r="S43" s="1">
        <v>3017064000</v>
      </c>
      <c r="T43" s="15" t="s">
        <v>89</v>
      </c>
      <c r="U43" s="14">
        <v>13633</v>
      </c>
      <c r="V43" s="13">
        <v>3014057500</v>
      </c>
      <c r="W43" t="s">
        <v>741</v>
      </c>
      <c r="X43" t="s">
        <v>742</v>
      </c>
      <c r="Z43" t="s">
        <v>741</v>
      </c>
      <c r="AA43" s="15" t="str">
        <f t="shared" si="5"/>
        <v>대흥동</v>
      </c>
    </row>
    <row r="44" spans="1:27" ht="30">
      <c r="A44" s="1">
        <v>20210630</v>
      </c>
      <c r="B44" s="1">
        <v>2503061</v>
      </c>
      <c r="C44" s="1" t="s">
        <v>75</v>
      </c>
      <c r="D44" s="1">
        <f t="shared" si="3"/>
        <v>3017056000</v>
      </c>
      <c r="E44" s="1">
        <v>1066</v>
      </c>
      <c r="F44" s="1">
        <v>234114.03965362001</v>
      </c>
      <c r="G44" s="1">
        <v>315693.10269582598</v>
      </c>
      <c r="H44" s="1" t="s">
        <v>76</v>
      </c>
      <c r="I44" s="1" t="s">
        <v>613</v>
      </c>
      <c r="J44" s="12">
        <f t="shared" si="4"/>
        <v>19253</v>
      </c>
      <c r="K44" s="12">
        <f>VLOOKUP(C44,Daejeon_voteshare!C$7:I$555,4,FALSE)</f>
        <v>9494</v>
      </c>
      <c r="L44" s="12">
        <f>VLOOKUP(C44,Daejeon_voteshare!C$7:I$555,5,FALSE)</f>
        <v>4382</v>
      </c>
      <c r="M44" s="12">
        <f>VLOOKUP(C44,Daejeon_voteshare!C$7:I$555,6,FALSE)</f>
        <v>4541</v>
      </c>
      <c r="N44" s="12">
        <f>VLOOKUP(C44,Daejeon_voteshare!C$7:I$555,7,FALSE)</f>
        <v>284</v>
      </c>
      <c r="O44" s="12"/>
      <c r="P44" s="2" t="s">
        <v>147</v>
      </c>
      <c r="Q44" s="4">
        <v>3011072500</v>
      </c>
      <c r="R44" s="1">
        <v>2503061</v>
      </c>
      <c r="S44" s="1">
        <v>3017056000</v>
      </c>
      <c r="T44" s="15" t="s">
        <v>101</v>
      </c>
      <c r="U44" s="14">
        <v>27112</v>
      </c>
      <c r="V44" s="13">
        <v>3014074000</v>
      </c>
      <c r="W44" t="s">
        <v>767</v>
      </c>
      <c r="X44" t="s">
        <v>768</v>
      </c>
      <c r="Z44" t="s">
        <v>767</v>
      </c>
      <c r="AA44" s="15" t="str">
        <f t="shared" si="5"/>
        <v>산성동</v>
      </c>
    </row>
    <row r="45" spans="1:27" ht="30">
      <c r="A45" s="1">
        <v>20210630</v>
      </c>
      <c r="B45" s="1">
        <v>2503062</v>
      </c>
      <c r="C45" s="1" t="s">
        <v>79</v>
      </c>
      <c r="D45" s="1">
        <f t="shared" si="3"/>
        <v>3017057000</v>
      </c>
      <c r="E45" s="1">
        <v>1067</v>
      </c>
      <c r="F45" s="1">
        <v>234764.65945184199</v>
      </c>
      <c r="G45" s="1">
        <v>314888.18559771002</v>
      </c>
      <c r="H45" s="1" t="s">
        <v>80</v>
      </c>
      <c r="I45" s="1" t="s">
        <v>619</v>
      </c>
      <c r="J45" s="12">
        <f t="shared" si="4"/>
        <v>11491</v>
      </c>
      <c r="K45" s="12">
        <f>VLOOKUP(C45,Daejeon_voteshare!C$7:I$555,4,FALSE)</f>
        <v>7241</v>
      </c>
      <c r="L45" s="12">
        <f>VLOOKUP(C45,Daejeon_voteshare!C$7:I$555,5,FALSE)</f>
        <v>3076</v>
      </c>
      <c r="M45" s="12">
        <f>VLOOKUP(C45,Daejeon_voteshare!C$7:I$555,6,FALSE)</f>
        <v>3881</v>
      </c>
      <c r="N45" s="12">
        <f>VLOOKUP(C45,Daejeon_voteshare!C$7:I$555,7,FALSE)</f>
        <v>151</v>
      </c>
      <c r="O45" s="12"/>
      <c r="P45" s="2" t="s">
        <v>147</v>
      </c>
      <c r="Q45" s="4">
        <v>3011072500</v>
      </c>
      <c r="R45" s="1">
        <v>2503062</v>
      </c>
      <c r="S45" s="1">
        <v>3017057000</v>
      </c>
      <c r="T45" s="15" t="s">
        <v>81</v>
      </c>
      <c r="U45" s="14">
        <v>22214</v>
      </c>
      <c r="V45" s="13">
        <v>3017051000</v>
      </c>
      <c r="W45" t="s">
        <v>771</v>
      </c>
      <c r="X45" t="s">
        <v>772</v>
      </c>
      <c r="Z45" t="s">
        <v>771</v>
      </c>
      <c r="AA45" s="15" t="str">
        <f t="shared" si="5"/>
        <v>복수동</v>
      </c>
    </row>
    <row r="46" spans="1:27" ht="30">
      <c r="A46" s="1">
        <v>20210630</v>
      </c>
      <c r="B46" s="1">
        <v>2503063</v>
      </c>
      <c r="C46" s="1" t="s">
        <v>69</v>
      </c>
      <c r="D46" s="1">
        <f t="shared" si="3"/>
        <v>3017057500</v>
      </c>
      <c r="E46" s="1">
        <v>1068</v>
      </c>
      <c r="F46" s="1">
        <v>233514.67036665999</v>
      </c>
      <c r="G46" s="1">
        <v>315209.45220457501</v>
      </c>
      <c r="H46" s="1" t="s">
        <v>70</v>
      </c>
      <c r="I46" s="1" t="s">
        <v>612</v>
      </c>
      <c r="J46" s="12">
        <f t="shared" si="4"/>
        <v>23489</v>
      </c>
      <c r="K46" s="12">
        <f>VLOOKUP(C46,Daejeon_voteshare!C$7:I$555,4,FALSE)</f>
        <v>12813</v>
      </c>
      <c r="L46" s="12">
        <f>VLOOKUP(C46,Daejeon_voteshare!C$7:I$555,5,FALSE)</f>
        <v>5528</v>
      </c>
      <c r="M46" s="12">
        <f>VLOOKUP(C46,Daejeon_voteshare!C$7:I$555,6,FALSE)</f>
        <v>6714</v>
      </c>
      <c r="N46" s="12">
        <f>VLOOKUP(C46,Daejeon_voteshare!C$7:I$555,7,FALSE)</f>
        <v>320</v>
      </c>
      <c r="O46" s="12"/>
      <c r="P46" s="2" t="s">
        <v>147</v>
      </c>
      <c r="Q46" s="4">
        <v>3011072500</v>
      </c>
      <c r="R46" s="1">
        <v>2503063</v>
      </c>
      <c r="S46" s="1">
        <v>3017057500</v>
      </c>
      <c r="T46" s="15" t="s">
        <v>109</v>
      </c>
      <c r="U46" s="14">
        <v>13677</v>
      </c>
      <c r="V46" s="13">
        <v>3014071000</v>
      </c>
      <c r="W46" t="s">
        <v>761</v>
      </c>
      <c r="X46" t="s">
        <v>762</v>
      </c>
      <c r="Z46" t="s">
        <v>761</v>
      </c>
      <c r="AA46" s="15" t="str">
        <f t="shared" si="5"/>
        <v>유천2동</v>
      </c>
    </row>
    <row r="47" spans="1:27" ht="30">
      <c r="A47" s="1">
        <v>20210630</v>
      </c>
      <c r="B47" s="1">
        <v>2503064</v>
      </c>
      <c r="C47" s="1" t="s">
        <v>67</v>
      </c>
      <c r="D47" s="1">
        <f t="shared" si="3"/>
        <v>3017058100</v>
      </c>
      <c r="E47" s="1">
        <v>1069</v>
      </c>
      <c r="F47" s="1">
        <v>232956.55966325401</v>
      </c>
      <c r="G47" s="1">
        <v>316761.33551522798</v>
      </c>
      <c r="H47" s="1" t="s">
        <v>68</v>
      </c>
      <c r="I47" s="1" t="s">
        <v>609</v>
      </c>
      <c r="J47" s="12">
        <f t="shared" si="4"/>
        <v>21620</v>
      </c>
      <c r="K47" s="12">
        <f>VLOOKUP(C47,Daejeon_voteshare!C$7:I$555,4,FALSE)</f>
        <v>11965</v>
      </c>
      <c r="L47" s="12">
        <f>VLOOKUP(C47,Daejeon_voteshare!C$7:I$555,5,FALSE)</f>
        <v>5294</v>
      </c>
      <c r="M47" s="12">
        <f>VLOOKUP(C47,Daejeon_voteshare!C$7:I$555,6,FALSE)</f>
        <v>6073</v>
      </c>
      <c r="N47" s="12">
        <f>VLOOKUP(C47,Daejeon_voteshare!C$7:I$555,7,FALSE)</f>
        <v>325</v>
      </c>
      <c r="O47" s="12"/>
      <c r="P47" s="2" t="s">
        <v>147</v>
      </c>
      <c r="Q47" s="4">
        <v>3011072500</v>
      </c>
      <c r="R47" s="1">
        <v>2503064</v>
      </c>
      <c r="S47" s="1">
        <v>3017058100</v>
      </c>
      <c r="T47" s="15" t="s">
        <v>105</v>
      </c>
      <c r="U47" s="14">
        <v>6443</v>
      </c>
      <c r="V47" s="13">
        <v>3014070000</v>
      </c>
      <c r="W47" t="s">
        <v>759</v>
      </c>
      <c r="X47" t="s">
        <v>760</v>
      </c>
      <c r="Z47" t="s">
        <v>759</v>
      </c>
      <c r="AA47" s="15" t="str">
        <f t="shared" si="5"/>
        <v>유천1동</v>
      </c>
    </row>
    <row r="48" spans="1:27">
      <c r="A48" s="1">
        <v>20210630</v>
      </c>
      <c r="B48" s="1">
        <v>2503065</v>
      </c>
      <c r="C48" s="1" t="s">
        <v>73</v>
      </c>
      <c r="D48" s="1">
        <f t="shared" si="3"/>
        <v>3017058200</v>
      </c>
      <c r="E48" s="1">
        <v>1070</v>
      </c>
      <c r="F48" s="1">
        <v>233562.51328479801</v>
      </c>
      <c r="G48" s="1">
        <v>316494.066084861</v>
      </c>
      <c r="H48" s="1" t="s">
        <v>74</v>
      </c>
      <c r="I48" s="1" t="s">
        <v>610</v>
      </c>
      <c r="J48" s="12">
        <f t="shared" si="4"/>
        <v>24675</v>
      </c>
      <c r="K48" s="12">
        <f>VLOOKUP(C48,Daejeon_voteshare!C$7:I$555,4,FALSE)</f>
        <v>12885</v>
      </c>
      <c r="L48" s="12">
        <f>VLOOKUP(C48,Daejeon_voteshare!C$7:I$555,5,FALSE)</f>
        <v>6099</v>
      </c>
      <c r="M48" s="12">
        <f>VLOOKUP(C48,Daejeon_voteshare!C$7:I$555,6,FALSE)</f>
        <v>6079</v>
      </c>
      <c r="N48" s="12">
        <f>VLOOKUP(C48,Daejeon_voteshare!C$7:I$555,7,FALSE)</f>
        <v>358</v>
      </c>
      <c r="O48" s="12"/>
      <c r="P48" s="2" t="s">
        <v>147</v>
      </c>
      <c r="Q48" s="4">
        <v>3011072500</v>
      </c>
      <c r="R48" s="1">
        <v>2503065</v>
      </c>
      <c r="S48" s="1">
        <v>3017058200</v>
      </c>
      <c r="T48" s="15" t="s">
        <v>107</v>
      </c>
      <c r="U48" s="14">
        <v>12517</v>
      </c>
      <c r="V48" s="13">
        <v>3014073000</v>
      </c>
      <c r="W48" t="s">
        <v>765</v>
      </c>
      <c r="X48" t="s">
        <v>766</v>
      </c>
      <c r="Z48" t="s">
        <v>765</v>
      </c>
      <c r="AA48" s="15" t="str">
        <f t="shared" si="5"/>
        <v>문화2동</v>
      </c>
    </row>
    <row r="49" spans="1:27" ht="30">
      <c r="A49" s="1">
        <v>20210630</v>
      </c>
      <c r="B49" s="1">
        <v>2503066</v>
      </c>
      <c r="C49" s="1" t="s">
        <v>63</v>
      </c>
      <c r="D49" s="1">
        <f t="shared" si="3"/>
        <v>3017058600</v>
      </c>
      <c r="E49" s="1">
        <v>1071</v>
      </c>
      <c r="F49" s="1">
        <v>232145.320613541</v>
      </c>
      <c r="G49" s="1">
        <v>316459.878644443</v>
      </c>
      <c r="H49" s="1" t="s">
        <v>64</v>
      </c>
      <c r="I49" s="1" t="s">
        <v>608</v>
      </c>
      <c r="J49" s="12">
        <f t="shared" si="4"/>
        <v>11291</v>
      </c>
      <c r="K49" s="12">
        <f>VLOOKUP(C49,Daejeon_voteshare!C$7:I$555,4,FALSE)</f>
        <v>7422</v>
      </c>
      <c r="L49" s="12">
        <f>VLOOKUP(C49,Daejeon_voteshare!C$7:I$555,5,FALSE)</f>
        <v>3398</v>
      </c>
      <c r="M49" s="12">
        <f>VLOOKUP(C49,Daejeon_voteshare!C$7:I$555,6,FALSE)</f>
        <v>3574</v>
      </c>
      <c r="N49" s="12">
        <f>VLOOKUP(C49,Daejeon_voteshare!C$7:I$555,7,FALSE)</f>
        <v>223</v>
      </c>
      <c r="O49" s="12"/>
      <c r="P49" s="2" t="s">
        <v>147</v>
      </c>
      <c r="Q49" s="4">
        <v>3011072500</v>
      </c>
      <c r="R49" s="1">
        <v>2503066</v>
      </c>
      <c r="S49" s="1">
        <v>3017058600</v>
      </c>
      <c r="T49" s="15" t="s">
        <v>97</v>
      </c>
      <c r="U49" s="14">
        <v>13201</v>
      </c>
      <c r="V49" s="13">
        <v>3014068000</v>
      </c>
      <c r="W49" t="s">
        <v>755</v>
      </c>
      <c r="X49" t="s">
        <v>756</v>
      </c>
      <c r="Z49" t="s">
        <v>755</v>
      </c>
      <c r="AA49" s="15" t="str">
        <f t="shared" si="5"/>
        <v>태평1동</v>
      </c>
    </row>
    <row r="50" spans="1:27" ht="30">
      <c r="A50" s="1">
        <v>20210630</v>
      </c>
      <c r="B50" s="1">
        <v>2503067</v>
      </c>
      <c r="C50" s="1" t="s">
        <v>53</v>
      </c>
      <c r="D50" s="1">
        <f t="shared" si="3"/>
        <v>3017058700</v>
      </c>
      <c r="E50" s="1">
        <v>1072</v>
      </c>
      <c r="F50" s="1">
        <v>233635.26400154</v>
      </c>
      <c r="G50" s="1">
        <v>318286.27356672101</v>
      </c>
      <c r="H50" s="1" t="s">
        <v>54</v>
      </c>
      <c r="I50" s="1" t="s">
        <v>606</v>
      </c>
      <c r="J50" s="12">
        <f t="shared" si="4"/>
        <v>14482</v>
      </c>
      <c r="K50" s="12">
        <f>VLOOKUP(C50,Daejeon_voteshare!C$7:I$555,4,FALSE)</f>
        <v>9694</v>
      </c>
      <c r="L50" s="12">
        <f>VLOOKUP(C50,Daejeon_voteshare!C$7:I$555,5,FALSE)</f>
        <v>4112</v>
      </c>
      <c r="M50" s="12">
        <f>VLOOKUP(C50,Daejeon_voteshare!C$7:I$555,6,FALSE)</f>
        <v>5109</v>
      </c>
      <c r="N50" s="12">
        <f>VLOOKUP(C50,Daejeon_voteshare!C$7:I$555,7,FALSE)</f>
        <v>287</v>
      </c>
      <c r="O50" s="12"/>
      <c r="P50" s="2" t="s">
        <v>147</v>
      </c>
      <c r="Q50" s="4">
        <v>3011072500</v>
      </c>
      <c r="R50" s="1">
        <v>2503067</v>
      </c>
      <c r="S50" s="1">
        <v>3017058700</v>
      </c>
      <c r="T50" s="15" t="s">
        <v>91</v>
      </c>
      <c r="U50" s="14">
        <v>15534</v>
      </c>
      <c r="V50" s="13">
        <v>3014062000</v>
      </c>
      <c r="W50" t="s">
        <v>745</v>
      </c>
      <c r="X50" t="s">
        <v>746</v>
      </c>
      <c r="Z50" t="s">
        <v>745</v>
      </c>
      <c r="AA50" s="15" t="str">
        <f t="shared" si="5"/>
        <v>석교동</v>
      </c>
    </row>
    <row r="51" spans="1:27" ht="30">
      <c r="A51" s="1">
        <v>20210630</v>
      </c>
      <c r="B51" s="1">
        <v>2503068</v>
      </c>
      <c r="C51" s="1" t="s">
        <v>65</v>
      </c>
      <c r="D51" s="1">
        <f t="shared" si="3"/>
        <v>3017058800</v>
      </c>
      <c r="E51" s="1">
        <v>1073</v>
      </c>
      <c r="F51" s="1">
        <v>232950.927523063</v>
      </c>
      <c r="G51" s="1">
        <v>318119.35066097102</v>
      </c>
      <c r="H51" s="1" t="s">
        <v>66</v>
      </c>
      <c r="I51" s="1" t="s">
        <v>607</v>
      </c>
      <c r="J51" s="12">
        <f t="shared" si="4"/>
        <v>21039</v>
      </c>
      <c r="K51" s="12">
        <f>VLOOKUP(C51,Daejeon_voteshare!C$7:I$555,4,FALSE)</f>
        <v>12194</v>
      </c>
      <c r="L51" s="12">
        <f>VLOOKUP(C51,Daejeon_voteshare!C$7:I$555,5,FALSE)</f>
        <v>5446</v>
      </c>
      <c r="M51" s="12">
        <f>VLOOKUP(C51,Daejeon_voteshare!C$7:I$555,6,FALSE)</f>
        <v>6219</v>
      </c>
      <c r="N51" s="12">
        <f>VLOOKUP(C51,Daejeon_voteshare!C$7:I$555,7,FALSE)</f>
        <v>354</v>
      </c>
      <c r="O51" s="12"/>
      <c r="P51" s="2" t="s">
        <v>147</v>
      </c>
      <c r="Q51" s="4">
        <v>3011072500</v>
      </c>
      <c r="R51" s="1">
        <v>2503068</v>
      </c>
      <c r="S51" s="1">
        <v>3017058800</v>
      </c>
      <c r="T51" s="15" t="s">
        <v>103</v>
      </c>
      <c r="U51" s="14">
        <v>25348</v>
      </c>
      <c r="V51" s="13">
        <v>3014069000</v>
      </c>
      <c r="W51" t="s">
        <v>757</v>
      </c>
      <c r="X51" t="s">
        <v>758</v>
      </c>
      <c r="Z51" t="s">
        <v>757</v>
      </c>
      <c r="AA51" s="15" t="str">
        <f t="shared" si="5"/>
        <v>태평2동</v>
      </c>
    </row>
    <row r="52" spans="1:27" ht="30">
      <c r="A52" s="1">
        <v>20210630</v>
      </c>
      <c r="B52" s="1">
        <v>2503069</v>
      </c>
      <c r="C52" s="1" t="s">
        <v>47</v>
      </c>
      <c r="D52" s="1">
        <f t="shared" si="3"/>
        <v>3017065000</v>
      </c>
      <c r="E52" s="1">
        <v>1074</v>
      </c>
      <c r="F52" s="1">
        <v>234359.13462690901</v>
      </c>
      <c r="G52" s="1">
        <v>318938.08574341697</v>
      </c>
      <c r="H52" s="1" t="s">
        <v>48</v>
      </c>
      <c r="I52" s="1" t="s">
        <v>596</v>
      </c>
      <c r="J52" s="12">
        <f t="shared" si="4"/>
        <v>12697</v>
      </c>
      <c r="K52" s="12">
        <f>VLOOKUP(C52,Daejeon_voteshare!C$7:I$555,4,FALSE)</f>
        <v>8233</v>
      </c>
      <c r="L52" s="12">
        <f>VLOOKUP(C52,Daejeon_voteshare!C$7:I$555,5,FALSE)</f>
        <v>3787</v>
      </c>
      <c r="M52" s="12">
        <f>VLOOKUP(C52,Daejeon_voteshare!C$7:I$555,6,FALSE)</f>
        <v>4021</v>
      </c>
      <c r="N52" s="12">
        <f>VLOOKUP(C52,Daejeon_voteshare!C$7:I$555,7,FALSE)</f>
        <v>255</v>
      </c>
      <c r="O52" s="12"/>
      <c r="P52" s="2" t="s">
        <v>133</v>
      </c>
      <c r="Q52" s="4">
        <v>3011066500</v>
      </c>
      <c r="R52" s="1">
        <v>2503069</v>
      </c>
      <c r="S52" s="1">
        <v>3017065000</v>
      </c>
      <c r="T52" s="15" t="s">
        <v>29</v>
      </c>
      <c r="U52" s="14">
        <v>13433</v>
      </c>
      <c r="V52" s="13">
        <v>3014056000</v>
      </c>
      <c r="W52" t="s">
        <v>739</v>
      </c>
      <c r="X52" t="s">
        <v>740</v>
      </c>
      <c r="Z52" t="s">
        <v>739</v>
      </c>
      <c r="AA52" s="15" t="str">
        <f t="shared" si="5"/>
        <v>중촌동</v>
      </c>
    </row>
    <row r="53" spans="1:27" ht="30">
      <c r="A53" s="1">
        <v>20210630</v>
      </c>
      <c r="B53" s="1">
        <v>2503070</v>
      </c>
      <c r="C53" s="1" t="s">
        <v>57</v>
      </c>
      <c r="D53" s="1">
        <f t="shared" si="3"/>
        <v>3017059000</v>
      </c>
      <c r="E53" s="1">
        <v>1075</v>
      </c>
      <c r="F53" s="1">
        <v>231353.83547581299</v>
      </c>
      <c r="G53" s="1">
        <v>311984.718775897</v>
      </c>
      <c r="H53" s="1" t="s">
        <v>58</v>
      </c>
      <c r="I53" s="1" t="s">
        <v>603</v>
      </c>
      <c r="J53" s="12">
        <f t="shared" si="4"/>
        <v>46185</v>
      </c>
      <c r="K53" s="12">
        <f>VLOOKUP(C53,Daejeon_voteshare!C$7:I$555,4,FALSE)</f>
        <v>22097</v>
      </c>
      <c r="L53" s="12">
        <f>VLOOKUP(C53,Daejeon_voteshare!C$7:I$555,5,FALSE)</f>
        <v>10486</v>
      </c>
      <c r="M53" s="12">
        <f>VLOOKUP(C53,Daejeon_voteshare!C$7:I$555,6,FALSE)</f>
        <v>10603</v>
      </c>
      <c r="N53" s="12">
        <f>VLOOKUP(C53,Daejeon_voteshare!C$7:I$555,7,FALSE)</f>
        <v>644</v>
      </c>
      <c r="O53" s="12"/>
      <c r="P53" s="2" t="s">
        <v>147</v>
      </c>
      <c r="Q53" s="4">
        <v>3011072500</v>
      </c>
      <c r="R53" s="1">
        <v>2503070</v>
      </c>
      <c r="S53" s="1">
        <v>3017059000</v>
      </c>
      <c r="T53" s="15" t="s">
        <v>111</v>
      </c>
      <c r="U53" s="14">
        <v>6704</v>
      </c>
      <c r="V53" s="13">
        <v>3014064000</v>
      </c>
      <c r="W53" t="s">
        <v>749</v>
      </c>
      <c r="X53" t="s">
        <v>750</v>
      </c>
      <c r="Z53" t="s">
        <v>749</v>
      </c>
      <c r="AA53" s="15" t="str">
        <f t="shared" si="5"/>
        <v>부사동</v>
      </c>
    </row>
    <row r="54" spans="1:27">
      <c r="A54" s="1">
        <v>20210630</v>
      </c>
      <c r="B54" s="1">
        <v>2503071</v>
      </c>
      <c r="C54" s="1" t="s">
        <v>35</v>
      </c>
      <c r="D54" s="1">
        <f t="shared" si="3"/>
        <v>3017060000</v>
      </c>
      <c r="E54" s="1">
        <v>1076</v>
      </c>
      <c r="F54" s="1">
        <v>229414.28826358999</v>
      </c>
      <c r="G54" s="1">
        <v>304955.52535906702</v>
      </c>
      <c r="H54" s="1" t="s">
        <v>36</v>
      </c>
      <c r="I54" s="1" t="s">
        <v>598</v>
      </c>
      <c r="J54" s="12">
        <f t="shared" si="4"/>
        <v>3675</v>
      </c>
      <c r="K54" s="12">
        <f>VLOOKUP(C54,Daejeon_voteshare!C$7:I$555,4,FALSE)</f>
        <v>2367</v>
      </c>
      <c r="L54" s="12">
        <f>VLOOKUP(C54,Daejeon_voteshare!C$7:I$555,5,FALSE)</f>
        <v>893</v>
      </c>
      <c r="M54" s="12">
        <f>VLOOKUP(C54,Daejeon_voteshare!C$7:I$555,6,FALSE)</f>
        <v>1308</v>
      </c>
      <c r="N54" s="12">
        <f>VLOOKUP(C54,Daejeon_voteshare!C$7:I$555,7,FALSE)</f>
        <v>49</v>
      </c>
      <c r="O54" s="12"/>
      <c r="P54" s="2" t="s">
        <v>151</v>
      </c>
      <c r="Q54" s="4">
        <v>3011056000</v>
      </c>
      <c r="R54" s="1">
        <v>2503071</v>
      </c>
      <c r="S54" s="1">
        <v>3017060000</v>
      </c>
      <c r="T54" s="15" t="s">
        <v>131</v>
      </c>
      <c r="U54" s="14">
        <v>13937</v>
      </c>
      <c r="V54" s="13">
        <v>3011069500</v>
      </c>
      <c r="W54" t="s">
        <v>727</v>
      </c>
      <c r="X54" t="s">
        <v>728</v>
      </c>
      <c r="Z54" t="s">
        <v>727</v>
      </c>
      <c r="AA54" s="15" t="str">
        <f t="shared" si="5"/>
        <v>삼성동</v>
      </c>
    </row>
    <row r="55" spans="1:27">
      <c r="A55" s="1">
        <v>20210630</v>
      </c>
      <c r="B55" s="1">
        <v>2503072</v>
      </c>
      <c r="C55" s="1" t="s">
        <v>33</v>
      </c>
      <c r="D55" s="1">
        <f t="shared" si="3"/>
        <v>3017059600</v>
      </c>
      <c r="E55" s="1">
        <v>1077</v>
      </c>
      <c r="F55" s="1">
        <v>230382.75128587199</v>
      </c>
      <c r="G55" s="1">
        <v>312104.69423464697</v>
      </c>
      <c r="H55" s="1" t="s">
        <v>34</v>
      </c>
      <c r="I55" s="1" t="s">
        <v>597</v>
      </c>
      <c r="J55" s="12">
        <f t="shared" si="4"/>
        <v>15449</v>
      </c>
      <c r="K55" s="12">
        <f>VLOOKUP(C55,Daejeon_voteshare!C$7:I$555,4,FALSE)</f>
        <v>9884</v>
      </c>
      <c r="L55" s="12">
        <f>VLOOKUP(C55,Daejeon_voteshare!C$7:I$555,5,FALSE)</f>
        <v>4919</v>
      </c>
      <c r="M55" s="12">
        <f>VLOOKUP(C55,Daejeon_voteshare!C$7:I$555,6,FALSE)</f>
        <v>4489</v>
      </c>
      <c r="N55" s="12">
        <f>VLOOKUP(C55,Daejeon_voteshare!C$7:I$555,7,FALSE)</f>
        <v>296</v>
      </c>
      <c r="O55" s="12"/>
      <c r="P55" s="2" t="s">
        <v>149</v>
      </c>
      <c r="Q55" s="4">
        <v>3011055200</v>
      </c>
      <c r="R55" s="1">
        <v>2503072</v>
      </c>
      <c r="S55" s="1">
        <v>3017059600</v>
      </c>
      <c r="T55" s="15" t="s">
        <v>125</v>
      </c>
      <c r="U55" s="14">
        <v>10978</v>
      </c>
      <c r="V55" s="13">
        <v>3011067000</v>
      </c>
      <c r="W55" t="s">
        <v>725</v>
      </c>
      <c r="X55" t="s">
        <v>726</v>
      </c>
      <c r="Z55" t="s">
        <v>725</v>
      </c>
      <c r="AA55" s="15" t="str">
        <f t="shared" si="5"/>
        <v>홍도동</v>
      </c>
    </row>
    <row r="56" spans="1:27">
      <c r="A56" s="1">
        <v>20210630</v>
      </c>
      <c r="B56" s="1">
        <v>2503073</v>
      </c>
      <c r="C56" s="1" t="s">
        <v>39</v>
      </c>
      <c r="D56" s="1">
        <f t="shared" si="3"/>
        <v>3017059700</v>
      </c>
      <c r="E56" s="1">
        <v>1078</v>
      </c>
      <c r="F56" s="1">
        <v>229834.223507224</v>
      </c>
      <c r="G56" s="1">
        <v>310508.820649178</v>
      </c>
      <c r="H56" s="1" t="s">
        <v>40</v>
      </c>
      <c r="I56" s="1" t="s">
        <v>599</v>
      </c>
      <c r="J56" s="12">
        <f t="shared" si="4"/>
        <v>49457</v>
      </c>
      <c r="K56" s="12">
        <f>VLOOKUP(C56,Daejeon_voteshare!C$7:I$555,4,FALSE)</f>
        <v>25928</v>
      </c>
      <c r="L56" s="12">
        <f>VLOOKUP(C56,Daejeon_voteshare!C$7:I$555,5,FALSE)</f>
        <v>13543</v>
      </c>
      <c r="M56" s="12">
        <f>VLOOKUP(C56,Daejeon_voteshare!C$7:I$555,6,FALSE)</f>
        <v>11145</v>
      </c>
      <c r="N56" s="12">
        <f>VLOOKUP(C56,Daejeon_voteshare!C$7:I$555,7,FALSE)</f>
        <v>760</v>
      </c>
      <c r="O56" s="12"/>
      <c r="P56" s="2" t="s">
        <v>141</v>
      </c>
      <c r="Q56" s="4">
        <v>3011059000</v>
      </c>
      <c r="R56" s="1">
        <v>2503073</v>
      </c>
      <c r="S56" s="1">
        <v>3017059700</v>
      </c>
      <c r="T56" s="15" t="s">
        <v>157</v>
      </c>
      <c r="U56" s="14">
        <v>20398</v>
      </c>
      <c r="V56" s="13">
        <v>3011074000</v>
      </c>
      <c r="W56" t="s">
        <v>731</v>
      </c>
      <c r="X56" t="s">
        <v>732</v>
      </c>
      <c r="Z56" t="s">
        <v>731</v>
      </c>
      <c r="AA56" s="15" t="str">
        <f t="shared" si="5"/>
        <v>산내동</v>
      </c>
    </row>
    <row r="57" spans="1:27" ht="30">
      <c r="A57" s="1">
        <v>20210630</v>
      </c>
      <c r="B57" s="1">
        <v>2503074</v>
      </c>
      <c r="C57" s="1" t="s">
        <v>25</v>
      </c>
      <c r="D57" s="1">
        <f t="shared" si="3"/>
        <v>3017066000</v>
      </c>
      <c r="E57" s="1">
        <v>1079</v>
      </c>
      <c r="F57" s="1">
        <v>235865.16660563101</v>
      </c>
      <c r="G57" s="1">
        <v>317310.7191393</v>
      </c>
      <c r="H57" s="1" t="s">
        <v>26</v>
      </c>
      <c r="I57" s="1" t="s">
        <v>636</v>
      </c>
      <c r="J57" s="12">
        <f t="shared" si="4"/>
        <v>19604</v>
      </c>
      <c r="K57" s="12">
        <f>VLOOKUP(C57,Daejeon_voteshare!C$7:I$555,4,FALSE)</f>
        <v>13165</v>
      </c>
      <c r="L57" s="12">
        <f>VLOOKUP(C57,Daejeon_voteshare!C$7:I$555,5,FALSE)</f>
        <v>5543</v>
      </c>
      <c r="M57" s="12">
        <f>VLOOKUP(C57,Daejeon_voteshare!C$7:I$555,6,FALSE)</f>
        <v>7191</v>
      </c>
      <c r="N57" s="12">
        <f>VLOOKUP(C57,Daejeon_voteshare!C$7:I$555,7,FALSE)</f>
        <v>267</v>
      </c>
      <c r="O57" s="12"/>
      <c r="P57" s="2" t="s">
        <v>159</v>
      </c>
      <c r="Q57" s="4">
        <v>3011054500</v>
      </c>
      <c r="R57" s="1">
        <v>2503074</v>
      </c>
      <c r="S57" s="1">
        <v>3017066000</v>
      </c>
      <c r="T57" s="15" t="s">
        <v>139</v>
      </c>
      <c r="U57" s="14">
        <v>13475</v>
      </c>
      <c r="V57" s="13">
        <v>3011062000</v>
      </c>
      <c r="W57" t="s">
        <v>717</v>
      </c>
      <c r="X57" t="s">
        <v>718</v>
      </c>
      <c r="Z57" t="s">
        <v>717</v>
      </c>
      <c r="AA57" s="15" t="str">
        <f t="shared" si="5"/>
        <v>가양1동</v>
      </c>
    </row>
    <row r="58" spans="1:27" ht="30">
      <c r="A58" s="1">
        <v>20210630</v>
      </c>
      <c r="B58" s="1">
        <v>2504051</v>
      </c>
      <c r="C58" s="1" t="s">
        <v>37</v>
      </c>
      <c r="D58" s="1">
        <f t="shared" si="3"/>
        <v>3020052000</v>
      </c>
      <c r="E58" s="1">
        <v>1080</v>
      </c>
      <c r="F58" s="1">
        <v>226346.184498869</v>
      </c>
      <c r="G58" s="1">
        <v>312027.82089931</v>
      </c>
      <c r="H58" s="1" t="s">
        <v>38</v>
      </c>
      <c r="I58" s="1" t="s">
        <v>601</v>
      </c>
      <c r="J58" s="12">
        <f t="shared" si="4"/>
        <v>25247</v>
      </c>
      <c r="K58" s="12">
        <f>VLOOKUP(C58,Daejeon_voteshare!C$7:I$555,4,FALSE)</f>
        <v>13248</v>
      </c>
      <c r="L58" s="12">
        <f>VLOOKUP(C58,Daejeon_voteshare!C$7:I$555,5,FALSE)</f>
        <v>6400</v>
      </c>
      <c r="M58" s="12">
        <f>VLOOKUP(C58,Daejeon_voteshare!C$7:I$555,6,FALSE)</f>
        <v>6218</v>
      </c>
      <c r="N58" s="12">
        <f>VLOOKUP(C58,Daejeon_voteshare!C$7:I$555,7,FALSE)</f>
        <v>329</v>
      </c>
      <c r="O58" s="12"/>
      <c r="P58" s="2" t="s">
        <v>145</v>
      </c>
      <c r="Q58" s="4">
        <v>3011058500</v>
      </c>
      <c r="R58" s="1">
        <v>2504051</v>
      </c>
      <c r="S58" s="1">
        <v>3020052000</v>
      </c>
      <c r="T58" s="15" t="s">
        <v>147</v>
      </c>
      <c r="U58" s="14">
        <v>2398</v>
      </c>
      <c r="V58" s="13">
        <v>3011072500</v>
      </c>
      <c r="W58" t="s">
        <v>729</v>
      </c>
      <c r="X58" t="s">
        <v>730</v>
      </c>
      <c r="Z58" t="s">
        <v>729</v>
      </c>
      <c r="AA58" s="15" t="str">
        <f t="shared" si="5"/>
        <v>대청동</v>
      </c>
    </row>
    <row r="59" spans="1:27" ht="30">
      <c r="A59" s="1">
        <v>20210630</v>
      </c>
      <c r="B59" s="1">
        <v>2504054</v>
      </c>
      <c r="C59" s="1" t="s">
        <v>51</v>
      </c>
      <c r="D59" s="1">
        <f t="shared" si="3"/>
        <v>3020054000</v>
      </c>
      <c r="E59" s="1">
        <v>1081</v>
      </c>
      <c r="F59" s="1">
        <v>231292.71875751801</v>
      </c>
      <c r="G59" s="1">
        <v>319020.21258938703</v>
      </c>
      <c r="H59" s="1" t="s">
        <v>52</v>
      </c>
      <c r="I59" s="1" t="s">
        <v>604</v>
      </c>
      <c r="J59" s="12">
        <f t="shared" si="4"/>
        <v>39718</v>
      </c>
      <c r="K59" s="12">
        <f>VLOOKUP(C59,Daejeon_voteshare!C$7:I$555,4,FALSE)</f>
        <v>20909</v>
      </c>
      <c r="L59" s="12">
        <f>VLOOKUP(C59,Daejeon_voteshare!C$7:I$555,5,FALSE)</f>
        <v>8892</v>
      </c>
      <c r="M59" s="12">
        <f>VLOOKUP(C59,Daejeon_voteshare!C$7:I$555,6,FALSE)</f>
        <v>10961</v>
      </c>
      <c r="N59" s="12">
        <f>VLOOKUP(C59,Daejeon_voteshare!C$7:I$555,7,FALSE)</f>
        <v>609</v>
      </c>
      <c r="O59" s="12"/>
      <c r="P59" s="2" t="s">
        <v>131</v>
      </c>
      <c r="Q59" s="4">
        <v>3011069500</v>
      </c>
      <c r="R59" s="1">
        <v>2504054</v>
      </c>
      <c r="S59" s="1">
        <v>3020054000</v>
      </c>
      <c r="T59" s="15" t="s">
        <v>153</v>
      </c>
      <c r="U59" s="14">
        <v>4642</v>
      </c>
      <c r="V59" s="13">
        <v>3014060500</v>
      </c>
      <c r="W59" t="s">
        <v>743</v>
      </c>
      <c r="X59" t="s">
        <v>744</v>
      </c>
      <c r="Z59" t="s">
        <v>743</v>
      </c>
      <c r="AA59" s="15" t="str">
        <f t="shared" si="5"/>
        <v>문창동</v>
      </c>
    </row>
    <row r="60" spans="1:27" ht="30">
      <c r="A60" s="1">
        <v>20210630</v>
      </c>
      <c r="B60" s="1">
        <v>2504055</v>
      </c>
      <c r="C60" s="1" t="s">
        <v>45</v>
      </c>
      <c r="D60" s="1">
        <f t="shared" si="3"/>
        <v>3020055000</v>
      </c>
      <c r="E60" s="1">
        <v>1082</v>
      </c>
      <c r="F60" s="1">
        <v>232077.25794871</v>
      </c>
      <c r="G60" s="1">
        <v>322778.31791350199</v>
      </c>
      <c r="H60" s="1" t="s">
        <v>46</v>
      </c>
      <c r="I60" s="1" t="s">
        <v>595</v>
      </c>
      <c r="J60" s="12">
        <f t="shared" si="4"/>
        <v>26095</v>
      </c>
      <c r="K60" s="12">
        <f>VLOOKUP(C60,Daejeon_voteshare!C$7:I$555,4,FALSE)</f>
        <v>15010</v>
      </c>
      <c r="L60" s="12">
        <f>VLOOKUP(C60,Daejeon_voteshare!C$7:I$555,5,FALSE)</f>
        <v>6438</v>
      </c>
      <c r="M60" s="12">
        <f>VLOOKUP(C60,Daejeon_voteshare!C$7:I$555,6,FALSE)</f>
        <v>7894</v>
      </c>
      <c r="N60" s="12">
        <f>VLOOKUP(C60,Daejeon_voteshare!C$7:I$555,7,FALSE)</f>
        <v>371</v>
      </c>
      <c r="O60" s="12"/>
      <c r="P60" s="2" t="s">
        <v>135</v>
      </c>
      <c r="Q60" s="4">
        <v>3011064000</v>
      </c>
      <c r="R60" s="1">
        <v>2504055</v>
      </c>
      <c r="S60" s="1">
        <v>3020055000</v>
      </c>
      <c r="T60" s="15" t="s">
        <v>113</v>
      </c>
      <c r="U60" s="14">
        <v>14250</v>
      </c>
      <c r="V60" s="13">
        <v>3014055000</v>
      </c>
      <c r="W60" t="s">
        <v>737</v>
      </c>
      <c r="X60" t="s">
        <v>738</v>
      </c>
      <c r="Z60" t="s">
        <v>737</v>
      </c>
      <c r="AA60" s="15" t="str">
        <f t="shared" si="5"/>
        <v>목동</v>
      </c>
    </row>
    <row r="61" spans="1:27">
      <c r="A61" s="1">
        <v>20210630</v>
      </c>
      <c r="B61" s="1">
        <v>2504057</v>
      </c>
      <c r="C61" s="1" t="s">
        <v>19</v>
      </c>
      <c r="D61" s="1">
        <f t="shared" si="3"/>
        <v>3020057000</v>
      </c>
      <c r="E61" s="1">
        <v>1083</v>
      </c>
      <c r="F61" s="1">
        <v>235757.47653063401</v>
      </c>
      <c r="G61" s="1">
        <v>321904.97844245698</v>
      </c>
      <c r="H61" s="1" t="s">
        <v>20</v>
      </c>
      <c r="I61" s="1" t="s">
        <v>633</v>
      </c>
      <c r="J61" s="12">
        <f t="shared" si="4"/>
        <v>26920</v>
      </c>
      <c r="K61" s="12">
        <f>VLOOKUP(C61,Daejeon_voteshare!C$7:I$555,4,FALSE)</f>
        <v>16025</v>
      </c>
      <c r="L61" s="12">
        <f>VLOOKUP(C61,Daejeon_voteshare!C$7:I$555,5,FALSE)</f>
        <v>7630</v>
      </c>
      <c r="M61" s="12">
        <f>VLOOKUP(C61,Daejeon_voteshare!C$7:I$555,6,FALSE)</f>
        <v>7705</v>
      </c>
      <c r="N61" s="12">
        <f>VLOOKUP(C61,Daejeon_voteshare!C$7:I$555,7,FALSE)</f>
        <v>443</v>
      </c>
      <c r="O61" s="12"/>
      <c r="P61" s="2" t="s">
        <v>155</v>
      </c>
      <c r="Q61" s="4">
        <v>3011053000</v>
      </c>
      <c r="R61" s="1">
        <v>2504057</v>
      </c>
      <c r="S61" s="1">
        <v>3020057000</v>
      </c>
      <c r="T61" s="15" t="s">
        <v>151</v>
      </c>
      <c r="U61" s="14">
        <v>21935</v>
      </c>
      <c r="V61" s="13">
        <v>3011056000</v>
      </c>
      <c r="W61" t="s">
        <v>711</v>
      </c>
      <c r="X61" t="s">
        <v>712</v>
      </c>
      <c r="Z61" t="s">
        <v>711</v>
      </c>
      <c r="AA61" s="15" t="str">
        <f t="shared" si="5"/>
        <v>용운동</v>
      </c>
    </row>
    <row r="62" spans="1:27" ht="30">
      <c r="A62" s="1">
        <v>20210630</v>
      </c>
      <c r="B62" s="1">
        <v>2504059</v>
      </c>
      <c r="C62" s="1" t="s">
        <v>23</v>
      </c>
      <c r="D62" s="1">
        <f t="shared" si="3"/>
        <v>3020054600</v>
      </c>
      <c r="E62" s="1">
        <v>1084</v>
      </c>
      <c r="F62" s="1">
        <v>226890.67181400699</v>
      </c>
      <c r="G62" s="1">
        <v>318962.67306811799</v>
      </c>
      <c r="H62" s="1" t="s">
        <v>24</v>
      </c>
      <c r="I62" s="1" t="s">
        <v>600</v>
      </c>
      <c r="J62" s="12">
        <f t="shared" si="4"/>
        <v>21605</v>
      </c>
      <c r="K62" s="12">
        <f>VLOOKUP(C62,Daejeon_voteshare!C$7:I$555,4,FALSE)</f>
        <v>14091</v>
      </c>
      <c r="L62" s="12">
        <f>VLOOKUP(C62,Daejeon_voteshare!C$7:I$555,5,FALSE)</f>
        <v>6832</v>
      </c>
      <c r="M62" s="12">
        <f>VLOOKUP(C62,Daejeon_voteshare!C$7:I$555,6,FALSE)</f>
        <v>6647</v>
      </c>
      <c r="N62" s="12">
        <f>VLOOKUP(C62,Daejeon_voteshare!C$7:I$555,7,FALSE)</f>
        <v>383</v>
      </c>
      <c r="O62" s="12"/>
      <c r="P62" s="2" t="s">
        <v>155</v>
      </c>
      <c r="Q62" s="4">
        <v>3011053000</v>
      </c>
      <c r="R62" s="1">
        <v>2504059</v>
      </c>
      <c r="S62" s="1">
        <v>3020054600</v>
      </c>
      <c r="T62" s="15" t="s">
        <v>141</v>
      </c>
      <c r="U62" s="14">
        <v>10784</v>
      </c>
      <c r="V62" s="13">
        <v>3011059000</v>
      </c>
      <c r="W62" t="s">
        <v>715</v>
      </c>
      <c r="X62" t="s">
        <v>716</v>
      </c>
      <c r="Z62" t="s">
        <v>715</v>
      </c>
      <c r="AA62" s="15" t="str">
        <f t="shared" si="5"/>
        <v>자양동</v>
      </c>
    </row>
    <row r="63" spans="1:27">
      <c r="A63" s="1">
        <v>20210630</v>
      </c>
      <c r="B63" s="1">
        <v>2504061</v>
      </c>
      <c r="C63" s="1" t="s">
        <v>15</v>
      </c>
      <c r="D63" s="1">
        <f t="shared" si="3"/>
        <v>3020058000</v>
      </c>
      <c r="E63" s="1">
        <v>1085</v>
      </c>
      <c r="F63" s="1">
        <v>233744.84423153999</v>
      </c>
      <c r="G63" s="1">
        <v>329271.05217036302</v>
      </c>
      <c r="H63" s="1" t="s">
        <v>16</v>
      </c>
      <c r="I63" s="1" t="s">
        <v>592</v>
      </c>
      <c r="J63" s="12">
        <f t="shared" si="4"/>
        <v>27081</v>
      </c>
      <c r="K63" s="12">
        <f>VLOOKUP(C63,Daejeon_voteshare!C$7:I$555,4,FALSE)</f>
        <v>14906</v>
      </c>
      <c r="L63" s="12">
        <f>VLOOKUP(C63,Daejeon_voteshare!C$7:I$555,5,FALSE)</f>
        <v>7971</v>
      </c>
      <c r="M63" s="12">
        <f>VLOOKUP(C63,Daejeon_voteshare!C$7:I$555,6,FALSE)</f>
        <v>6122</v>
      </c>
      <c r="N63" s="12">
        <f>VLOOKUP(C63,Daejeon_voteshare!C$7:I$555,7,FALSE)</f>
        <v>485</v>
      </c>
      <c r="O63" s="12"/>
      <c r="P63" s="2" t="s">
        <v>137</v>
      </c>
      <c r="Q63" s="4">
        <v>3011051500</v>
      </c>
      <c r="R63" s="1">
        <v>2504061</v>
      </c>
      <c r="S63" s="1">
        <v>3020058000</v>
      </c>
      <c r="T63" s="15" t="s">
        <v>161</v>
      </c>
      <c r="U63" s="14">
        <v>12298</v>
      </c>
      <c r="V63" s="13">
        <v>3011055100</v>
      </c>
      <c r="W63" t="s">
        <v>707</v>
      </c>
      <c r="X63" t="s">
        <v>708</v>
      </c>
      <c r="Z63" t="s">
        <v>707</v>
      </c>
      <c r="AA63" s="15" t="str">
        <f t="shared" si="5"/>
        <v>판암1동</v>
      </c>
    </row>
    <row r="64" spans="1:27" ht="30">
      <c r="A64" s="1">
        <v>20210630</v>
      </c>
      <c r="B64" s="1">
        <v>2504063</v>
      </c>
      <c r="C64" s="1" t="s">
        <v>21</v>
      </c>
      <c r="D64" s="1">
        <f t="shared" si="3"/>
        <v>3020060000</v>
      </c>
      <c r="E64" s="1">
        <v>1086</v>
      </c>
      <c r="F64" s="1">
        <v>235741.26512691399</v>
      </c>
      <c r="G64" s="1">
        <v>324682.78125906398</v>
      </c>
      <c r="H64" s="1" t="s">
        <v>22</v>
      </c>
      <c r="I64" s="1" t="s">
        <v>634</v>
      </c>
      <c r="J64" s="12">
        <f t="shared" si="4"/>
        <v>28467</v>
      </c>
      <c r="K64" s="12">
        <f>VLOOKUP(C64,Daejeon_voteshare!C$7:I$555,4,FALSE)</f>
        <v>16813</v>
      </c>
      <c r="L64" s="12">
        <f>VLOOKUP(C64,Daejeon_voteshare!C$7:I$555,5,FALSE)</f>
        <v>8313</v>
      </c>
      <c r="M64" s="12">
        <f>VLOOKUP(C64,Daejeon_voteshare!C$7:I$555,6,FALSE)</f>
        <v>7754</v>
      </c>
      <c r="N64" s="12">
        <f>VLOOKUP(C64,Daejeon_voteshare!C$7:I$555,7,FALSE)</f>
        <v>500</v>
      </c>
      <c r="O64" s="12"/>
      <c r="P64" s="2" t="s">
        <v>155</v>
      </c>
      <c r="Q64" s="4">
        <v>3011053000</v>
      </c>
      <c r="R64" s="1">
        <v>2504063</v>
      </c>
      <c r="S64" s="1">
        <v>3020060000</v>
      </c>
      <c r="T64" s="15" t="s">
        <v>145</v>
      </c>
      <c r="U64" s="14">
        <v>14838</v>
      </c>
      <c r="V64" s="13">
        <v>3011058500</v>
      </c>
      <c r="W64" t="s">
        <v>713</v>
      </c>
      <c r="X64" t="s">
        <v>714</v>
      </c>
      <c r="Z64" t="s">
        <v>713</v>
      </c>
      <c r="AA64" s="15" t="str">
        <f t="shared" si="5"/>
        <v>대동</v>
      </c>
    </row>
    <row r="65" spans="1:27" ht="30">
      <c r="A65" s="1">
        <v>20210630</v>
      </c>
      <c r="B65" s="1">
        <v>2504064</v>
      </c>
      <c r="C65" s="1" t="s">
        <v>61</v>
      </c>
      <c r="D65" s="1">
        <f t="shared" si="3"/>
        <v>3020053000</v>
      </c>
      <c r="E65" s="1">
        <v>1087</v>
      </c>
      <c r="F65" s="1">
        <v>227800.037475085</v>
      </c>
      <c r="G65" s="1">
        <v>316855.406426667</v>
      </c>
      <c r="H65" s="1" t="s">
        <v>62</v>
      </c>
      <c r="I65" s="1" t="s">
        <v>605</v>
      </c>
      <c r="J65" s="12">
        <f t="shared" si="4"/>
        <v>26681</v>
      </c>
      <c r="K65" s="12">
        <f>VLOOKUP(C65,Daejeon_voteshare!C$7:I$555,4,FALSE)</f>
        <v>16854</v>
      </c>
      <c r="L65" s="12">
        <f>VLOOKUP(C65,Daejeon_voteshare!C$7:I$555,5,FALSE)</f>
        <v>7298</v>
      </c>
      <c r="M65" s="12">
        <f>VLOOKUP(C65,Daejeon_voteshare!C$7:I$555,6,FALSE)</f>
        <v>8680</v>
      </c>
      <c r="N65" s="12">
        <f>VLOOKUP(C65,Daejeon_voteshare!C$7:I$555,7,FALSE)</f>
        <v>480</v>
      </c>
      <c r="O65" s="12"/>
      <c r="P65" s="2" t="s">
        <v>147</v>
      </c>
      <c r="Q65" s="4">
        <v>3011072500</v>
      </c>
      <c r="R65" s="1">
        <v>2504064</v>
      </c>
      <c r="S65" s="1">
        <v>3020053000</v>
      </c>
      <c r="T65" s="15" t="s">
        <v>95</v>
      </c>
      <c r="U65" s="14">
        <v>10587</v>
      </c>
      <c r="V65" s="13">
        <v>3014067000</v>
      </c>
      <c r="W65" t="s">
        <v>753</v>
      </c>
      <c r="X65" t="s">
        <v>754</v>
      </c>
      <c r="Z65" t="s">
        <v>753</v>
      </c>
      <c r="AA65" s="15" t="str">
        <f t="shared" si="5"/>
        <v>오류동</v>
      </c>
    </row>
    <row r="66" spans="1:27">
      <c r="A66" s="1">
        <v>20210630</v>
      </c>
      <c r="B66" s="1">
        <v>2504065</v>
      </c>
      <c r="C66" s="1" t="s">
        <v>55</v>
      </c>
      <c r="D66" s="1">
        <f t="shared" ref="D66:D97" si="6">VLOOKUP(C66,P$2:Q$209,2, FALSE)</f>
        <v>3020061000</v>
      </c>
      <c r="E66" s="1">
        <v>1088</v>
      </c>
      <c r="F66" s="1">
        <v>230631.40261134901</v>
      </c>
      <c r="G66" s="1">
        <v>315946.03958357399</v>
      </c>
      <c r="H66" s="1" t="s">
        <v>56</v>
      </c>
      <c r="I66" s="1" t="s">
        <v>602</v>
      </c>
      <c r="J66" s="12">
        <f t="shared" ref="J66:J80" si="7">VLOOKUP(C66,T$2:U$88,2,FALSE)</f>
        <v>27343</v>
      </c>
      <c r="K66" s="12">
        <f>VLOOKUP(C66,Daejeon_voteshare!C$7:I$555,4,FALSE)</f>
        <v>16178</v>
      </c>
      <c r="L66" s="12">
        <f>VLOOKUP(C66,Daejeon_voteshare!C$7:I$555,5,FALSE)</f>
        <v>7630</v>
      </c>
      <c r="M66" s="12">
        <f>VLOOKUP(C66,Daejeon_voteshare!C$7:I$555,6,FALSE)</f>
        <v>7884</v>
      </c>
      <c r="N66" s="12">
        <f>VLOOKUP(C66,Daejeon_voteshare!C$7:I$555,7,FALSE)</f>
        <v>400</v>
      </c>
      <c r="O66" s="12"/>
      <c r="P66" s="2" t="s">
        <v>147</v>
      </c>
      <c r="Q66" s="4">
        <v>3011072500</v>
      </c>
      <c r="R66" s="1">
        <v>2504065</v>
      </c>
      <c r="S66" s="1">
        <v>3020061000</v>
      </c>
      <c r="T66" s="15" t="s">
        <v>85</v>
      </c>
      <c r="U66" s="14">
        <v>5469</v>
      </c>
      <c r="V66" s="13">
        <v>3014063000</v>
      </c>
      <c r="W66" t="s">
        <v>747</v>
      </c>
      <c r="X66" t="s">
        <v>748</v>
      </c>
      <c r="Z66" t="s">
        <v>747</v>
      </c>
      <c r="AA66" s="15" t="str">
        <f t="shared" ref="AA66:AA97" si="8">RIGHT(Z66,LEN(Z66) - SEARCH(" ", Z66, SEARCH(" ", Z66) + 1))</f>
        <v>대사동</v>
      </c>
    </row>
    <row r="67" spans="1:27">
      <c r="A67" s="1">
        <v>20210630</v>
      </c>
      <c r="B67" s="1">
        <v>2504066</v>
      </c>
      <c r="C67" s="1" t="s">
        <v>17</v>
      </c>
      <c r="D67" s="1">
        <f t="shared" si="6"/>
        <v>3020054700</v>
      </c>
      <c r="E67" s="1">
        <v>1089</v>
      </c>
      <c r="F67" s="1">
        <v>227711.12787799301</v>
      </c>
      <c r="G67" s="1">
        <v>323049.20036087802</v>
      </c>
      <c r="H67" s="1" t="s">
        <v>18</v>
      </c>
      <c r="I67" s="1" t="s">
        <v>593</v>
      </c>
      <c r="J67" s="12">
        <f t="shared" si="7"/>
        <v>24173</v>
      </c>
      <c r="K67" s="12">
        <f>VLOOKUP(C67,Daejeon_voteshare!C$7:I$555,4,FALSE)</f>
        <v>12596</v>
      </c>
      <c r="L67" s="12">
        <f>VLOOKUP(C67,Daejeon_voteshare!C$7:I$555,5,FALSE)</f>
        <v>6129</v>
      </c>
      <c r="M67" s="12">
        <f>VLOOKUP(C67,Daejeon_voteshare!C$7:I$555,6,FALSE)</f>
        <v>5911</v>
      </c>
      <c r="N67" s="12">
        <f>VLOOKUP(C67,Daejeon_voteshare!C$7:I$555,7,FALSE)</f>
        <v>380</v>
      </c>
      <c r="O67" s="12"/>
      <c r="P67" s="2" t="s">
        <v>137</v>
      </c>
      <c r="Q67" s="4">
        <v>3011051500</v>
      </c>
      <c r="R67" s="1">
        <v>2504066</v>
      </c>
      <c r="S67" s="1">
        <v>3020054700</v>
      </c>
      <c r="T67" s="15" t="s">
        <v>149</v>
      </c>
      <c r="U67" s="14">
        <v>8443</v>
      </c>
      <c r="V67" s="13">
        <v>3011055200</v>
      </c>
      <c r="W67" t="s">
        <v>709</v>
      </c>
      <c r="X67" t="s">
        <v>710</v>
      </c>
      <c r="Z67" t="s">
        <v>709</v>
      </c>
      <c r="AA67" s="15" t="str">
        <f t="shared" si="8"/>
        <v>판암2동</v>
      </c>
    </row>
    <row r="68" spans="1:27">
      <c r="A68" s="1">
        <v>20210630</v>
      </c>
      <c r="B68" s="1">
        <v>2504067</v>
      </c>
      <c r="C68" s="1" t="s">
        <v>13</v>
      </c>
      <c r="D68" s="1">
        <f t="shared" si="6"/>
        <v>3020054800</v>
      </c>
      <c r="E68" s="1">
        <v>1090</v>
      </c>
      <c r="F68" s="1">
        <v>226848.20947745</v>
      </c>
      <c r="G68" s="1">
        <v>321126.38364857098</v>
      </c>
      <c r="H68" s="1" t="s">
        <v>14</v>
      </c>
      <c r="I68" s="1" t="s">
        <v>591</v>
      </c>
      <c r="J68" s="12">
        <f t="shared" si="7"/>
        <v>37000</v>
      </c>
      <c r="K68" s="12">
        <f>VLOOKUP(C68,Daejeon_voteshare!C$7:I$555,4,FALSE)</f>
        <v>20797</v>
      </c>
      <c r="L68" s="12">
        <f>VLOOKUP(C68,Daejeon_voteshare!C$7:I$555,5,FALSE)</f>
        <v>10632</v>
      </c>
      <c r="M68" s="12">
        <f>VLOOKUP(C68,Daejeon_voteshare!C$7:I$555,6,FALSE)</f>
        <v>9310</v>
      </c>
      <c r="N68" s="12">
        <f>VLOOKUP(C68,Daejeon_voteshare!C$7:I$555,7,FALSE)</f>
        <v>561</v>
      </c>
      <c r="O68" s="12"/>
      <c r="P68" s="2" t="s">
        <v>137</v>
      </c>
      <c r="Q68" s="4">
        <v>3011051500</v>
      </c>
      <c r="R68" s="1">
        <v>2504067</v>
      </c>
      <c r="S68" s="1">
        <v>3020054800</v>
      </c>
      <c r="T68" s="15" t="s">
        <v>159</v>
      </c>
      <c r="U68" s="14">
        <v>11929</v>
      </c>
      <c r="V68" s="13">
        <v>3011054500</v>
      </c>
      <c r="W68" t="s">
        <v>705</v>
      </c>
      <c r="X68" t="s">
        <v>706</v>
      </c>
      <c r="Z68" t="s">
        <v>705</v>
      </c>
      <c r="AA68" s="15" t="str">
        <f t="shared" si="8"/>
        <v>신인동</v>
      </c>
    </row>
    <row r="69" spans="1:27" ht="30">
      <c r="A69" s="1">
        <v>20210630</v>
      </c>
      <c r="B69" s="1">
        <v>2505051</v>
      </c>
      <c r="C69" s="1" t="s">
        <v>123</v>
      </c>
      <c r="D69" s="1">
        <f t="shared" si="6"/>
        <v>3023051000</v>
      </c>
      <c r="E69" s="1">
        <v>1091</v>
      </c>
      <c r="F69" s="1">
        <v>237166.13576372</v>
      </c>
      <c r="G69" s="1">
        <v>317390.70763526502</v>
      </c>
      <c r="H69" s="1" t="s">
        <v>124</v>
      </c>
      <c r="I69" s="1" t="s">
        <v>641</v>
      </c>
      <c r="J69" s="12">
        <f t="shared" si="7"/>
        <v>14429</v>
      </c>
      <c r="K69" s="12">
        <f>VLOOKUP(C69,Daejeon_voteshare!C$7:I$555,4,FALSE)</f>
        <v>7910</v>
      </c>
      <c r="L69" s="12">
        <f>VLOOKUP(C69,Daejeon_voteshare!C$7:I$555,5,FALSE)</f>
        <v>3372</v>
      </c>
      <c r="M69" s="12">
        <f>VLOOKUP(C69,Daejeon_voteshare!C$7:I$555,6,FALSE)</f>
        <v>4141</v>
      </c>
      <c r="N69" s="12">
        <f>VLOOKUP(C69,Daejeon_voteshare!C$7:I$555,7,FALSE)</f>
        <v>186</v>
      </c>
      <c r="O69" s="12"/>
      <c r="P69" s="2" t="s">
        <v>85</v>
      </c>
      <c r="Q69" s="4">
        <v>3014063000</v>
      </c>
      <c r="R69" s="1">
        <v>2505051</v>
      </c>
      <c r="S69" s="1">
        <v>3023051000</v>
      </c>
      <c r="T69" s="15" t="s">
        <v>25</v>
      </c>
      <c r="U69" s="14">
        <v>19604</v>
      </c>
      <c r="V69" s="13">
        <v>3017066000</v>
      </c>
      <c r="W69" t="s">
        <v>815</v>
      </c>
      <c r="X69" t="s">
        <v>816</v>
      </c>
      <c r="Z69" t="s">
        <v>815</v>
      </c>
      <c r="AA69" s="15" t="str">
        <f t="shared" si="8"/>
        <v>둔산3동</v>
      </c>
    </row>
    <row r="70" spans="1:27" ht="30">
      <c r="A70" s="1">
        <v>20210630</v>
      </c>
      <c r="B70" s="1">
        <v>2505052</v>
      </c>
      <c r="C70" s="1" t="s">
        <v>43</v>
      </c>
      <c r="D70" s="1">
        <f t="shared" si="6"/>
        <v>3023052000</v>
      </c>
      <c r="E70" s="1">
        <v>1092</v>
      </c>
      <c r="F70" s="1">
        <v>236572.31422341199</v>
      </c>
      <c r="G70" s="1">
        <v>319056.36173918197</v>
      </c>
      <c r="H70" s="1" t="s">
        <v>44</v>
      </c>
      <c r="I70" s="1" t="s">
        <v>637</v>
      </c>
      <c r="J70" s="12">
        <f t="shared" si="7"/>
        <v>6835</v>
      </c>
      <c r="K70" s="12">
        <f>VLOOKUP(C70,Daejeon_voteshare!C$7:I$555,4,FALSE)</f>
        <v>4052</v>
      </c>
      <c r="L70" s="12">
        <f>VLOOKUP(C70,Daejeon_voteshare!C$7:I$555,5,FALSE)</f>
        <v>1799</v>
      </c>
      <c r="M70" s="12">
        <f>VLOOKUP(C70,Daejeon_voteshare!C$7:I$555,6,FALSE)</f>
        <v>1960</v>
      </c>
      <c r="N70" s="12">
        <f>VLOOKUP(C70,Daejeon_voteshare!C$7:I$555,7,FALSE)</f>
        <v>100</v>
      </c>
      <c r="O70" s="12"/>
      <c r="P70" s="2" t="s">
        <v>143</v>
      </c>
      <c r="Q70" s="4">
        <v>3011063000</v>
      </c>
      <c r="R70" s="1">
        <v>2505052</v>
      </c>
      <c r="S70" s="1">
        <v>3023052000</v>
      </c>
      <c r="T70" s="15" t="s">
        <v>87</v>
      </c>
      <c r="U70" s="14">
        <v>15582</v>
      </c>
      <c r="V70" s="13">
        <v>3014053500</v>
      </c>
      <c r="W70" t="s">
        <v>735</v>
      </c>
      <c r="X70" t="s">
        <v>736</v>
      </c>
      <c r="Z70" t="s">
        <v>735</v>
      </c>
      <c r="AA70" s="15" t="str">
        <f t="shared" si="8"/>
        <v>은행선화동</v>
      </c>
    </row>
    <row r="71" spans="1:27" ht="30">
      <c r="A71" s="1">
        <v>20210630</v>
      </c>
      <c r="B71" s="1">
        <v>2505053</v>
      </c>
      <c r="C71" s="1" t="s">
        <v>119</v>
      </c>
      <c r="D71" s="1">
        <f t="shared" si="6"/>
        <v>3023052500</v>
      </c>
      <c r="E71" s="1">
        <v>1093</v>
      </c>
      <c r="F71" s="1">
        <v>238898.69680208599</v>
      </c>
      <c r="G71" s="1">
        <v>322282.09816617297</v>
      </c>
      <c r="H71" s="1" t="s">
        <v>120</v>
      </c>
      <c r="I71" s="1" t="s">
        <v>651</v>
      </c>
      <c r="J71" s="12">
        <f t="shared" si="7"/>
        <v>12141</v>
      </c>
      <c r="K71" s="12">
        <f>VLOOKUP(C71,Daejeon_voteshare!C$7:I$555,4,FALSE)</f>
        <v>7127</v>
      </c>
      <c r="L71" s="12">
        <f>VLOOKUP(C71,Daejeon_voteshare!C$7:I$555,5,FALSE)</f>
        <v>3148</v>
      </c>
      <c r="M71" s="12">
        <f>VLOOKUP(C71,Daejeon_voteshare!C$7:I$555,6,FALSE)</f>
        <v>3636</v>
      </c>
      <c r="N71" s="12">
        <f>VLOOKUP(C71,Daejeon_voteshare!C$7:I$555,7,FALSE)</f>
        <v>180</v>
      </c>
      <c r="O71" s="12"/>
      <c r="P71" s="2" t="s">
        <v>91</v>
      </c>
      <c r="Q71" s="4">
        <v>3014062000</v>
      </c>
      <c r="R71" s="1">
        <v>2505053</v>
      </c>
      <c r="S71" s="1">
        <v>3023052500</v>
      </c>
      <c r="T71" s="15" t="s">
        <v>49</v>
      </c>
      <c r="U71" s="14">
        <v>35277</v>
      </c>
      <c r="V71" s="13">
        <v>3017064000</v>
      </c>
      <c r="W71" t="s">
        <v>811</v>
      </c>
      <c r="X71" t="s">
        <v>812</v>
      </c>
      <c r="Z71" t="s">
        <v>811</v>
      </c>
      <c r="AA71" s="15" t="str">
        <f t="shared" si="8"/>
        <v>둔산2동</v>
      </c>
    </row>
    <row r="72" spans="1:27">
      <c r="A72" s="1">
        <v>20210630</v>
      </c>
      <c r="B72" s="1">
        <v>2505054</v>
      </c>
      <c r="C72" s="1" t="s">
        <v>127</v>
      </c>
      <c r="D72" s="1">
        <f t="shared" si="6"/>
        <v>3023053300</v>
      </c>
      <c r="E72" s="1">
        <v>1094</v>
      </c>
      <c r="F72" s="1">
        <v>240833.93909424901</v>
      </c>
      <c r="G72" s="1">
        <v>318348.41185056401</v>
      </c>
      <c r="H72" s="1" t="s">
        <v>128</v>
      </c>
      <c r="I72" s="1" t="s">
        <v>652</v>
      </c>
      <c r="J72" s="12">
        <f t="shared" si="7"/>
        <v>16117</v>
      </c>
      <c r="K72" s="12">
        <f>VLOOKUP(C72,Daejeon_voteshare!C$7:I$555,4,FALSE)</f>
        <v>9741</v>
      </c>
      <c r="L72" s="12">
        <f>VLOOKUP(C72,Daejeon_voteshare!C$7:I$555,5,FALSE)</f>
        <v>4486</v>
      </c>
      <c r="M72" s="12">
        <f>VLOOKUP(C72,Daejeon_voteshare!C$7:I$555,6,FALSE)</f>
        <v>4772</v>
      </c>
      <c r="N72" s="12">
        <f>VLOOKUP(C72,Daejeon_voteshare!C$7:I$555,7,FALSE)</f>
        <v>253</v>
      </c>
      <c r="O72" s="12"/>
      <c r="P72" s="2" t="s">
        <v>83</v>
      </c>
      <c r="Q72" s="4">
        <v>3014065500</v>
      </c>
      <c r="R72" s="1">
        <v>2505054</v>
      </c>
      <c r="S72" s="1">
        <v>3023053300</v>
      </c>
      <c r="T72" s="15" t="s">
        <v>37</v>
      </c>
      <c r="U72" s="14">
        <v>25247</v>
      </c>
      <c r="V72" s="13">
        <v>3020052000</v>
      </c>
      <c r="W72" t="s">
        <v>819</v>
      </c>
      <c r="X72" t="s">
        <v>820</v>
      </c>
      <c r="Z72" t="s">
        <v>819</v>
      </c>
      <c r="AA72" s="15" t="str">
        <f t="shared" si="8"/>
        <v>진잠동</v>
      </c>
    </row>
    <row r="73" spans="1:27" ht="30">
      <c r="A73" s="1">
        <v>20210630</v>
      </c>
      <c r="B73" s="1">
        <v>2505055</v>
      </c>
      <c r="C73" s="1" t="s">
        <v>121</v>
      </c>
      <c r="D73" s="1">
        <f t="shared" si="6"/>
        <v>3023054600</v>
      </c>
      <c r="E73" s="1">
        <v>1095</v>
      </c>
      <c r="F73" s="1">
        <v>238310.901767245</v>
      </c>
      <c r="G73" s="1">
        <v>318252.52662542899</v>
      </c>
      <c r="H73" s="1" t="s">
        <v>122</v>
      </c>
      <c r="I73" s="1" t="s">
        <v>640</v>
      </c>
      <c r="J73" s="12">
        <f t="shared" si="7"/>
        <v>19437</v>
      </c>
      <c r="K73" s="12">
        <f>VLOOKUP(C73,Daejeon_voteshare!C$7:I$555,4,FALSE)</f>
        <v>10409</v>
      </c>
      <c r="L73" s="12">
        <f>VLOOKUP(C73,Daejeon_voteshare!C$7:I$555,5,FALSE)</f>
        <v>4727</v>
      </c>
      <c r="M73" s="12">
        <f>VLOOKUP(C73,Daejeon_voteshare!C$7:I$555,6,FALSE)</f>
        <v>5165</v>
      </c>
      <c r="N73" s="12">
        <f>VLOOKUP(C73,Daejeon_voteshare!C$7:I$555,7,FALSE)</f>
        <v>227</v>
      </c>
      <c r="O73" s="12"/>
      <c r="P73" s="2" t="s">
        <v>91</v>
      </c>
      <c r="Q73" s="4">
        <v>3014062000</v>
      </c>
      <c r="R73" s="1">
        <v>2505055</v>
      </c>
      <c r="S73" s="1">
        <v>3023054600</v>
      </c>
      <c r="T73" s="15" t="s">
        <v>47</v>
      </c>
      <c r="U73" s="14">
        <v>12697</v>
      </c>
      <c r="V73" s="13">
        <v>3017065000</v>
      </c>
      <c r="W73" t="s">
        <v>813</v>
      </c>
      <c r="X73" t="s">
        <v>814</v>
      </c>
      <c r="Z73" t="s">
        <v>813</v>
      </c>
      <c r="AA73" s="15" t="str">
        <f t="shared" si="8"/>
        <v>만년동</v>
      </c>
    </row>
    <row r="74" spans="1:27">
      <c r="A74" s="1">
        <v>20210630</v>
      </c>
      <c r="B74" s="1">
        <v>2505056</v>
      </c>
      <c r="C74" s="1" t="s">
        <v>7</v>
      </c>
      <c r="D74" s="1">
        <f t="shared" si="6"/>
        <v>3023060000</v>
      </c>
      <c r="E74" s="1">
        <v>1096</v>
      </c>
      <c r="F74" s="1">
        <v>238198.616095331</v>
      </c>
      <c r="G74" s="1">
        <v>319240.092895701</v>
      </c>
      <c r="H74" s="1" t="s">
        <v>8</v>
      </c>
      <c r="I74" s="1" t="s">
        <v>635</v>
      </c>
      <c r="J74" s="12">
        <f t="shared" si="7"/>
        <v>13025</v>
      </c>
      <c r="K74" s="12">
        <f>VLOOKUP(C74,Daejeon_voteshare!C$7:I$555,4,FALSE)</f>
        <v>7554</v>
      </c>
      <c r="L74" s="12">
        <f>VLOOKUP(C74,Daejeon_voteshare!C$7:I$555,5,FALSE)</f>
        <v>3467</v>
      </c>
      <c r="M74" s="12">
        <f>VLOOKUP(C74,Daejeon_voteshare!C$7:I$555,6,FALSE)</f>
        <v>3704</v>
      </c>
      <c r="N74" s="12">
        <f>VLOOKUP(C74,Daejeon_voteshare!C$7:I$555,7,FALSE)</f>
        <v>216</v>
      </c>
      <c r="O74" s="12"/>
      <c r="P74" s="3"/>
      <c r="Q74" s="4">
        <v>3011000000</v>
      </c>
      <c r="R74" s="1">
        <v>2505056</v>
      </c>
      <c r="S74" s="1">
        <v>3023060000</v>
      </c>
      <c r="T74" s="15" t="s">
        <v>876</v>
      </c>
      <c r="U74" s="14">
        <v>220860</v>
      </c>
      <c r="V74" s="13">
        <v>3011000000</v>
      </c>
      <c r="W74" t="s">
        <v>699</v>
      </c>
      <c r="X74" t="s">
        <v>700</v>
      </c>
      <c r="Z74" t="s">
        <v>699</v>
      </c>
      <c r="AA74" s="15" t="str">
        <f t="shared" si="8"/>
        <v/>
      </c>
    </row>
    <row r="75" spans="1:27" ht="30">
      <c r="A75" s="1">
        <v>20210630</v>
      </c>
      <c r="B75" s="1">
        <v>2505057</v>
      </c>
      <c r="C75" s="1" t="s">
        <v>117</v>
      </c>
      <c r="D75" s="1">
        <f t="shared" si="6"/>
        <v>3023061000</v>
      </c>
      <c r="E75" s="1">
        <v>1097</v>
      </c>
      <c r="F75" s="1">
        <v>239357.919564968</v>
      </c>
      <c r="G75" s="1">
        <v>319752.98841429799</v>
      </c>
      <c r="H75" s="1" t="s">
        <v>118</v>
      </c>
      <c r="I75" s="1" t="s">
        <v>650</v>
      </c>
      <c r="J75" s="12">
        <f t="shared" si="7"/>
        <v>15789</v>
      </c>
      <c r="K75" s="12">
        <f>VLOOKUP(C75,Daejeon_voteshare!C$7:I$555,4,FALSE)</f>
        <v>9987</v>
      </c>
      <c r="L75" s="12">
        <f>VLOOKUP(C75,Daejeon_voteshare!C$7:I$555,5,FALSE)</f>
        <v>4459</v>
      </c>
      <c r="M75" s="12">
        <f>VLOOKUP(C75,Daejeon_voteshare!C$7:I$555,6,FALSE)</f>
        <v>5031</v>
      </c>
      <c r="N75" s="12">
        <f>VLOOKUP(C75,Daejeon_voteshare!C$7:I$555,7,FALSE)</f>
        <v>271</v>
      </c>
      <c r="O75" s="12"/>
      <c r="P75" s="2" t="s">
        <v>91</v>
      </c>
      <c r="Q75" s="4">
        <v>3014062000</v>
      </c>
      <c r="R75" s="1">
        <v>2505057</v>
      </c>
      <c r="S75" s="1">
        <v>3023061000</v>
      </c>
      <c r="T75" s="15" t="s">
        <v>27</v>
      </c>
      <c r="U75" s="14">
        <v>16630</v>
      </c>
      <c r="V75" s="13">
        <v>3017063000</v>
      </c>
      <c r="W75" t="s">
        <v>809</v>
      </c>
      <c r="X75" t="s">
        <v>810</v>
      </c>
      <c r="Z75" t="s">
        <v>809</v>
      </c>
      <c r="AA75" s="15" t="str">
        <f t="shared" si="8"/>
        <v>둔산1동</v>
      </c>
    </row>
    <row r="76" spans="1:27">
      <c r="A76" s="1">
        <v>20210630</v>
      </c>
      <c r="B76" s="1">
        <v>2505058</v>
      </c>
      <c r="C76" s="1" t="s">
        <v>115</v>
      </c>
      <c r="D76" s="1">
        <f t="shared" si="6"/>
        <v>3023055000</v>
      </c>
      <c r="E76" s="1">
        <v>1098</v>
      </c>
      <c r="F76" s="1">
        <v>241690.648799866</v>
      </c>
      <c r="G76" s="1">
        <v>327066.081187748</v>
      </c>
      <c r="H76" s="1" t="s">
        <v>116</v>
      </c>
      <c r="I76" s="1" t="s">
        <v>649</v>
      </c>
      <c r="J76" s="12">
        <f t="shared" si="7"/>
        <v>14341</v>
      </c>
      <c r="K76" s="12">
        <f>VLOOKUP(C76,Daejeon_voteshare!C$7:I$555,4,FALSE)</f>
        <v>8312</v>
      </c>
      <c r="L76" s="12">
        <f>VLOOKUP(C76,Daejeon_voteshare!C$7:I$555,5,FALSE)</f>
        <v>3758</v>
      </c>
      <c r="M76" s="12">
        <f>VLOOKUP(C76,Daejeon_voteshare!C$7:I$555,6,FALSE)</f>
        <v>4114</v>
      </c>
      <c r="N76" s="12">
        <f>VLOOKUP(C76,Daejeon_voteshare!C$7:I$555,7,FALSE)</f>
        <v>241</v>
      </c>
      <c r="O76" s="12"/>
      <c r="P76" s="2" t="s">
        <v>153</v>
      </c>
      <c r="Q76" s="4">
        <v>3014060500</v>
      </c>
      <c r="R76" s="1">
        <v>2505058</v>
      </c>
      <c r="S76" s="1">
        <v>3023055000</v>
      </c>
      <c r="T76" s="15" t="s">
        <v>35</v>
      </c>
      <c r="U76" s="14">
        <v>3675</v>
      </c>
      <c r="V76" s="13">
        <v>3017060000</v>
      </c>
      <c r="W76" t="s">
        <v>807</v>
      </c>
      <c r="X76" t="s">
        <v>808</v>
      </c>
      <c r="Z76" t="s">
        <v>807</v>
      </c>
      <c r="AA76" s="15" t="str">
        <f t="shared" si="8"/>
        <v>기성동</v>
      </c>
    </row>
    <row r="77" spans="1:27">
      <c r="A77" s="1">
        <v>20210630</v>
      </c>
      <c r="B77" s="1">
        <v>2505059</v>
      </c>
      <c r="C77" s="1" t="s">
        <v>5</v>
      </c>
      <c r="D77" s="1">
        <f t="shared" si="6"/>
        <v>3023056000</v>
      </c>
      <c r="E77" s="1">
        <v>1099</v>
      </c>
      <c r="F77" s="1">
        <v>237944.108511411</v>
      </c>
      <c r="G77" s="1">
        <v>328133.91228395799</v>
      </c>
      <c r="H77" s="1" t="s">
        <v>6</v>
      </c>
      <c r="I77" s="1" t="s">
        <v>631</v>
      </c>
      <c r="J77" s="12">
        <f t="shared" si="7"/>
        <v>16228</v>
      </c>
      <c r="K77" s="12">
        <f>VLOOKUP(C77,Daejeon_voteshare!C$7:I$555,4,FALSE)</f>
        <v>8861</v>
      </c>
      <c r="L77" s="12">
        <f>VLOOKUP(C77,Daejeon_voteshare!C$7:I$555,5,FALSE)</f>
        <v>4439</v>
      </c>
      <c r="M77" s="12">
        <f>VLOOKUP(C77,Daejeon_voteshare!C$7:I$555,6,FALSE)</f>
        <v>3987</v>
      </c>
      <c r="N77" s="12">
        <f>VLOOKUP(C77,Daejeon_voteshare!C$7:I$555,7,FALSE)</f>
        <v>263</v>
      </c>
      <c r="O77" s="12"/>
      <c r="P77" s="3"/>
      <c r="Q77" s="4">
        <v>3000000000</v>
      </c>
      <c r="R77" s="1">
        <v>2505059</v>
      </c>
      <c r="S77" s="1">
        <v>3023056000</v>
      </c>
      <c r="T77" s="15" t="s">
        <v>876</v>
      </c>
      <c r="U77" s="14">
        <v>1450057</v>
      </c>
      <c r="V77" s="13">
        <v>3000000000</v>
      </c>
      <c r="W77" t="s">
        <v>697</v>
      </c>
      <c r="X77" t="s">
        <v>698</v>
      </c>
      <c r="Z77" t="s">
        <v>697</v>
      </c>
      <c r="AA77" s="15" t="str">
        <f t="shared" si="8"/>
        <v/>
      </c>
    </row>
    <row r="78" spans="1:27" ht="30">
      <c r="A78" s="1">
        <v>20210630</v>
      </c>
      <c r="B78" s="1">
        <v>2505060</v>
      </c>
      <c r="C78" s="1" t="s">
        <v>9</v>
      </c>
      <c r="D78" s="1">
        <f t="shared" si="6"/>
        <v>3023057000</v>
      </c>
      <c r="E78" s="1">
        <v>1100</v>
      </c>
      <c r="F78" s="1">
        <v>238299.52480262399</v>
      </c>
      <c r="G78" s="1">
        <v>325917.209475571</v>
      </c>
      <c r="H78" s="1" t="s">
        <v>10</v>
      </c>
      <c r="I78" s="1" t="s">
        <v>632</v>
      </c>
      <c r="J78" s="12">
        <f t="shared" si="7"/>
        <v>13590</v>
      </c>
      <c r="K78" s="12">
        <f>VLOOKUP(C78,Daejeon_voteshare!C$7:I$555,4,FALSE)</f>
        <v>7885</v>
      </c>
      <c r="L78" s="12">
        <f>VLOOKUP(C78,Daejeon_voteshare!C$7:I$555,5,FALSE)</f>
        <v>3788</v>
      </c>
      <c r="M78" s="12">
        <f>VLOOKUP(C78,Daejeon_voteshare!C$7:I$555,6,FALSE)</f>
        <v>3666</v>
      </c>
      <c r="N78" s="12">
        <f>VLOOKUP(C78,Daejeon_voteshare!C$7:I$555,7,FALSE)</f>
        <v>206</v>
      </c>
      <c r="O78" s="12"/>
      <c r="P78" s="2" t="s">
        <v>137</v>
      </c>
      <c r="Q78" s="4">
        <v>3011051500</v>
      </c>
      <c r="R78" s="1">
        <v>2505060</v>
      </c>
      <c r="S78" s="1">
        <v>3023057000</v>
      </c>
      <c r="T78" s="15" t="s">
        <v>137</v>
      </c>
      <c r="U78" s="14">
        <v>4486</v>
      </c>
      <c r="V78" s="13">
        <v>3011051500</v>
      </c>
      <c r="W78" t="s">
        <v>701</v>
      </c>
      <c r="X78" t="s">
        <v>702</v>
      </c>
      <c r="Z78" t="s">
        <v>701</v>
      </c>
      <c r="AA78" s="15" t="str">
        <f t="shared" si="8"/>
        <v>중앙동</v>
      </c>
    </row>
    <row r="79" spans="1:27">
      <c r="A79" s="1">
        <v>20210630</v>
      </c>
      <c r="B79" s="1">
        <v>2505061</v>
      </c>
      <c r="C79" s="1" t="s">
        <v>11</v>
      </c>
      <c r="D79" s="1">
        <f t="shared" si="6"/>
        <v>3023058000</v>
      </c>
      <c r="E79" s="1">
        <v>1101</v>
      </c>
      <c r="F79" s="1">
        <v>236333.20623009</v>
      </c>
      <c r="G79" s="1">
        <v>327142.08768849302</v>
      </c>
      <c r="H79" s="1" t="s">
        <v>12</v>
      </c>
      <c r="I79" s="1" t="s">
        <v>590</v>
      </c>
      <c r="J79" s="12">
        <f t="shared" si="7"/>
        <v>6449</v>
      </c>
      <c r="K79" s="12">
        <f>VLOOKUP(C79,Daejeon_voteshare!C$7:I$555,4,FALSE)</f>
        <v>3815</v>
      </c>
      <c r="L79" s="12">
        <f>VLOOKUP(C79,Daejeon_voteshare!C$7:I$555,5,FALSE)</f>
        <v>1975</v>
      </c>
      <c r="M79" s="12">
        <f>VLOOKUP(C79,Daejeon_voteshare!C$7:I$555,6,FALSE)</f>
        <v>1612</v>
      </c>
      <c r="N79" s="12">
        <f>VLOOKUP(C79,Daejeon_voteshare!C$7:I$555,7,FALSE)</f>
        <v>126</v>
      </c>
      <c r="O79" s="12"/>
      <c r="P79" s="2" t="s">
        <v>137</v>
      </c>
      <c r="Q79" s="4">
        <v>3011051500</v>
      </c>
      <c r="R79" s="1">
        <v>2505061</v>
      </c>
      <c r="S79" s="1">
        <v>3023058000</v>
      </c>
      <c r="T79" s="15" t="s">
        <v>155</v>
      </c>
      <c r="U79" s="14">
        <v>24575</v>
      </c>
      <c r="V79" s="13">
        <v>3011053000</v>
      </c>
      <c r="W79" t="s">
        <v>703</v>
      </c>
      <c r="X79" t="s">
        <v>704</v>
      </c>
      <c r="Z79" t="s">
        <v>703</v>
      </c>
      <c r="AA79" s="15" t="str">
        <f t="shared" si="8"/>
        <v>효동</v>
      </c>
    </row>
    <row r="80" spans="1:27" ht="30">
      <c r="A80" s="1">
        <v>20210630</v>
      </c>
      <c r="B80" s="1">
        <v>2505062</v>
      </c>
      <c r="C80" s="1" t="s">
        <v>129</v>
      </c>
      <c r="D80" s="1">
        <f t="shared" si="6"/>
        <v>3023054300</v>
      </c>
      <c r="E80" s="1">
        <v>1102</v>
      </c>
      <c r="F80" s="1">
        <v>239736.941880292</v>
      </c>
      <c r="G80" s="1">
        <v>318590.67638723698</v>
      </c>
      <c r="H80" s="1" t="s">
        <v>130</v>
      </c>
      <c r="I80" s="1" t="s">
        <v>646</v>
      </c>
      <c r="J80" s="12">
        <f t="shared" si="7"/>
        <v>26913</v>
      </c>
      <c r="K80" s="12">
        <f>VLOOKUP(C80,Daejeon_voteshare!C$7:I$555,4,FALSE)</f>
        <v>15468</v>
      </c>
      <c r="L80" s="12">
        <f>VLOOKUP(C80,Daejeon_voteshare!C$7:I$555,5,FALSE)</f>
        <v>7528</v>
      </c>
      <c r="M80" s="12">
        <f>VLOOKUP(C80,Daejeon_voteshare!C$7:I$555,6,FALSE)</f>
        <v>7188</v>
      </c>
      <c r="N80" s="12">
        <f>VLOOKUP(C80,Daejeon_voteshare!C$7:I$555,7,FALSE)</f>
        <v>421</v>
      </c>
      <c r="O80" s="12"/>
      <c r="P80" s="2" t="s">
        <v>95</v>
      </c>
      <c r="Q80" s="4">
        <v>3014067000</v>
      </c>
      <c r="R80" s="1">
        <v>2505062</v>
      </c>
      <c r="S80" s="1">
        <v>3023054300</v>
      </c>
      <c r="T80" s="15" t="s">
        <v>432</v>
      </c>
      <c r="U80" s="14">
        <v>17122</v>
      </c>
      <c r="V80" s="13">
        <v>3020052600</v>
      </c>
      <c r="W80" t="s">
        <v>821</v>
      </c>
      <c r="X80" t="s">
        <v>822</v>
      </c>
      <c r="Z80" t="s">
        <v>821</v>
      </c>
      <c r="AA80" s="15" t="str">
        <f t="shared" si="8"/>
        <v>학하동</v>
      </c>
    </row>
    <row r="81" spans="16:27">
      <c r="P81" s="3"/>
      <c r="Q81" s="4">
        <v>3017000000</v>
      </c>
      <c r="T81" s="15" t="s">
        <v>129</v>
      </c>
      <c r="U81" s="14">
        <v>26913</v>
      </c>
      <c r="V81" s="13">
        <v>3023054300</v>
      </c>
      <c r="W81" t="s">
        <v>855</v>
      </c>
      <c r="X81" t="s">
        <v>856</v>
      </c>
      <c r="Z81" t="s">
        <v>855</v>
      </c>
      <c r="AA81" s="15" t="str">
        <f t="shared" ref="AA81:AA88" si="9">RIGHT(Z81,LEN(Z81) - SEARCH(" ", Z81, SEARCH(" ", Z81) + 1))</f>
        <v>송촌동</v>
      </c>
    </row>
    <row r="82" spans="16:27">
      <c r="P82" s="2" t="s">
        <v>81</v>
      </c>
      <c r="Q82" s="4">
        <v>3017051000</v>
      </c>
      <c r="T82" s="15" t="s">
        <v>121</v>
      </c>
      <c r="U82" s="14">
        <v>19437</v>
      </c>
      <c r="V82" s="13">
        <v>3023054600</v>
      </c>
      <c r="W82" t="s">
        <v>857</v>
      </c>
      <c r="X82" t="s">
        <v>858</v>
      </c>
      <c r="Z82" t="s">
        <v>857</v>
      </c>
      <c r="AA82" s="15" t="str">
        <f t="shared" si="9"/>
        <v>중리동</v>
      </c>
    </row>
    <row r="83" spans="16:27">
      <c r="P83" s="2" t="s">
        <v>99</v>
      </c>
      <c r="Q83" s="4">
        <v>3017052000</v>
      </c>
      <c r="T83" s="15" t="s">
        <v>115</v>
      </c>
      <c r="U83" s="14">
        <v>14341</v>
      </c>
      <c r="V83" s="13">
        <v>3023055000</v>
      </c>
      <c r="W83" t="s">
        <v>859</v>
      </c>
      <c r="X83" t="s">
        <v>860</v>
      </c>
      <c r="Z83" t="s">
        <v>859</v>
      </c>
      <c r="AA83" s="15" t="str">
        <f t="shared" si="9"/>
        <v>신탄진동</v>
      </c>
    </row>
    <row r="84" spans="16:27">
      <c r="P84" s="2" t="s">
        <v>59</v>
      </c>
      <c r="Q84" s="4">
        <v>3017053000</v>
      </c>
      <c r="T84" s="15" t="s">
        <v>5</v>
      </c>
      <c r="U84" s="14">
        <v>16228</v>
      </c>
      <c r="V84" s="13">
        <v>3023056000</v>
      </c>
      <c r="W84" t="s">
        <v>861</v>
      </c>
      <c r="X84" t="s">
        <v>862</v>
      </c>
      <c r="Z84" t="s">
        <v>861</v>
      </c>
      <c r="AA84" s="15" t="str">
        <f t="shared" si="9"/>
        <v>석봉동</v>
      </c>
    </row>
    <row r="85" spans="16:27">
      <c r="P85" s="2" t="s">
        <v>59</v>
      </c>
      <c r="Q85" s="4">
        <v>3017053000</v>
      </c>
      <c r="T85" s="15" t="s">
        <v>9</v>
      </c>
      <c r="U85" s="14">
        <v>13590</v>
      </c>
      <c r="V85" s="13">
        <v>3023057000</v>
      </c>
      <c r="W85" t="s">
        <v>863</v>
      </c>
      <c r="X85" t="s">
        <v>864</v>
      </c>
      <c r="Z85" t="s">
        <v>863</v>
      </c>
      <c r="AA85" s="15" t="str">
        <f t="shared" si="9"/>
        <v>덕암동</v>
      </c>
    </row>
    <row r="86" spans="16:27">
      <c r="P86" s="2" t="s">
        <v>41</v>
      </c>
      <c r="Q86" s="4">
        <v>3017053500</v>
      </c>
      <c r="T86" s="15" t="s">
        <v>11</v>
      </c>
      <c r="U86" s="14">
        <v>6449</v>
      </c>
      <c r="V86" s="13">
        <v>3023058000</v>
      </c>
      <c r="W86" t="s">
        <v>865</v>
      </c>
      <c r="X86" t="s">
        <v>866</v>
      </c>
      <c r="Z86" t="s">
        <v>865</v>
      </c>
      <c r="AA86" s="15" t="str">
        <f t="shared" si="9"/>
        <v>목상동</v>
      </c>
    </row>
    <row r="87" spans="16:27">
      <c r="P87" s="2" t="s">
        <v>41</v>
      </c>
      <c r="Q87" s="4">
        <v>3017053500</v>
      </c>
      <c r="T87" s="15" t="s">
        <v>7</v>
      </c>
      <c r="U87" s="14">
        <v>13025</v>
      </c>
      <c r="V87" s="13">
        <v>3023060000</v>
      </c>
      <c r="W87" t="s">
        <v>867</v>
      </c>
      <c r="X87" t="s">
        <v>868</v>
      </c>
      <c r="Z87" t="s">
        <v>867</v>
      </c>
      <c r="AA87" s="15" t="str">
        <f t="shared" si="9"/>
        <v>법1동</v>
      </c>
    </row>
    <row r="88" spans="16:27">
      <c r="P88" s="2" t="s">
        <v>71</v>
      </c>
      <c r="Q88" s="4">
        <v>3017054000</v>
      </c>
      <c r="T88" s="15" t="s">
        <v>117</v>
      </c>
      <c r="U88" s="14">
        <v>15789</v>
      </c>
      <c r="V88" s="13">
        <v>3023061000</v>
      </c>
      <c r="W88" t="s">
        <v>869</v>
      </c>
      <c r="X88" t="s">
        <v>870</v>
      </c>
      <c r="Z88" t="s">
        <v>869</v>
      </c>
      <c r="AA88" s="15" t="str">
        <f t="shared" si="9"/>
        <v>법2동</v>
      </c>
    </row>
    <row r="89" spans="16:27">
      <c r="P89" s="2" t="s">
        <v>77</v>
      </c>
      <c r="Q89" s="4">
        <v>3017055000</v>
      </c>
    </row>
    <row r="90" spans="16:27">
      <c r="P90" s="2" t="s">
        <v>31</v>
      </c>
      <c r="Q90" s="4">
        <v>3017055500</v>
      </c>
    </row>
    <row r="91" spans="16:27">
      <c r="P91" s="2" t="s">
        <v>75</v>
      </c>
      <c r="Q91" s="4">
        <v>3017056000</v>
      </c>
    </row>
    <row r="92" spans="16:27">
      <c r="P92" s="2" t="s">
        <v>79</v>
      </c>
      <c r="Q92" s="4">
        <v>3017057000</v>
      </c>
    </row>
    <row r="93" spans="16:27">
      <c r="P93" s="2" t="s">
        <v>69</v>
      </c>
      <c r="Q93" s="4">
        <v>3017057500</v>
      </c>
    </row>
    <row r="94" spans="16:27">
      <c r="P94" s="2" t="s">
        <v>67</v>
      </c>
      <c r="Q94" s="4">
        <v>3017058100</v>
      </c>
    </row>
    <row r="95" spans="16:27">
      <c r="P95" s="2" t="s">
        <v>73</v>
      </c>
      <c r="Q95" s="4">
        <v>3017058200</v>
      </c>
    </row>
    <row r="96" spans="16:27">
      <c r="P96" s="2" t="s">
        <v>63</v>
      </c>
      <c r="Q96" s="4">
        <v>3017058600</v>
      </c>
    </row>
    <row r="97" spans="16:17">
      <c r="P97" s="2" t="s">
        <v>53</v>
      </c>
      <c r="Q97" s="4">
        <v>3017058700</v>
      </c>
    </row>
    <row r="98" spans="16:17">
      <c r="P98" s="2" t="s">
        <v>65</v>
      </c>
      <c r="Q98" s="4">
        <v>3017058800</v>
      </c>
    </row>
    <row r="99" spans="16:17">
      <c r="P99" s="2" t="s">
        <v>57</v>
      </c>
      <c r="Q99" s="4">
        <v>3017059000</v>
      </c>
    </row>
    <row r="100" spans="16:17">
      <c r="P100" s="2" t="s">
        <v>57</v>
      </c>
      <c r="Q100" s="4">
        <v>3017059000</v>
      </c>
    </row>
    <row r="101" spans="16:17">
      <c r="P101" s="2" t="s">
        <v>57</v>
      </c>
      <c r="Q101" s="4">
        <v>3017059000</v>
      </c>
    </row>
    <row r="102" spans="16:17">
      <c r="P102" s="2" t="s">
        <v>33</v>
      </c>
      <c r="Q102" s="4">
        <v>3017059600</v>
      </c>
    </row>
    <row r="103" spans="16:17">
      <c r="P103" s="2" t="s">
        <v>39</v>
      </c>
      <c r="Q103" s="4">
        <v>3017059700</v>
      </c>
    </row>
    <row r="104" spans="16:17">
      <c r="P104" s="2" t="s">
        <v>35</v>
      </c>
      <c r="Q104" s="4">
        <v>3017060000</v>
      </c>
    </row>
    <row r="105" spans="16:17">
      <c r="P105" s="2" t="s">
        <v>35</v>
      </c>
      <c r="Q105" s="4">
        <v>3017060000</v>
      </c>
    </row>
    <row r="106" spans="16:17">
      <c r="P106" s="2" t="s">
        <v>35</v>
      </c>
      <c r="Q106" s="4">
        <v>3017060000</v>
      </c>
    </row>
    <row r="107" spans="16:17">
      <c r="P107" s="2" t="s">
        <v>35</v>
      </c>
      <c r="Q107" s="4">
        <v>3017060000</v>
      </c>
    </row>
    <row r="108" spans="16:17">
      <c r="P108" s="2" t="s">
        <v>35</v>
      </c>
      <c r="Q108" s="4">
        <v>3017060000</v>
      </c>
    </row>
    <row r="109" spans="16:17">
      <c r="P109" s="2" t="s">
        <v>35</v>
      </c>
      <c r="Q109" s="4">
        <v>3017060000</v>
      </c>
    </row>
    <row r="110" spans="16:17">
      <c r="P110" s="2" t="s">
        <v>35</v>
      </c>
      <c r="Q110" s="4">
        <v>3017060000</v>
      </c>
    </row>
    <row r="111" spans="16:17">
      <c r="P111" s="2" t="s">
        <v>35</v>
      </c>
      <c r="Q111" s="4">
        <v>3017060000</v>
      </c>
    </row>
    <row r="112" spans="16:17">
      <c r="P112" s="2" t="s">
        <v>35</v>
      </c>
      <c r="Q112" s="4">
        <v>3017060000</v>
      </c>
    </row>
    <row r="113" spans="16:17">
      <c r="P113" s="2" t="s">
        <v>35</v>
      </c>
      <c r="Q113" s="4">
        <v>3017060000</v>
      </c>
    </row>
    <row r="114" spans="16:17">
      <c r="P114" s="2" t="s">
        <v>27</v>
      </c>
      <c r="Q114" s="4">
        <v>3017063000</v>
      </c>
    </row>
    <row r="115" spans="16:17">
      <c r="P115" s="2" t="s">
        <v>49</v>
      </c>
      <c r="Q115" s="4">
        <v>3017064000</v>
      </c>
    </row>
    <row r="116" spans="16:17">
      <c r="P116" s="2" t="s">
        <v>47</v>
      </c>
      <c r="Q116" s="4">
        <v>3017065000</v>
      </c>
    </row>
    <row r="117" spans="16:17">
      <c r="P117" s="2" t="s">
        <v>25</v>
      </c>
      <c r="Q117" s="4">
        <v>3017066000</v>
      </c>
    </row>
    <row r="118" spans="16:17">
      <c r="P118" s="3"/>
      <c r="Q118" s="4">
        <v>3020000000</v>
      </c>
    </row>
    <row r="119" spans="16:17">
      <c r="P119" s="2" t="s">
        <v>37</v>
      </c>
      <c r="Q119" s="4">
        <v>3020052000</v>
      </c>
    </row>
    <row r="120" spans="16:17">
      <c r="P120" s="2" t="s">
        <v>37</v>
      </c>
      <c r="Q120" s="4">
        <v>3020052000</v>
      </c>
    </row>
    <row r="121" spans="16:17">
      <c r="P121" s="2" t="s">
        <v>37</v>
      </c>
      <c r="Q121" s="4">
        <v>3020052000</v>
      </c>
    </row>
    <row r="122" spans="16:17">
      <c r="P122" s="2" t="s">
        <v>37</v>
      </c>
      <c r="Q122" s="4">
        <v>3020052000</v>
      </c>
    </row>
    <row r="123" spans="16:17">
      <c r="P123" s="2" t="s">
        <v>37</v>
      </c>
      <c r="Q123" s="4">
        <v>3020052000</v>
      </c>
    </row>
    <row r="124" spans="16:17">
      <c r="P124" s="2" t="s">
        <v>37</v>
      </c>
      <c r="Q124" s="4">
        <v>3020052000</v>
      </c>
    </row>
    <row r="125" spans="16:17">
      <c r="P125" s="2" t="s">
        <v>37</v>
      </c>
      <c r="Q125" s="4">
        <v>3020052000</v>
      </c>
    </row>
    <row r="126" spans="16:17">
      <c r="P126" s="2" t="s">
        <v>37</v>
      </c>
      <c r="Q126" s="4">
        <v>3020052000</v>
      </c>
    </row>
    <row r="127" spans="16:17">
      <c r="P127" s="2" t="s">
        <v>432</v>
      </c>
      <c r="Q127" s="4">
        <v>3020052600</v>
      </c>
    </row>
    <row r="128" spans="16:17">
      <c r="P128" s="2" t="s">
        <v>432</v>
      </c>
      <c r="Q128" s="4">
        <v>3020052600</v>
      </c>
    </row>
    <row r="129" spans="16:17">
      <c r="P129" s="2" t="s">
        <v>432</v>
      </c>
      <c r="Q129" s="4">
        <v>3020052600</v>
      </c>
    </row>
    <row r="130" spans="16:17">
      <c r="P130" s="2" t="s">
        <v>432</v>
      </c>
      <c r="Q130" s="4">
        <v>3020052600</v>
      </c>
    </row>
    <row r="131" spans="16:17">
      <c r="P131" s="2" t="s">
        <v>442</v>
      </c>
      <c r="Q131" s="4">
        <v>3020052700</v>
      </c>
    </row>
    <row r="132" spans="16:17">
      <c r="P132" s="2" t="s">
        <v>442</v>
      </c>
      <c r="Q132" s="4">
        <v>3020052700</v>
      </c>
    </row>
    <row r="133" spans="16:17">
      <c r="P133" s="2" t="s">
        <v>61</v>
      </c>
      <c r="Q133" s="4">
        <v>3020053000</v>
      </c>
    </row>
    <row r="134" spans="16:17">
      <c r="P134" s="2" t="s">
        <v>61</v>
      </c>
      <c r="Q134" s="4">
        <v>3020053000</v>
      </c>
    </row>
    <row r="135" spans="16:17">
      <c r="P135" s="2" t="s">
        <v>51</v>
      </c>
      <c r="Q135" s="4">
        <v>3020054000</v>
      </c>
    </row>
    <row r="136" spans="16:17">
      <c r="P136" s="2" t="s">
        <v>51</v>
      </c>
      <c r="Q136" s="4">
        <v>3020054000</v>
      </c>
    </row>
    <row r="137" spans="16:17">
      <c r="P137" s="2" t="s">
        <v>51</v>
      </c>
      <c r="Q137" s="4">
        <v>3020054000</v>
      </c>
    </row>
    <row r="138" spans="16:17">
      <c r="P138" s="2" t="s">
        <v>51</v>
      </c>
      <c r="Q138" s="4">
        <v>3020054000</v>
      </c>
    </row>
    <row r="139" spans="16:17">
      <c r="P139" s="2" t="s">
        <v>51</v>
      </c>
      <c r="Q139" s="4">
        <v>3020054000</v>
      </c>
    </row>
    <row r="140" spans="16:17">
      <c r="P140" s="2" t="s">
        <v>51</v>
      </c>
      <c r="Q140" s="4">
        <v>3020054000</v>
      </c>
    </row>
    <row r="141" spans="16:17">
      <c r="P141" s="2" t="s">
        <v>23</v>
      </c>
      <c r="Q141" s="4">
        <v>3020054600</v>
      </c>
    </row>
    <row r="142" spans="16:17">
      <c r="P142" s="2" t="s">
        <v>23</v>
      </c>
      <c r="Q142" s="4">
        <v>3020054600</v>
      </c>
    </row>
    <row r="143" spans="16:17">
      <c r="P143" s="2" t="s">
        <v>23</v>
      </c>
      <c r="Q143" s="4">
        <v>3020054600</v>
      </c>
    </row>
    <row r="144" spans="16:17">
      <c r="P144" s="2" t="s">
        <v>23</v>
      </c>
      <c r="Q144" s="4">
        <v>3020054600</v>
      </c>
    </row>
    <row r="145" spans="16:17">
      <c r="P145" s="2" t="s">
        <v>23</v>
      </c>
      <c r="Q145" s="4">
        <v>3020054600</v>
      </c>
    </row>
    <row r="146" spans="16:17">
      <c r="P146" s="2" t="s">
        <v>17</v>
      </c>
      <c r="Q146" s="4">
        <v>3020054700</v>
      </c>
    </row>
    <row r="147" spans="16:17">
      <c r="P147" s="2" t="s">
        <v>17</v>
      </c>
      <c r="Q147" s="4">
        <v>3020054700</v>
      </c>
    </row>
    <row r="148" spans="16:17">
      <c r="P148" s="2" t="s">
        <v>17</v>
      </c>
      <c r="Q148" s="4">
        <v>3020054700</v>
      </c>
    </row>
    <row r="149" spans="16:17">
      <c r="P149" s="2" t="s">
        <v>17</v>
      </c>
      <c r="Q149" s="4">
        <v>3020054700</v>
      </c>
    </row>
    <row r="150" spans="16:17">
      <c r="P150" s="2" t="s">
        <v>17</v>
      </c>
      <c r="Q150" s="4">
        <v>3020054700</v>
      </c>
    </row>
    <row r="151" spans="16:17">
      <c r="P151" s="2" t="s">
        <v>17</v>
      </c>
      <c r="Q151" s="4">
        <v>3020054700</v>
      </c>
    </row>
    <row r="152" spans="16:17">
      <c r="P152" s="2" t="s">
        <v>17</v>
      </c>
      <c r="Q152" s="4">
        <v>3020054700</v>
      </c>
    </row>
    <row r="153" spans="16:17">
      <c r="P153" s="2" t="s">
        <v>13</v>
      </c>
      <c r="Q153" s="4">
        <v>3020054800</v>
      </c>
    </row>
    <row r="154" spans="16:17">
      <c r="P154" s="2" t="s">
        <v>13</v>
      </c>
      <c r="Q154" s="4">
        <v>3020054800</v>
      </c>
    </row>
    <row r="155" spans="16:17">
      <c r="P155" s="2" t="s">
        <v>45</v>
      </c>
      <c r="Q155" s="4">
        <v>3020055000</v>
      </c>
    </row>
    <row r="156" spans="16:17">
      <c r="P156" s="2" t="s">
        <v>45</v>
      </c>
      <c r="Q156" s="4">
        <v>3020055000</v>
      </c>
    </row>
    <row r="157" spans="16:17">
      <c r="P157" s="2" t="s">
        <v>45</v>
      </c>
      <c r="Q157" s="4">
        <v>3020055000</v>
      </c>
    </row>
    <row r="158" spans="16:17">
      <c r="P158" s="2" t="s">
        <v>45</v>
      </c>
      <c r="Q158" s="4">
        <v>3020055000</v>
      </c>
    </row>
    <row r="159" spans="16:17">
      <c r="P159" s="2" t="s">
        <v>45</v>
      </c>
      <c r="Q159" s="4">
        <v>3020055000</v>
      </c>
    </row>
    <row r="160" spans="16:17">
      <c r="P160" s="2" t="s">
        <v>45</v>
      </c>
      <c r="Q160" s="4">
        <v>3020055000</v>
      </c>
    </row>
    <row r="161" spans="16:17">
      <c r="P161" s="2" t="s">
        <v>45</v>
      </c>
      <c r="Q161" s="4">
        <v>3020055000</v>
      </c>
    </row>
    <row r="162" spans="16:17">
      <c r="P162" s="2" t="s">
        <v>45</v>
      </c>
      <c r="Q162" s="4">
        <v>3020055000</v>
      </c>
    </row>
    <row r="163" spans="16:17">
      <c r="P163" s="2" t="s">
        <v>45</v>
      </c>
      <c r="Q163" s="4">
        <v>3020055000</v>
      </c>
    </row>
    <row r="164" spans="16:17">
      <c r="P164" s="2" t="s">
        <v>45</v>
      </c>
      <c r="Q164" s="4">
        <v>3020055000</v>
      </c>
    </row>
    <row r="165" spans="16:17">
      <c r="P165" s="2" t="s">
        <v>45</v>
      </c>
      <c r="Q165" s="4">
        <v>3020055000</v>
      </c>
    </row>
    <row r="166" spans="16:17">
      <c r="P166" s="2" t="s">
        <v>19</v>
      </c>
      <c r="Q166" s="4">
        <v>3020057000</v>
      </c>
    </row>
    <row r="167" spans="16:17">
      <c r="P167" s="2" t="s">
        <v>19</v>
      </c>
      <c r="Q167" s="4">
        <v>3020057000</v>
      </c>
    </row>
    <row r="168" spans="16:17">
      <c r="P168" s="2" t="s">
        <v>19</v>
      </c>
      <c r="Q168" s="4">
        <v>3020057000</v>
      </c>
    </row>
    <row r="169" spans="16:17">
      <c r="P169" s="2" t="s">
        <v>15</v>
      </c>
      <c r="Q169" s="4">
        <v>3020058000</v>
      </c>
    </row>
    <row r="170" spans="16:17">
      <c r="P170" s="2" t="s">
        <v>15</v>
      </c>
      <c r="Q170" s="4">
        <v>3020058000</v>
      </c>
    </row>
    <row r="171" spans="16:17">
      <c r="P171" s="2" t="s">
        <v>15</v>
      </c>
      <c r="Q171" s="4">
        <v>3020058000</v>
      </c>
    </row>
    <row r="172" spans="16:17">
      <c r="P172" s="2" t="s">
        <v>15</v>
      </c>
      <c r="Q172" s="4">
        <v>3020058000</v>
      </c>
    </row>
    <row r="173" spans="16:17">
      <c r="P173" s="2" t="s">
        <v>15</v>
      </c>
      <c r="Q173" s="4">
        <v>3020058000</v>
      </c>
    </row>
    <row r="174" spans="16:17">
      <c r="P174" s="2" t="s">
        <v>15</v>
      </c>
      <c r="Q174" s="4">
        <v>3020058000</v>
      </c>
    </row>
    <row r="175" spans="16:17">
      <c r="P175" s="2" t="s">
        <v>15</v>
      </c>
      <c r="Q175" s="4">
        <v>3020058000</v>
      </c>
    </row>
    <row r="176" spans="16:17">
      <c r="P176" s="2" t="s">
        <v>15</v>
      </c>
      <c r="Q176" s="4">
        <v>3020058000</v>
      </c>
    </row>
    <row r="177" spans="16:17">
      <c r="P177" s="2" t="s">
        <v>21</v>
      </c>
      <c r="Q177" s="4">
        <v>3020060000</v>
      </c>
    </row>
    <row r="178" spans="16:17">
      <c r="P178" s="2" t="s">
        <v>21</v>
      </c>
      <c r="Q178" s="4">
        <v>3020060000</v>
      </c>
    </row>
    <row r="179" spans="16:17">
      <c r="P179" s="2" t="s">
        <v>21</v>
      </c>
      <c r="Q179" s="4">
        <v>3020060000</v>
      </c>
    </row>
    <row r="180" spans="16:17">
      <c r="P180" s="2" t="s">
        <v>55</v>
      </c>
      <c r="Q180" s="4">
        <v>3020061000</v>
      </c>
    </row>
    <row r="181" spans="16:17">
      <c r="P181" s="2" t="s">
        <v>55</v>
      </c>
      <c r="Q181" s="4">
        <v>3020061000</v>
      </c>
    </row>
    <row r="182" spans="16:17">
      <c r="P182" s="3"/>
      <c r="Q182" s="4">
        <v>3023000000</v>
      </c>
    </row>
    <row r="183" spans="16:17">
      <c r="P183" s="2" t="s">
        <v>123</v>
      </c>
      <c r="Q183" s="4">
        <v>3023051000</v>
      </c>
    </row>
    <row r="184" spans="16:17">
      <c r="P184" s="2" t="s">
        <v>43</v>
      </c>
      <c r="Q184" s="4">
        <v>3023052000</v>
      </c>
    </row>
    <row r="185" spans="16:17">
      <c r="P185" s="2" t="s">
        <v>119</v>
      </c>
      <c r="Q185" s="4">
        <v>3023052500</v>
      </c>
    </row>
    <row r="186" spans="16:17">
      <c r="P186" s="2" t="s">
        <v>119</v>
      </c>
      <c r="Q186" s="4">
        <v>3023052500</v>
      </c>
    </row>
    <row r="187" spans="16:17">
      <c r="P187" s="2" t="s">
        <v>119</v>
      </c>
      <c r="Q187" s="4">
        <v>3023052500</v>
      </c>
    </row>
    <row r="188" spans="16:17">
      <c r="P188" s="2" t="s">
        <v>119</v>
      </c>
      <c r="Q188" s="4">
        <v>3023052500</v>
      </c>
    </row>
    <row r="189" spans="16:17">
      <c r="P189" s="2" t="s">
        <v>119</v>
      </c>
      <c r="Q189" s="4">
        <v>3023052500</v>
      </c>
    </row>
    <row r="190" spans="16:17">
      <c r="P190" s="2" t="s">
        <v>127</v>
      </c>
      <c r="Q190" s="4">
        <v>3023053300</v>
      </c>
    </row>
    <row r="191" spans="16:17">
      <c r="P191" s="2" t="s">
        <v>129</v>
      </c>
      <c r="Q191" s="4">
        <v>3023054300</v>
      </c>
    </row>
    <row r="192" spans="16:17">
      <c r="P192" s="2" t="s">
        <v>121</v>
      </c>
      <c r="Q192" s="4">
        <v>3023054600</v>
      </c>
    </row>
    <row r="193" spans="16:17">
      <c r="P193" s="2" t="s">
        <v>115</v>
      </c>
      <c r="Q193" s="4">
        <v>3023055000</v>
      </c>
    </row>
    <row r="194" spans="16:17">
      <c r="P194" s="2" t="s">
        <v>115</v>
      </c>
      <c r="Q194" s="4">
        <v>3023055000</v>
      </c>
    </row>
    <row r="195" spans="16:17">
      <c r="P195" s="2" t="s">
        <v>115</v>
      </c>
      <c r="Q195" s="4">
        <v>3023055000</v>
      </c>
    </row>
    <row r="196" spans="16:17">
      <c r="P196" s="2" t="s">
        <v>115</v>
      </c>
      <c r="Q196" s="4">
        <v>3023055000</v>
      </c>
    </row>
    <row r="197" spans="16:17">
      <c r="P197" s="2" t="s">
        <v>115</v>
      </c>
      <c r="Q197" s="4">
        <v>3023055000</v>
      </c>
    </row>
    <row r="198" spans="16:17">
      <c r="P198" s="2" t="s">
        <v>115</v>
      </c>
      <c r="Q198" s="4">
        <v>3023055000</v>
      </c>
    </row>
    <row r="199" spans="16:17">
      <c r="P199" s="2" t="s">
        <v>115</v>
      </c>
      <c r="Q199" s="4">
        <v>3023055000</v>
      </c>
    </row>
    <row r="200" spans="16:17">
      <c r="P200" s="2" t="s">
        <v>115</v>
      </c>
      <c r="Q200" s="4">
        <v>3023055000</v>
      </c>
    </row>
    <row r="201" spans="16:17">
      <c r="P201" s="2" t="s">
        <v>5</v>
      </c>
      <c r="Q201" s="4">
        <v>3023056000</v>
      </c>
    </row>
    <row r="202" spans="16:17">
      <c r="P202" s="2" t="s">
        <v>9</v>
      </c>
      <c r="Q202" s="4">
        <v>3023057000</v>
      </c>
    </row>
    <row r="203" spans="16:17">
      <c r="P203" s="2" t="s">
        <v>9</v>
      </c>
      <c r="Q203" s="4">
        <v>3023057000</v>
      </c>
    </row>
    <row r="204" spans="16:17">
      <c r="P204" s="2" t="s">
        <v>9</v>
      </c>
      <c r="Q204" s="4">
        <v>3023057000</v>
      </c>
    </row>
    <row r="205" spans="16:17">
      <c r="P205" s="2" t="s">
        <v>11</v>
      </c>
      <c r="Q205" s="4">
        <v>3023058000</v>
      </c>
    </row>
    <row r="206" spans="16:17">
      <c r="P206" s="2" t="s">
        <v>11</v>
      </c>
      <c r="Q206" s="4">
        <v>3023058000</v>
      </c>
    </row>
    <row r="207" spans="16:17">
      <c r="P207" s="2" t="s">
        <v>11</v>
      </c>
      <c r="Q207" s="4">
        <v>3023058000</v>
      </c>
    </row>
    <row r="208" spans="16:17">
      <c r="P208" s="2" t="s">
        <v>7</v>
      </c>
      <c r="Q208" s="4">
        <v>3023060000</v>
      </c>
    </row>
    <row r="209" spans="16:17">
      <c r="P209" s="2" t="s">
        <v>117</v>
      </c>
      <c r="Q209" s="4">
        <v>3023061000</v>
      </c>
    </row>
  </sheetData>
  <autoFilter ref="A1:AA1" xr:uid="{84D99784-A1B2-4C37-A549-C663ABFBCDC7}">
    <sortState xmlns:xlrd2="http://schemas.microsoft.com/office/spreadsheetml/2017/richdata2" ref="A2:AA80">
      <sortCondition ref="E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8EF8-A764-44E6-94A5-46E425D38F82}">
  <dimension ref="A1:I555"/>
  <sheetViews>
    <sheetView workbookViewId="0">
      <selection activeCell="D541" sqref="D541"/>
    </sheetView>
  </sheetViews>
  <sheetFormatPr defaultRowHeight="15"/>
  <cols>
    <col min="1" max="1" width="22.140625" customWidth="1"/>
    <col min="2" max="2" width="15.7109375" customWidth="1"/>
    <col min="3" max="3" width="21.5703125" customWidth="1"/>
    <col min="4" max="4" width="19.140625" customWidth="1"/>
  </cols>
  <sheetData>
    <row r="1" spans="1:9" ht="36">
      <c r="A1" s="16" t="s">
        <v>877</v>
      </c>
      <c r="B1" s="16" t="s">
        <v>878</v>
      </c>
      <c r="C1" s="16" t="s">
        <v>879</v>
      </c>
      <c r="D1" s="16" t="s">
        <v>880</v>
      </c>
      <c r="E1" s="16" t="s">
        <v>881</v>
      </c>
      <c r="F1" s="16" t="s">
        <v>882</v>
      </c>
      <c r="G1" s="17" t="s">
        <v>883</v>
      </c>
      <c r="H1" s="17" t="s">
        <v>884</v>
      </c>
      <c r="I1" s="17" t="s">
        <v>885</v>
      </c>
    </row>
    <row r="2" spans="1:9">
      <c r="A2" s="18" t="s">
        <v>173</v>
      </c>
      <c r="B2" s="18" t="s">
        <v>886</v>
      </c>
      <c r="C2" s="18" t="s">
        <v>876</v>
      </c>
      <c r="D2" s="18" t="s">
        <v>876</v>
      </c>
      <c r="E2" s="20">
        <v>1233177</v>
      </c>
      <c r="F2" s="20">
        <v>945308</v>
      </c>
      <c r="G2" s="20">
        <v>434950</v>
      </c>
      <c r="H2" s="20">
        <v>464060</v>
      </c>
      <c r="I2" s="20">
        <v>25445</v>
      </c>
    </row>
    <row r="3" spans="1:9">
      <c r="A3" s="18" t="s">
        <v>173</v>
      </c>
      <c r="B3" s="18" t="s">
        <v>176</v>
      </c>
      <c r="C3" s="18" t="s">
        <v>887</v>
      </c>
      <c r="D3" s="18" t="s">
        <v>876</v>
      </c>
      <c r="E3" s="20">
        <v>192350</v>
      </c>
      <c r="F3" s="20">
        <v>142804</v>
      </c>
      <c r="G3" s="20">
        <v>65555</v>
      </c>
      <c r="H3" s="20">
        <v>70069</v>
      </c>
      <c r="I3" s="20">
        <v>3603</v>
      </c>
    </row>
    <row r="4" spans="1:9">
      <c r="A4" s="18" t="s">
        <v>173</v>
      </c>
      <c r="B4" s="18" t="s">
        <v>176</v>
      </c>
      <c r="C4" s="18" t="s">
        <v>888</v>
      </c>
      <c r="D4" s="18" t="s">
        <v>876</v>
      </c>
      <c r="E4" s="19">
        <v>371</v>
      </c>
      <c r="F4" s="19">
        <v>343</v>
      </c>
      <c r="G4" s="19">
        <v>115</v>
      </c>
      <c r="H4" s="19">
        <v>175</v>
      </c>
      <c r="I4" s="19">
        <v>7</v>
      </c>
    </row>
    <row r="5" spans="1:9">
      <c r="A5" s="18" t="s">
        <v>173</v>
      </c>
      <c r="B5" s="18" t="s">
        <v>176</v>
      </c>
      <c r="C5" s="18" t="s">
        <v>889</v>
      </c>
      <c r="D5" s="18" t="s">
        <v>876</v>
      </c>
      <c r="E5" s="20">
        <v>17542</v>
      </c>
      <c r="F5" s="20">
        <v>17542</v>
      </c>
      <c r="G5" s="20">
        <v>8804</v>
      </c>
      <c r="H5" s="20">
        <v>7731</v>
      </c>
      <c r="I5" s="19">
        <v>511</v>
      </c>
    </row>
    <row r="6" spans="1:9">
      <c r="A6" s="18" t="s">
        <v>173</v>
      </c>
      <c r="B6" s="18" t="s">
        <v>176</v>
      </c>
      <c r="C6" s="18" t="s">
        <v>890</v>
      </c>
      <c r="D6" s="18" t="s">
        <v>876</v>
      </c>
      <c r="E6" s="19">
        <v>567</v>
      </c>
      <c r="F6" s="19">
        <v>410</v>
      </c>
      <c r="G6" s="19">
        <v>256</v>
      </c>
      <c r="H6" s="19">
        <v>102</v>
      </c>
      <c r="I6" s="19">
        <v>11</v>
      </c>
    </row>
    <row r="7" spans="1:9">
      <c r="A7" s="18" t="s">
        <v>173</v>
      </c>
      <c r="B7" s="18" t="s">
        <v>176</v>
      </c>
      <c r="C7" s="18" t="s">
        <v>137</v>
      </c>
      <c r="D7" s="18" t="s">
        <v>891</v>
      </c>
      <c r="E7" s="20">
        <v>4652</v>
      </c>
      <c r="F7" s="20">
        <v>3324</v>
      </c>
      <c r="G7" s="20">
        <v>1421</v>
      </c>
      <c r="H7" s="20">
        <v>1776</v>
      </c>
      <c r="I7" s="19">
        <v>54</v>
      </c>
    </row>
    <row r="8" spans="1:9">
      <c r="A8" s="18" t="s">
        <v>173</v>
      </c>
      <c r="B8" s="18" t="s">
        <v>176</v>
      </c>
      <c r="C8" s="18" t="s">
        <v>876</v>
      </c>
      <c r="D8" s="18" t="s">
        <v>892</v>
      </c>
      <c r="E8" s="20">
        <v>1860</v>
      </c>
      <c r="F8" s="20">
        <v>1860</v>
      </c>
      <c r="G8" s="19">
        <v>928</v>
      </c>
      <c r="H8" s="19">
        <v>874</v>
      </c>
      <c r="I8" s="19">
        <v>34</v>
      </c>
    </row>
    <row r="9" spans="1:9">
      <c r="A9" s="18" t="s">
        <v>173</v>
      </c>
      <c r="B9" s="18" t="s">
        <v>176</v>
      </c>
      <c r="C9" s="18" t="s">
        <v>876</v>
      </c>
      <c r="D9" s="18" t="s">
        <v>893</v>
      </c>
      <c r="E9" s="20">
        <v>1346</v>
      </c>
      <c r="F9" s="19">
        <v>704</v>
      </c>
      <c r="G9" s="19">
        <v>250</v>
      </c>
      <c r="H9" s="19">
        <v>428</v>
      </c>
      <c r="I9" s="19">
        <v>8</v>
      </c>
    </row>
    <row r="10" spans="1:9">
      <c r="A10" s="18" t="s">
        <v>173</v>
      </c>
      <c r="B10" s="18" t="s">
        <v>176</v>
      </c>
      <c r="C10" s="18" t="s">
        <v>876</v>
      </c>
      <c r="D10" s="18" t="s">
        <v>894</v>
      </c>
      <c r="E10" s="20">
        <v>1446</v>
      </c>
      <c r="F10" s="19">
        <v>760</v>
      </c>
      <c r="G10" s="19">
        <v>243</v>
      </c>
      <c r="H10" s="19">
        <v>474</v>
      </c>
      <c r="I10" s="19">
        <v>12</v>
      </c>
    </row>
    <row r="11" spans="1:9">
      <c r="A11" s="18" t="s">
        <v>173</v>
      </c>
      <c r="B11" s="18" t="s">
        <v>176</v>
      </c>
      <c r="C11" s="18" t="s">
        <v>159</v>
      </c>
      <c r="D11" s="18" t="s">
        <v>891</v>
      </c>
      <c r="E11" s="20">
        <v>11111</v>
      </c>
      <c r="F11" s="20">
        <v>8661</v>
      </c>
      <c r="G11" s="20">
        <v>3860</v>
      </c>
      <c r="H11" s="20">
        <v>4397</v>
      </c>
      <c r="I11" s="19">
        <v>233</v>
      </c>
    </row>
    <row r="12" spans="1:9">
      <c r="A12" s="18" t="s">
        <v>173</v>
      </c>
      <c r="B12" s="18" t="s">
        <v>176</v>
      </c>
      <c r="C12" s="18" t="s">
        <v>876</v>
      </c>
      <c r="D12" s="18" t="s">
        <v>892</v>
      </c>
      <c r="E12" s="20">
        <v>4453</v>
      </c>
      <c r="F12" s="20">
        <v>4453</v>
      </c>
      <c r="G12" s="20">
        <v>2150</v>
      </c>
      <c r="H12" s="20">
        <v>2128</v>
      </c>
      <c r="I12" s="19">
        <v>112</v>
      </c>
    </row>
    <row r="13" spans="1:9">
      <c r="A13" s="18" t="s">
        <v>173</v>
      </c>
      <c r="B13" s="18" t="s">
        <v>176</v>
      </c>
      <c r="C13" s="18" t="s">
        <v>876</v>
      </c>
      <c r="D13" s="18" t="s">
        <v>895</v>
      </c>
      <c r="E13" s="20">
        <v>1927</v>
      </c>
      <c r="F13" s="20">
        <v>1180</v>
      </c>
      <c r="G13" s="19">
        <v>469</v>
      </c>
      <c r="H13" s="19">
        <v>641</v>
      </c>
      <c r="I13" s="19">
        <v>31</v>
      </c>
    </row>
    <row r="14" spans="1:9">
      <c r="A14" s="18" t="s">
        <v>173</v>
      </c>
      <c r="B14" s="18" t="s">
        <v>176</v>
      </c>
      <c r="C14" s="18" t="s">
        <v>876</v>
      </c>
      <c r="D14" s="18" t="s">
        <v>896</v>
      </c>
      <c r="E14" s="20">
        <v>2082</v>
      </c>
      <c r="F14" s="20">
        <v>1268</v>
      </c>
      <c r="G14" s="19">
        <v>464</v>
      </c>
      <c r="H14" s="19">
        <v>746</v>
      </c>
      <c r="I14" s="19">
        <v>35</v>
      </c>
    </row>
    <row r="15" spans="1:9">
      <c r="A15" s="18" t="s">
        <v>173</v>
      </c>
      <c r="B15" s="18" t="s">
        <v>176</v>
      </c>
      <c r="C15" s="18" t="s">
        <v>876</v>
      </c>
      <c r="D15" s="18" t="s">
        <v>897</v>
      </c>
      <c r="E15" s="20">
        <v>1713</v>
      </c>
      <c r="F15" s="20">
        <v>1122</v>
      </c>
      <c r="G15" s="19">
        <v>469</v>
      </c>
      <c r="H15" s="19">
        <v>581</v>
      </c>
      <c r="I15" s="19">
        <v>38</v>
      </c>
    </row>
    <row r="16" spans="1:9">
      <c r="A16" s="18" t="s">
        <v>173</v>
      </c>
      <c r="B16" s="18" t="s">
        <v>176</v>
      </c>
      <c r="C16" s="18" t="s">
        <v>876</v>
      </c>
      <c r="D16" s="18" t="s">
        <v>898</v>
      </c>
      <c r="E16" s="19">
        <v>936</v>
      </c>
      <c r="F16" s="19">
        <v>638</v>
      </c>
      <c r="G16" s="19">
        <v>308</v>
      </c>
      <c r="H16" s="19">
        <v>301</v>
      </c>
      <c r="I16" s="19">
        <v>17</v>
      </c>
    </row>
    <row r="17" spans="1:9">
      <c r="A17" s="18" t="s">
        <v>173</v>
      </c>
      <c r="B17" s="18" t="s">
        <v>176</v>
      </c>
      <c r="C17" s="18" t="s">
        <v>155</v>
      </c>
      <c r="D17" s="18" t="s">
        <v>891</v>
      </c>
      <c r="E17" s="20">
        <v>16846</v>
      </c>
      <c r="F17" s="20">
        <v>12138</v>
      </c>
      <c r="G17" s="20">
        <v>6009</v>
      </c>
      <c r="H17" s="20">
        <v>5575</v>
      </c>
      <c r="I17" s="19">
        <v>321</v>
      </c>
    </row>
    <row r="18" spans="1:9">
      <c r="A18" s="18" t="s">
        <v>173</v>
      </c>
      <c r="B18" s="18" t="s">
        <v>176</v>
      </c>
      <c r="C18" s="18" t="s">
        <v>876</v>
      </c>
      <c r="D18" s="18" t="s">
        <v>892</v>
      </c>
      <c r="E18" s="20">
        <v>4614</v>
      </c>
      <c r="F18" s="20">
        <v>4614</v>
      </c>
      <c r="G18" s="20">
        <v>2579</v>
      </c>
      <c r="H18" s="20">
        <v>1852</v>
      </c>
      <c r="I18" s="19">
        <v>121</v>
      </c>
    </row>
    <row r="19" spans="1:9">
      <c r="A19" s="18" t="s">
        <v>173</v>
      </c>
      <c r="B19" s="18" t="s">
        <v>176</v>
      </c>
      <c r="C19" s="18" t="s">
        <v>876</v>
      </c>
      <c r="D19" s="18" t="s">
        <v>899</v>
      </c>
      <c r="E19" s="20">
        <v>1751</v>
      </c>
      <c r="F19" s="20">
        <v>1138</v>
      </c>
      <c r="G19" s="19">
        <v>395</v>
      </c>
      <c r="H19" s="19">
        <v>700</v>
      </c>
      <c r="I19" s="19">
        <v>20</v>
      </c>
    </row>
    <row r="20" spans="1:9">
      <c r="A20" s="18" t="s">
        <v>173</v>
      </c>
      <c r="B20" s="18" t="s">
        <v>176</v>
      </c>
      <c r="C20" s="18" t="s">
        <v>876</v>
      </c>
      <c r="D20" s="18" t="s">
        <v>900</v>
      </c>
      <c r="E20" s="20">
        <v>1842</v>
      </c>
      <c r="F20" s="20">
        <v>1229</v>
      </c>
      <c r="G20" s="19">
        <v>558</v>
      </c>
      <c r="H20" s="19">
        <v>611</v>
      </c>
      <c r="I20" s="19">
        <v>32</v>
      </c>
    </row>
    <row r="21" spans="1:9">
      <c r="A21" s="18" t="s">
        <v>173</v>
      </c>
      <c r="B21" s="18" t="s">
        <v>176</v>
      </c>
      <c r="C21" s="18" t="s">
        <v>876</v>
      </c>
      <c r="D21" s="18" t="s">
        <v>901</v>
      </c>
      <c r="E21" s="20">
        <v>3080</v>
      </c>
      <c r="F21" s="20">
        <v>1651</v>
      </c>
      <c r="G21" s="19">
        <v>732</v>
      </c>
      <c r="H21" s="19">
        <v>829</v>
      </c>
      <c r="I21" s="19">
        <v>41</v>
      </c>
    </row>
    <row r="22" spans="1:9">
      <c r="A22" s="18" t="s">
        <v>173</v>
      </c>
      <c r="B22" s="18" t="s">
        <v>176</v>
      </c>
      <c r="C22" s="18" t="s">
        <v>876</v>
      </c>
      <c r="D22" s="18" t="s">
        <v>902</v>
      </c>
      <c r="E22" s="20">
        <v>3067</v>
      </c>
      <c r="F22" s="20">
        <v>1886</v>
      </c>
      <c r="G22" s="19">
        <v>964</v>
      </c>
      <c r="H22" s="19">
        <v>820</v>
      </c>
      <c r="I22" s="19">
        <v>60</v>
      </c>
    </row>
    <row r="23" spans="1:9">
      <c r="A23" s="18" t="s">
        <v>173</v>
      </c>
      <c r="B23" s="18" t="s">
        <v>176</v>
      </c>
      <c r="C23" s="18" t="s">
        <v>876</v>
      </c>
      <c r="D23" s="18" t="s">
        <v>903</v>
      </c>
      <c r="E23" s="20">
        <v>2492</v>
      </c>
      <c r="F23" s="20">
        <v>1620</v>
      </c>
      <c r="G23" s="19">
        <v>781</v>
      </c>
      <c r="H23" s="19">
        <v>763</v>
      </c>
      <c r="I23" s="19">
        <v>47</v>
      </c>
    </row>
    <row r="24" spans="1:9">
      <c r="A24" s="18" t="s">
        <v>173</v>
      </c>
      <c r="B24" s="18" t="s">
        <v>176</v>
      </c>
      <c r="C24" s="18" t="s">
        <v>161</v>
      </c>
      <c r="D24" s="18" t="s">
        <v>891</v>
      </c>
      <c r="E24" s="20">
        <v>9576</v>
      </c>
      <c r="F24" s="20">
        <v>7089</v>
      </c>
      <c r="G24" s="20">
        <v>3193</v>
      </c>
      <c r="H24" s="20">
        <v>3505</v>
      </c>
      <c r="I24" s="19">
        <v>213</v>
      </c>
    </row>
    <row r="25" spans="1:9">
      <c r="A25" s="18" t="s">
        <v>173</v>
      </c>
      <c r="B25" s="18" t="s">
        <v>176</v>
      </c>
      <c r="C25" s="18" t="s">
        <v>876</v>
      </c>
      <c r="D25" s="18" t="s">
        <v>892</v>
      </c>
      <c r="E25" s="20">
        <v>3243</v>
      </c>
      <c r="F25" s="20">
        <v>3243</v>
      </c>
      <c r="G25" s="20">
        <v>1572</v>
      </c>
      <c r="H25" s="20">
        <v>1527</v>
      </c>
      <c r="I25" s="19">
        <v>84</v>
      </c>
    </row>
    <row r="26" spans="1:9">
      <c r="A26" s="18" t="s">
        <v>173</v>
      </c>
      <c r="B26" s="18" t="s">
        <v>176</v>
      </c>
      <c r="C26" s="18" t="s">
        <v>876</v>
      </c>
      <c r="D26" s="18" t="s">
        <v>904</v>
      </c>
      <c r="E26" s="20">
        <v>1858</v>
      </c>
      <c r="F26" s="20">
        <v>1102</v>
      </c>
      <c r="G26" s="19">
        <v>466</v>
      </c>
      <c r="H26" s="19">
        <v>557</v>
      </c>
      <c r="I26" s="19">
        <v>30</v>
      </c>
    </row>
    <row r="27" spans="1:9">
      <c r="A27" s="18" t="s">
        <v>173</v>
      </c>
      <c r="B27" s="18" t="s">
        <v>176</v>
      </c>
      <c r="C27" s="18" t="s">
        <v>876</v>
      </c>
      <c r="D27" s="18" t="s">
        <v>905</v>
      </c>
      <c r="E27" s="20">
        <v>2400</v>
      </c>
      <c r="F27" s="20">
        <v>1440</v>
      </c>
      <c r="G27" s="19">
        <v>582</v>
      </c>
      <c r="H27" s="19">
        <v>768</v>
      </c>
      <c r="I27" s="19">
        <v>50</v>
      </c>
    </row>
    <row r="28" spans="1:9">
      <c r="A28" s="18" t="s">
        <v>173</v>
      </c>
      <c r="B28" s="18" t="s">
        <v>176</v>
      </c>
      <c r="C28" s="18" t="s">
        <v>876</v>
      </c>
      <c r="D28" s="18" t="s">
        <v>906</v>
      </c>
      <c r="E28" s="20">
        <v>2075</v>
      </c>
      <c r="F28" s="20">
        <v>1304</v>
      </c>
      <c r="G28" s="19">
        <v>573</v>
      </c>
      <c r="H28" s="19">
        <v>653</v>
      </c>
      <c r="I28" s="19">
        <v>49</v>
      </c>
    </row>
    <row r="29" spans="1:9">
      <c r="A29" s="18" t="s">
        <v>173</v>
      </c>
      <c r="B29" s="18" t="s">
        <v>176</v>
      </c>
      <c r="C29" s="18" t="s">
        <v>149</v>
      </c>
      <c r="D29" s="18" t="s">
        <v>891</v>
      </c>
      <c r="E29" s="20">
        <v>8210</v>
      </c>
      <c r="F29" s="20">
        <v>6022</v>
      </c>
      <c r="G29" s="20">
        <v>2623</v>
      </c>
      <c r="H29" s="20">
        <v>3104</v>
      </c>
      <c r="I29" s="19">
        <v>125</v>
      </c>
    </row>
    <row r="30" spans="1:9">
      <c r="A30" s="18" t="s">
        <v>173</v>
      </c>
      <c r="B30" s="18" t="s">
        <v>176</v>
      </c>
      <c r="C30" s="18" t="s">
        <v>876</v>
      </c>
      <c r="D30" s="18" t="s">
        <v>892</v>
      </c>
      <c r="E30" s="20">
        <v>3057</v>
      </c>
      <c r="F30" s="20">
        <v>3057</v>
      </c>
      <c r="G30" s="20">
        <v>1477</v>
      </c>
      <c r="H30" s="20">
        <v>1470</v>
      </c>
      <c r="I30" s="19">
        <v>55</v>
      </c>
    </row>
    <row r="31" spans="1:9">
      <c r="A31" s="18" t="s">
        <v>173</v>
      </c>
      <c r="B31" s="18" t="s">
        <v>176</v>
      </c>
      <c r="C31" s="18" t="s">
        <v>876</v>
      </c>
      <c r="D31" s="18" t="s">
        <v>907</v>
      </c>
      <c r="E31" s="20">
        <v>1375</v>
      </c>
      <c r="F31" s="19">
        <v>769</v>
      </c>
      <c r="G31" s="19">
        <v>294</v>
      </c>
      <c r="H31" s="19">
        <v>434</v>
      </c>
      <c r="I31" s="19">
        <v>15</v>
      </c>
    </row>
    <row r="32" spans="1:9">
      <c r="A32" s="18" t="s">
        <v>173</v>
      </c>
      <c r="B32" s="18" t="s">
        <v>176</v>
      </c>
      <c r="C32" s="18" t="s">
        <v>876</v>
      </c>
      <c r="D32" s="18" t="s">
        <v>908</v>
      </c>
      <c r="E32" s="20">
        <v>1637</v>
      </c>
      <c r="F32" s="19">
        <v>936</v>
      </c>
      <c r="G32" s="19">
        <v>360</v>
      </c>
      <c r="H32" s="19">
        <v>511</v>
      </c>
      <c r="I32" s="19">
        <v>19</v>
      </c>
    </row>
    <row r="33" spans="1:9">
      <c r="A33" s="18" t="s">
        <v>173</v>
      </c>
      <c r="B33" s="18" t="s">
        <v>176</v>
      </c>
      <c r="C33" s="18" t="s">
        <v>876</v>
      </c>
      <c r="D33" s="18" t="s">
        <v>909</v>
      </c>
      <c r="E33" s="20">
        <v>2141</v>
      </c>
      <c r="F33" s="20">
        <v>1260</v>
      </c>
      <c r="G33" s="19">
        <v>492</v>
      </c>
      <c r="H33" s="19">
        <v>689</v>
      </c>
      <c r="I33" s="19">
        <v>36</v>
      </c>
    </row>
    <row r="34" spans="1:9">
      <c r="A34" s="18" t="s">
        <v>173</v>
      </c>
      <c r="B34" s="18" t="s">
        <v>176</v>
      </c>
      <c r="C34" s="18" t="s">
        <v>151</v>
      </c>
      <c r="D34" s="18" t="s">
        <v>891</v>
      </c>
      <c r="E34" s="20">
        <v>16468</v>
      </c>
      <c r="F34" s="20">
        <v>12094</v>
      </c>
      <c r="G34" s="20">
        <v>5667</v>
      </c>
      <c r="H34" s="20">
        <v>5859</v>
      </c>
      <c r="I34" s="19">
        <v>301</v>
      </c>
    </row>
    <row r="35" spans="1:9">
      <c r="A35" s="18" t="s">
        <v>173</v>
      </c>
      <c r="B35" s="18" t="s">
        <v>176</v>
      </c>
      <c r="C35" s="18" t="s">
        <v>876</v>
      </c>
      <c r="D35" s="18" t="s">
        <v>892</v>
      </c>
      <c r="E35" s="20">
        <v>4855</v>
      </c>
      <c r="F35" s="20">
        <v>4854</v>
      </c>
      <c r="G35" s="20">
        <v>2564</v>
      </c>
      <c r="H35" s="20">
        <v>2132</v>
      </c>
      <c r="I35" s="19">
        <v>100</v>
      </c>
    </row>
    <row r="36" spans="1:9">
      <c r="A36" s="18" t="s">
        <v>173</v>
      </c>
      <c r="B36" s="18" t="s">
        <v>176</v>
      </c>
      <c r="C36" s="18" t="s">
        <v>876</v>
      </c>
      <c r="D36" s="18" t="s">
        <v>910</v>
      </c>
      <c r="E36" s="20">
        <v>1588</v>
      </c>
      <c r="F36" s="19">
        <v>837</v>
      </c>
      <c r="G36" s="19">
        <v>303</v>
      </c>
      <c r="H36" s="19">
        <v>470</v>
      </c>
      <c r="I36" s="19">
        <v>27</v>
      </c>
    </row>
    <row r="37" spans="1:9">
      <c r="A37" s="18" t="s">
        <v>173</v>
      </c>
      <c r="B37" s="18" t="s">
        <v>176</v>
      </c>
      <c r="C37" s="18" t="s">
        <v>876</v>
      </c>
      <c r="D37" s="18" t="s">
        <v>911</v>
      </c>
      <c r="E37" s="20">
        <v>1987</v>
      </c>
      <c r="F37" s="20">
        <v>1139</v>
      </c>
      <c r="G37" s="19">
        <v>418</v>
      </c>
      <c r="H37" s="19">
        <v>654</v>
      </c>
      <c r="I37" s="19">
        <v>23</v>
      </c>
    </row>
    <row r="38" spans="1:9">
      <c r="A38" s="18" t="s">
        <v>173</v>
      </c>
      <c r="B38" s="18" t="s">
        <v>176</v>
      </c>
      <c r="C38" s="18" t="s">
        <v>876</v>
      </c>
      <c r="D38" s="18" t="s">
        <v>912</v>
      </c>
      <c r="E38" s="20">
        <v>2997</v>
      </c>
      <c r="F38" s="20">
        <v>1864</v>
      </c>
      <c r="G38" s="19">
        <v>797</v>
      </c>
      <c r="H38" s="19">
        <v>967</v>
      </c>
      <c r="I38" s="19">
        <v>49</v>
      </c>
    </row>
    <row r="39" spans="1:9">
      <c r="A39" s="18" t="s">
        <v>173</v>
      </c>
      <c r="B39" s="18" t="s">
        <v>176</v>
      </c>
      <c r="C39" s="18" t="s">
        <v>876</v>
      </c>
      <c r="D39" s="18" t="s">
        <v>913</v>
      </c>
      <c r="E39" s="20">
        <v>2409</v>
      </c>
      <c r="F39" s="20">
        <v>1606</v>
      </c>
      <c r="G39" s="19">
        <v>693</v>
      </c>
      <c r="H39" s="19">
        <v>833</v>
      </c>
      <c r="I39" s="19">
        <v>39</v>
      </c>
    </row>
    <row r="40" spans="1:9">
      <c r="A40" s="18" t="s">
        <v>173</v>
      </c>
      <c r="B40" s="18" t="s">
        <v>176</v>
      </c>
      <c r="C40" s="18" t="s">
        <v>876</v>
      </c>
      <c r="D40" s="18" t="s">
        <v>914</v>
      </c>
      <c r="E40" s="20">
        <v>2632</v>
      </c>
      <c r="F40" s="20">
        <v>1794</v>
      </c>
      <c r="G40" s="19">
        <v>892</v>
      </c>
      <c r="H40" s="19">
        <v>803</v>
      </c>
      <c r="I40" s="19">
        <v>63</v>
      </c>
    </row>
    <row r="41" spans="1:9">
      <c r="A41" s="18" t="s">
        <v>173</v>
      </c>
      <c r="B41" s="18" t="s">
        <v>176</v>
      </c>
      <c r="C41" s="18" t="s">
        <v>145</v>
      </c>
      <c r="D41" s="18" t="s">
        <v>891</v>
      </c>
      <c r="E41" s="20">
        <v>10282</v>
      </c>
      <c r="F41" s="20">
        <v>7325</v>
      </c>
      <c r="G41" s="20">
        <v>3188</v>
      </c>
      <c r="H41" s="20">
        <v>3739</v>
      </c>
      <c r="I41" s="19">
        <v>196</v>
      </c>
    </row>
    <row r="42" spans="1:9">
      <c r="A42" s="18" t="s">
        <v>173</v>
      </c>
      <c r="B42" s="18" t="s">
        <v>176</v>
      </c>
      <c r="C42" s="18" t="s">
        <v>876</v>
      </c>
      <c r="D42" s="18" t="s">
        <v>892</v>
      </c>
      <c r="E42" s="20">
        <v>2538</v>
      </c>
      <c r="F42" s="20">
        <v>2539</v>
      </c>
      <c r="G42" s="20">
        <v>1215</v>
      </c>
      <c r="H42" s="20">
        <v>1211</v>
      </c>
      <c r="I42" s="19">
        <v>57</v>
      </c>
    </row>
    <row r="43" spans="1:9">
      <c r="A43" s="18" t="s">
        <v>173</v>
      </c>
      <c r="B43" s="18" t="s">
        <v>176</v>
      </c>
      <c r="C43" s="18" t="s">
        <v>876</v>
      </c>
      <c r="D43" s="18" t="s">
        <v>915</v>
      </c>
      <c r="E43" s="20">
        <v>2279</v>
      </c>
      <c r="F43" s="20">
        <v>1370</v>
      </c>
      <c r="G43" s="19">
        <v>572</v>
      </c>
      <c r="H43" s="19">
        <v>731</v>
      </c>
      <c r="I43" s="19">
        <v>31</v>
      </c>
    </row>
    <row r="44" spans="1:9">
      <c r="A44" s="18" t="s">
        <v>173</v>
      </c>
      <c r="B44" s="18" t="s">
        <v>176</v>
      </c>
      <c r="C44" s="18" t="s">
        <v>876</v>
      </c>
      <c r="D44" s="18" t="s">
        <v>916</v>
      </c>
      <c r="E44" s="20">
        <v>1537</v>
      </c>
      <c r="F44" s="19">
        <v>845</v>
      </c>
      <c r="G44" s="19">
        <v>311</v>
      </c>
      <c r="H44" s="19">
        <v>457</v>
      </c>
      <c r="I44" s="19">
        <v>27</v>
      </c>
    </row>
    <row r="45" spans="1:9">
      <c r="A45" s="18" t="s">
        <v>173</v>
      </c>
      <c r="B45" s="18" t="s">
        <v>176</v>
      </c>
      <c r="C45" s="18" t="s">
        <v>876</v>
      </c>
      <c r="D45" s="18" t="s">
        <v>917</v>
      </c>
      <c r="E45" s="20">
        <v>2098</v>
      </c>
      <c r="F45" s="20">
        <v>1246</v>
      </c>
      <c r="G45" s="19">
        <v>476</v>
      </c>
      <c r="H45" s="19">
        <v>698</v>
      </c>
      <c r="I45" s="19">
        <v>38</v>
      </c>
    </row>
    <row r="46" spans="1:9">
      <c r="A46" s="18" t="s">
        <v>173</v>
      </c>
      <c r="B46" s="18" t="s">
        <v>176</v>
      </c>
      <c r="C46" s="18" t="s">
        <v>876</v>
      </c>
      <c r="D46" s="18" t="s">
        <v>918</v>
      </c>
      <c r="E46" s="20">
        <v>1830</v>
      </c>
      <c r="F46" s="20">
        <v>1325</v>
      </c>
      <c r="G46" s="19">
        <v>614</v>
      </c>
      <c r="H46" s="19">
        <v>642</v>
      </c>
      <c r="I46" s="19">
        <v>43</v>
      </c>
    </row>
    <row r="47" spans="1:9">
      <c r="A47" s="18" t="s">
        <v>173</v>
      </c>
      <c r="B47" s="18" t="s">
        <v>176</v>
      </c>
      <c r="C47" s="18" t="s">
        <v>141</v>
      </c>
      <c r="D47" s="18" t="s">
        <v>891</v>
      </c>
      <c r="E47" s="20">
        <v>9265</v>
      </c>
      <c r="F47" s="20">
        <v>6264</v>
      </c>
      <c r="G47" s="20">
        <v>2683</v>
      </c>
      <c r="H47" s="20">
        <v>3218</v>
      </c>
      <c r="I47" s="19">
        <v>166</v>
      </c>
    </row>
    <row r="48" spans="1:9">
      <c r="A48" s="18" t="s">
        <v>173</v>
      </c>
      <c r="B48" s="18" t="s">
        <v>176</v>
      </c>
      <c r="C48" s="18" t="s">
        <v>876</v>
      </c>
      <c r="D48" s="18" t="s">
        <v>892</v>
      </c>
      <c r="E48" s="20">
        <v>3051</v>
      </c>
      <c r="F48" s="20">
        <v>3050</v>
      </c>
      <c r="G48" s="20">
        <v>1434</v>
      </c>
      <c r="H48" s="20">
        <v>1440</v>
      </c>
      <c r="I48" s="19">
        <v>84</v>
      </c>
    </row>
    <row r="49" spans="1:9">
      <c r="A49" s="18" t="s">
        <v>173</v>
      </c>
      <c r="B49" s="18" t="s">
        <v>176</v>
      </c>
      <c r="C49" s="18" t="s">
        <v>876</v>
      </c>
      <c r="D49" s="18" t="s">
        <v>919</v>
      </c>
      <c r="E49" s="20">
        <v>1909</v>
      </c>
      <c r="F49" s="19">
        <v>921</v>
      </c>
      <c r="G49" s="19">
        <v>378</v>
      </c>
      <c r="H49" s="19">
        <v>476</v>
      </c>
      <c r="I49" s="19">
        <v>26</v>
      </c>
    </row>
    <row r="50" spans="1:9">
      <c r="A50" s="18" t="s">
        <v>173</v>
      </c>
      <c r="B50" s="18" t="s">
        <v>176</v>
      </c>
      <c r="C50" s="18" t="s">
        <v>876</v>
      </c>
      <c r="D50" s="18" t="s">
        <v>920</v>
      </c>
      <c r="E50" s="20">
        <v>2183</v>
      </c>
      <c r="F50" s="20">
        <v>1056</v>
      </c>
      <c r="G50" s="19">
        <v>418</v>
      </c>
      <c r="H50" s="19">
        <v>569</v>
      </c>
      <c r="I50" s="19">
        <v>31</v>
      </c>
    </row>
    <row r="51" spans="1:9">
      <c r="A51" s="18" t="s">
        <v>173</v>
      </c>
      <c r="B51" s="18" t="s">
        <v>176</v>
      </c>
      <c r="C51" s="18" t="s">
        <v>876</v>
      </c>
      <c r="D51" s="18" t="s">
        <v>921</v>
      </c>
      <c r="E51" s="20">
        <v>2122</v>
      </c>
      <c r="F51" s="20">
        <v>1237</v>
      </c>
      <c r="G51" s="19">
        <v>453</v>
      </c>
      <c r="H51" s="19">
        <v>733</v>
      </c>
      <c r="I51" s="19">
        <v>25</v>
      </c>
    </row>
    <row r="52" spans="1:9">
      <c r="A52" s="18" t="s">
        <v>173</v>
      </c>
      <c r="B52" s="18" t="s">
        <v>176</v>
      </c>
      <c r="C52" s="18" t="s">
        <v>139</v>
      </c>
      <c r="D52" s="18" t="s">
        <v>891</v>
      </c>
      <c r="E52" s="20">
        <v>11405</v>
      </c>
      <c r="F52" s="20">
        <v>8255</v>
      </c>
      <c r="G52" s="20">
        <v>3613</v>
      </c>
      <c r="H52" s="20">
        <v>4253</v>
      </c>
      <c r="I52" s="19">
        <v>183</v>
      </c>
    </row>
    <row r="53" spans="1:9">
      <c r="A53" s="18" t="s">
        <v>173</v>
      </c>
      <c r="B53" s="18" t="s">
        <v>176</v>
      </c>
      <c r="C53" s="18" t="s">
        <v>876</v>
      </c>
      <c r="D53" s="18" t="s">
        <v>892</v>
      </c>
      <c r="E53" s="20">
        <v>3789</v>
      </c>
      <c r="F53" s="20">
        <v>3786</v>
      </c>
      <c r="G53" s="20">
        <v>1860</v>
      </c>
      <c r="H53" s="20">
        <v>1776</v>
      </c>
      <c r="I53" s="19">
        <v>84</v>
      </c>
    </row>
    <row r="54" spans="1:9">
      <c r="A54" s="18" t="s">
        <v>173</v>
      </c>
      <c r="B54" s="18" t="s">
        <v>176</v>
      </c>
      <c r="C54" s="18" t="s">
        <v>876</v>
      </c>
      <c r="D54" s="18" t="s">
        <v>922</v>
      </c>
      <c r="E54" s="20">
        <v>1711</v>
      </c>
      <c r="F54" s="20">
        <v>1018</v>
      </c>
      <c r="G54" s="19">
        <v>403</v>
      </c>
      <c r="H54" s="19">
        <v>562</v>
      </c>
      <c r="I54" s="19">
        <v>20</v>
      </c>
    </row>
    <row r="55" spans="1:9">
      <c r="A55" s="18" t="s">
        <v>173</v>
      </c>
      <c r="B55" s="18" t="s">
        <v>176</v>
      </c>
      <c r="C55" s="18" t="s">
        <v>876</v>
      </c>
      <c r="D55" s="18" t="s">
        <v>923</v>
      </c>
      <c r="E55" s="20">
        <v>1219</v>
      </c>
      <c r="F55" s="19">
        <v>713</v>
      </c>
      <c r="G55" s="19">
        <v>264</v>
      </c>
      <c r="H55" s="19">
        <v>415</v>
      </c>
      <c r="I55" s="19">
        <v>10</v>
      </c>
    </row>
    <row r="56" spans="1:9">
      <c r="A56" s="18" t="s">
        <v>173</v>
      </c>
      <c r="B56" s="18" t="s">
        <v>176</v>
      </c>
      <c r="C56" s="18" t="s">
        <v>876</v>
      </c>
      <c r="D56" s="18" t="s">
        <v>924</v>
      </c>
      <c r="E56" s="20">
        <v>2758</v>
      </c>
      <c r="F56" s="20">
        <v>1610</v>
      </c>
      <c r="G56" s="19">
        <v>662</v>
      </c>
      <c r="H56" s="19">
        <v>846</v>
      </c>
      <c r="I56" s="19">
        <v>49</v>
      </c>
    </row>
    <row r="57" spans="1:9">
      <c r="A57" s="18" t="s">
        <v>173</v>
      </c>
      <c r="B57" s="18" t="s">
        <v>176</v>
      </c>
      <c r="C57" s="18" t="s">
        <v>876</v>
      </c>
      <c r="D57" s="18" t="s">
        <v>925</v>
      </c>
      <c r="E57" s="20">
        <v>1928</v>
      </c>
      <c r="F57" s="20">
        <v>1128</v>
      </c>
      <c r="G57" s="19">
        <v>424</v>
      </c>
      <c r="H57" s="19">
        <v>654</v>
      </c>
      <c r="I57" s="19">
        <v>20</v>
      </c>
    </row>
    <row r="58" spans="1:9">
      <c r="A58" s="18" t="s">
        <v>173</v>
      </c>
      <c r="B58" s="18" t="s">
        <v>176</v>
      </c>
      <c r="C58" s="18" t="s">
        <v>143</v>
      </c>
      <c r="D58" s="18" t="s">
        <v>891</v>
      </c>
      <c r="E58" s="20">
        <v>14205</v>
      </c>
      <c r="F58" s="20">
        <v>9754</v>
      </c>
      <c r="G58" s="20">
        <v>4404</v>
      </c>
      <c r="H58" s="20">
        <v>4899</v>
      </c>
      <c r="I58" s="19">
        <v>211</v>
      </c>
    </row>
    <row r="59" spans="1:9">
      <c r="A59" s="18" t="s">
        <v>173</v>
      </c>
      <c r="B59" s="18" t="s">
        <v>176</v>
      </c>
      <c r="C59" s="18" t="s">
        <v>876</v>
      </c>
      <c r="D59" s="18" t="s">
        <v>892</v>
      </c>
      <c r="E59" s="20">
        <v>3738</v>
      </c>
      <c r="F59" s="20">
        <v>3738</v>
      </c>
      <c r="G59" s="20">
        <v>1905</v>
      </c>
      <c r="H59" s="20">
        <v>1687</v>
      </c>
      <c r="I59" s="19">
        <v>76</v>
      </c>
    </row>
    <row r="60" spans="1:9">
      <c r="A60" s="18" t="s">
        <v>173</v>
      </c>
      <c r="B60" s="18" t="s">
        <v>176</v>
      </c>
      <c r="C60" s="18" t="s">
        <v>876</v>
      </c>
      <c r="D60" s="18" t="s">
        <v>926</v>
      </c>
      <c r="E60" s="20">
        <v>2646</v>
      </c>
      <c r="F60" s="20">
        <v>1675</v>
      </c>
      <c r="G60" s="19">
        <v>697</v>
      </c>
      <c r="H60" s="19">
        <v>914</v>
      </c>
      <c r="I60" s="19">
        <v>26</v>
      </c>
    </row>
    <row r="61" spans="1:9">
      <c r="A61" s="18" t="s">
        <v>173</v>
      </c>
      <c r="B61" s="18" t="s">
        <v>176</v>
      </c>
      <c r="C61" s="18" t="s">
        <v>876</v>
      </c>
      <c r="D61" s="18" t="s">
        <v>927</v>
      </c>
      <c r="E61" s="20">
        <v>1671</v>
      </c>
      <c r="F61" s="19">
        <v>884</v>
      </c>
      <c r="G61" s="19">
        <v>391</v>
      </c>
      <c r="H61" s="19">
        <v>441</v>
      </c>
      <c r="I61" s="19">
        <v>22</v>
      </c>
    </row>
    <row r="62" spans="1:9">
      <c r="A62" s="18" t="s">
        <v>173</v>
      </c>
      <c r="B62" s="18" t="s">
        <v>176</v>
      </c>
      <c r="C62" s="18" t="s">
        <v>876</v>
      </c>
      <c r="D62" s="18" t="s">
        <v>928</v>
      </c>
      <c r="E62" s="20">
        <v>1801</v>
      </c>
      <c r="F62" s="20">
        <v>1004</v>
      </c>
      <c r="G62" s="19">
        <v>411</v>
      </c>
      <c r="H62" s="19">
        <v>532</v>
      </c>
      <c r="I62" s="19">
        <v>33</v>
      </c>
    </row>
    <row r="63" spans="1:9">
      <c r="A63" s="18" t="s">
        <v>173</v>
      </c>
      <c r="B63" s="18" t="s">
        <v>176</v>
      </c>
      <c r="C63" s="18" t="s">
        <v>876</v>
      </c>
      <c r="D63" s="18" t="s">
        <v>929</v>
      </c>
      <c r="E63" s="20">
        <v>2349</v>
      </c>
      <c r="F63" s="20">
        <v>1417</v>
      </c>
      <c r="G63" s="19">
        <v>592</v>
      </c>
      <c r="H63" s="19">
        <v>755</v>
      </c>
      <c r="I63" s="19">
        <v>30</v>
      </c>
    </row>
    <row r="64" spans="1:9">
      <c r="A64" s="18" t="s">
        <v>173</v>
      </c>
      <c r="B64" s="18" t="s">
        <v>176</v>
      </c>
      <c r="C64" s="18" t="s">
        <v>876</v>
      </c>
      <c r="D64" s="18" t="s">
        <v>930</v>
      </c>
      <c r="E64" s="20">
        <v>2000</v>
      </c>
      <c r="F64" s="20">
        <v>1036</v>
      </c>
      <c r="G64" s="19">
        <v>408</v>
      </c>
      <c r="H64" s="19">
        <v>570</v>
      </c>
      <c r="I64" s="19">
        <v>24</v>
      </c>
    </row>
    <row r="65" spans="1:9">
      <c r="A65" s="18" t="s">
        <v>173</v>
      </c>
      <c r="B65" s="18" t="s">
        <v>176</v>
      </c>
      <c r="C65" s="18" t="s">
        <v>135</v>
      </c>
      <c r="D65" s="18" t="s">
        <v>891</v>
      </c>
      <c r="E65" s="20">
        <v>16364</v>
      </c>
      <c r="F65" s="20">
        <v>10899</v>
      </c>
      <c r="G65" s="20">
        <v>4968</v>
      </c>
      <c r="H65" s="20">
        <v>5331</v>
      </c>
      <c r="I65" s="19">
        <v>302</v>
      </c>
    </row>
    <row r="66" spans="1:9">
      <c r="A66" s="18" t="s">
        <v>173</v>
      </c>
      <c r="B66" s="18" t="s">
        <v>176</v>
      </c>
      <c r="C66" s="18" t="s">
        <v>876</v>
      </c>
      <c r="D66" s="18" t="s">
        <v>892</v>
      </c>
      <c r="E66" s="20">
        <v>4134</v>
      </c>
      <c r="F66" s="20">
        <v>4134</v>
      </c>
      <c r="G66" s="20">
        <v>2128</v>
      </c>
      <c r="H66" s="20">
        <v>1818</v>
      </c>
      <c r="I66" s="19">
        <v>103</v>
      </c>
    </row>
    <row r="67" spans="1:9">
      <c r="A67" s="18" t="s">
        <v>173</v>
      </c>
      <c r="B67" s="18" t="s">
        <v>176</v>
      </c>
      <c r="C67" s="18" t="s">
        <v>876</v>
      </c>
      <c r="D67" s="18" t="s">
        <v>931</v>
      </c>
      <c r="E67" s="20">
        <v>2782</v>
      </c>
      <c r="F67" s="20">
        <v>1664</v>
      </c>
      <c r="G67" s="19">
        <v>722</v>
      </c>
      <c r="H67" s="19">
        <v>834</v>
      </c>
      <c r="I67" s="19">
        <v>64</v>
      </c>
    </row>
    <row r="68" spans="1:9">
      <c r="A68" s="18" t="s">
        <v>173</v>
      </c>
      <c r="B68" s="18" t="s">
        <v>176</v>
      </c>
      <c r="C68" s="18" t="s">
        <v>876</v>
      </c>
      <c r="D68" s="18" t="s">
        <v>932</v>
      </c>
      <c r="E68" s="20">
        <v>3042</v>
      </c>
      <c r="F68" s="20">
        <v>1637</v>
      </c>
      <c r="G68" s="19">
        <v>693</v>
      </c>
      <c r="H68" s="19">
        <v>844</v>
      </c>
      <c r="I68" s="19">
        <v>41</v>
      </c>
    </row>
    <row r="69" spans="1:9">
      <c r="A69" s="18" t="s">
        <v>173</v>
      </c>
      <c r="B69" s="18" t="s">
        <v>176</v>
      </c>
      <c r="C69" s="18" t="s">
        <v>876</v>
      </c>
      <c r="D69" s="18" t="s">
        <v>933</v>
      </c>
      <c r="E69" s="20">
        <v>3599</v>
      </c>
      <c r="F69" s="20">
        <v>1811</v>
      </c>
      <c r="G69" s="19">
        <v>751</v>
      </c>
      <c r="H69" s="19">
        <v>958</v>
      </c>
      <c r="I69" s="19">
        <v>49</v>
      </c>
    </row>
    <row r="70" spans="1:9">
      <c r="A70" s="18" t="s">
        <v>173</v>
      </c>
      <c r="B70" s="18" t="s">
        <v>176</v>
      </c>
      <c r="C70" s="18" t="s">
        <v>876</v>
      </c>
      <c r="D70" s="18" t="s">
        <v>934</v>
      </c>
      <c r="E70" s="20">
        <v>2807</v>
      </c>
      <c r="F70" s="20">
        <v>1653</v>
      </c>
      <c r="G70" s="19">
        <v>674</v>
      </c>
      <c r="H70" s="19">
        <v>877</v>
      </c>
      <c r="I70" s="19">
        <v>45</v>
      </c>
    </row>
    <row r="71" spans="1:9">
      <c r="A71" s="18" t="s">
        <v>173</v>
      </c>
      <c r="B71" s="18" t="s">
        <v>176</v>
      </c>
      <c r="C71" s="18" t="s">
        <v>133</v>
      </c>
      <c r="D71" s="18" t="s">
        <v>891</v>
      </c>
      <c r="E71" s="20">
        <v>9404</v>
      </c>
      <c r="F71" s="20">
        <v>6943</v>
      </c>
      <c r="G71" s="20">
        <v>3222</v>
      </c>
      <c r="H71" s="20">
        <v>3389</v>
      </c>
      <c r="I71" s="19">
        <v>164</v>
      </c>
    </row>
    <row r="72" spans="1:9">
      <c r="A72" s="18" t="s">
        <v>173</v>
      </c>
      <c r="B72" s="18" t="s">
        <v>176</v>
      </c>
      <c r="C72" s="18" t="s">
        <v>876</v>
      </c>
      <c r="D72" s="18" t="s">
        <v>892</v>
      </c>
      <c r="E72" s="20">
        <v>2815</v>
      </c>
      <c r="F72" s="20">
        <v>2815</v>
      </c>
      <c r="G72" s="20">
        <v>1450</v>
      </c>
      <c r="H72" s="20">
        <v>1264</v>
      </c>
      <c r="I72" s="19">
        <v>60</v>
      </c>
    </row>
    <row r="73" spans="1:9">
      <c r="A73" s="18" t="s">
        <v>173</v>
      </c>
      <c r="B73" s="18" t="s">
        <v>176</v>
      </c>
      <c r="C73" s="18" t="s">
        <v>876</v>
      </c>
      <c r="D73" s="18" t="s">
        <v>935</v>
      </c>
      <c r="E73" s="20">
        <v>2675</v>
      </c>
      <c r="F73" s="20">
        <v>1659</v>
      </c>
      <c r="G73" s="19">
        <v>725</v>
      </c>
      <c r="H73" s="19">
        <v>840</v>
      </c>
      <c r="I73" s="19">
        <v>34</v>
      </c>
    </row>
    <row r="74" spans="1:9">
      <c r="A74" s="18" t="s">
        <v>173</v>
      </c>
      <c r="B74" s="18" t="s">
        <v>176</v>
      </c>
      <c r="C74" s="18" t="s">
        <v>876</v>
      </c>
      <c r="D74" s="18" t="s">
        <v>936</v>
      </c>
      <c r="E74" s="20">
        <v>1585</v>
      </c>
      <c r="F74" s="19">
        <v>979</v>
      </c>
      <c r="G74" s="19">
        <v>386</v>
      </c>
      <c r="H74" s="19">
        <v>525</v>
      </c>
      <c r="I74" s="19">
        <v>30</v>
      </c>
    </row>
    <row r="75" spans="1:9">
      <c r="A75" s="18" t="s">
        <v>173</v>
      </c>
      <c r="B75" s="18" t="s">
        <v>176</v>
      </c>
      <c r="C75" s="18" t="s">
        <v>876</v>
      </c>
      <c r="D75" s="18" t="s">
        <v>937</v>
      </c>
      <c r="E75" s="20">
        <v>2329</v>
      </c>
      <c r="F75" s="20">
        <v>1490</v>
      </c>
      <c r="G75" s="19">
        <v>661</v>
      </c>
      <c r="H75" s="19">
        <v>760</v>
      </c>
      <c r="I75" s="19">
        <v>40</v>
      </c>
    </row>
    <row r="76" spans="1:9">
      <c r="A76" s="18" t="s">
        <v>173</v>
      </c>
      <c r="B76" s="18" t="s">
        <v>176</v>
      </c>
      <c r="C76" s="18" t="s">
        <v>125</v>
      </c>
      <c r="D76" s="18" t="s">
        <v>891</v>
      </c>
      <c r="E76" s="20">
        <v>9063</v>
      </c>
      <c r="F76" s="20">
        <v>6300</v>
      </c>
      <c r="G76" s="20">
        <v>2778</v>
      </c>
      <c r="H76" s="20">
        <v>3197</v>
      </c>
      <c r="I76" s="19">
        <v>170</v>
      </c>
    </row>
    <row r="77" spans="1:9">
      <c r="A77" s="18" t="s">
        <v>173</v>
      </c>
      <c r="B77" s="18" t="s">
        <v>176</v>
      </c>
      <c r="C77" s="18" t="s">
        <v>876</v>
      </c>
      <c r="D77" s="18" t="s">
        <v>892</v>
      </c>
      <c r="E77" s="20">
        <v>2839</v>
      </c>
      <c r="F77" s="20">
        <v>2839</v>
      </c>
      <c r="G77" s="20">
        <v>1403</v>
      </c>
      <c r="H77" s="20">
        <v>1307</v>
      </c>
      <c r="I77" s="19">
        <v>66</v>
      </c>
    </row>
    <row r="78" spans="1:9">
      <c r="A78" s="18" t="s">
        <v>173</v>
      </c>
      <c r="B78" s="18" t="s">
        <v>176</v>
      </c>
      <c r="C78" s="18" t="s">
        <v>876</v>
      </c>
      <c r="D78" s="18" t="s">
        <v>938</v>
      </c>
      <c r="E78" s="20">
        <v>1417</v>
      </c>
      <c r="F78" s="19">
        <v>872</v>
      </c>
      <c r="G78" s="19">
        <v>330</v>
      </c>
      <c r="H78" s="19">
        <v>492</v>
      </c>
      <c r="I78" s="19">
        <v>29</v>
      </c>
    </row>
    <row r="79" spans="1:9">
      <c r="A79" s="18" t="s">
        <v>173</v>
      </c>
      <c r="B79" s="18" t="s">
        <v>176</v>
      </c>
      <c r="C79" s="18" t="s">
        <v>876</v>
      </c>
      <c r="D79" s="18" t="s">
        <v>939</v>
      </c>
      <c r="E79" s="20">
        <v>2048</v>
      </c>
      <c r="F79" s="20">
        <v>1217</v>
      </c>
      <c r="G79" s="19">
        <v>500</v>
      </c>
      <c r="H79" s="19">
        <v>655</v>
      </c>
      <c r="I79" s="19">
        <v>34</v>
      </c>
    </row>
    <row r="80" spans="1:9">
      <c r="A80" s="18" t="s">
        <v>173</v>
      </c>
      <c r="B80" s="18" t="s">
        <v>176</v>
      </c>
      <c r="C80" s="18" t="s">
        <v>876</v>
      </c>
      <c r="D80" s="18" t="s">
        <v>940</v>
      </c>
      <c r="E80" s="20">
        <v>2759</v>
      </c>
      <c r="F80" s="20">
        <v>1372</v>
      </c>
      <c r="G80" s="19">
        <v>545</v>
      </c>
      <c r="H80" s="19">
        <v>743</v>
      </c>
      <c r="I80" s="19">
        <v>41</v>
      </c>
    </row>
    <row r="81" spans="1:9">
      <c r="A81" s="18" t="s">
        <v>173</v>
      </c>
      <c r="B81" s="18" t="s">
        <v>176</v>
      </c>
      <c r="C81" s="18" t="s">
        <v>131</v>
      </c>
      <c r="D81" s="18" t="s">
        <v>891</v>
      </c>
      <c r="E81" s="20">
        <v>10748</v>
      </c>
      <c r="F81" s="20">
        <v>7745</v>
      </c>
      <c r="G81" s="20">
        <v>3409</v>
      </c>
      <c r="H81" s="20">
        <v>3987</v>
      </c>
      <c r="I81" s="19">
        <v>155</v>
      </c>
    </row>
    <row r="82" spans="1:9">
      <c r="A82" s="18" t="s">
        <v>173</v>
      </c>
      <c r="B82" s="18" t="s">
        <v>176</v>
      </c>
      <c r="C82" s="18" t="s">
        <v>876</v>
      </c>
      <c r="D82" s="18" t="s">
        <v>892</v>
      </c>
      <c r="E82" s="20">
        <v>2872</v>
      </c>
      <c r="F82" s="20">
        <v>2872</v>
      </c>
      <c r="G82" s="20">
        <v>1450</v>
      </c>
      <c r="H82" s="20">
        <v>1320</v>
      </c>
      <c r="I82" s="19">
        <v>50</v>
      </c>
    </row>
    <row r="83" spans="1:9">
      <c r="A83" s="18" t="s">
        <v>173</v>
      </c>
      <c r="B83" s="18" t="s">
        <v>176</v>
      </c>
      <c r="C83" s="18" t="s">
        <v>876</v>
      </c>
      <c r="D83" s="18" t="s">
        <v>941</v>
      </c>
      <c r="E83" s="20">
        <v>1269</v>
      </c>
      <c r="F83" s="19">
        <v>824</v>
      </c>
      <c r="G83" s="19">
        <v>295</v>
      </c>
      <c r="H83" s="19">
        <v>490</v>
      </c>
      <c r="I83" s="19">
        <v>11</v>
      </c>
    </row>
    <row r="84" spans="1:9">
      <c r="A84" s="18" t="s">
        <v>173</v>
      </c>
      <c r="B84" s="18" t="s">
        <v>176</v>
      </c>
      <c r="C84" s="18" t="s">
        <v>876</v>
      </c>
      <c r="D84" s="18" t="s">
        <v>942</v>
      </c>
      <c r="E84" s="20">
        <v>1392</v>
      </c>
      <c r="F84" s="19">
        <v>795</v>
      </c>
      <c r="G84" s="19">
        <v>299</v>
      </c>
      <c r="H84" s="19">
        <v>462</v>
      </c>
      <c r="I84" s="19">
        <v>13</v>
      </c>
    </row>
    <row r="85" spans="1:9">
      <c r="A85" s="18" t="s">
        <v>173</v>
      </c>
      <c r="B85" s="18" t="s">
        <v>176</v>
      </c>
      <c r="C85" s="18" t="s">
        <v>876</v>
      </c>
      <c r="D85" s="18" t="s">
        <v>943</v>
      </c>
      <c r="E85" s="20">
        <v>2733</v>
      </c>
      <c r="F85" s="20">
        <v>1853</v>
      </c>
      <c r="G85" s="19">
        <v>817</v>
      </c>
      <c r="H85" s="19">
        <v>946</v>
      </c>
      <c r="I85" s="19">
        <v>50</v>
      </c>
    </row>
    <row r="86" spans="1:9">
      <c r="A86" s="18" t="s">
        <v>173</v>
      </c>
      <c r="B86" s="18" t="s">
        <v>176</v>
      </c>
      <c r="C86" s="18" t="s">
        <v>876</v>
      </c>
      <c r="D86" s="18" t="s">
        <v>944</v>
      </c>
      <c r="E86" s="20">
        <v>2482</v>
      </c>
      <c r="F86" s="20">
        <v>1401</v>
      </c>
      <c r="G86" s="19">
        <v>548</v>
      </c>
      <c r="H86" s="19">
        <v>769</v>
      </c>
      <c r="I86" s="19">
        <v>31</v>
      </c>
    </row>
    <row r="87" spans="1:9">
      <c r="A87" s="18" t="s">
        <v>173</v>
      </c>
      <c r="B87" s="18" t="s">
        <v>176</v>
      </c>
      <c r="C87" s="18" t="s">
        <v>147</v>
      </c>
      <c r="D87" s="18" t="s">
        <v>891</v>
      </c>
      <c r="E87" s="20">
        <v>1935</v>
      </c>
      <c r="F87" s="20">
        <v>1451</v>
      </c>
      <c r="G87" s="19">
        <v>481</v>
      </c>
      <c r="H87" s="19">
        <v>913</v>
      </c>
      <c r="I87" s="19">
        <v>30</v>
      </c>
    </row>
    <row r="88" spans="1:9">
      <c r="A88" s="18" t="s">
        <v>173</v>
      </c>
      <c r="B88" s="18" t="s">
        <v>176</v>
      </c>
      <c r="C88" s="18" t="s">
        <v>876</v>
      </c>
      <c r="D88" s="18" t="s">
        <v>892</v>
      </c>
      <c r="E88" s="19">
        <v>576</v>
      </c>
      <c r="F88" s="19">
        <v>576</v>
      </c>
      <c r="G88" s="19">
        <v>225</v>
      </c>
      <c r="H88" s="19">
        <v>330</v>
      </c>
      <c r="I88" s="19">
        <v>11</v>
      </c>
    </row>
    <row r="89" spans="1:9">
      <c r="A89" s="18" t="s">
        <v>173</v>
      </c>
      <c r="B89" s="18" t="s">
        <v>176</v>
      </c>
      <c r="C89" s="18" t="s">
        <v>876</v>
      </c>
      <c r="D89" s="18" t="s">
        <v>945</v>
      </c>
      <c r="E89" s="19">
        <v>691</v>
      </c>
      <c r="F89" s="19">
        <v>455</v>
      </c>
      <c r="G89" s="19">
        <v>131</v>
      </c>
      <c r="H89" s="19">
        <v>307</v>
      </c>
      <c r="I89" s="19">
        <v>8</v>
      </c>
    </row>
    <row r="90" spans="1:9">
      <c r="A90" s="18" t="s">
        <v>173</v>
      </c>
      <c r="B90" s="18" t="s">
        <v>176</v>
      </c>
      <c r="C90" s="18" t="s">
        <v>876</v>
      </c>
      <c r="D90" s="18" t="s">
        <v>946</v>
      </c>
      <c r="E90" s="19">
        <v>668</v>
      </c>
      <c r="F90" s="19">
        <v>420</v>
      </c>
      <c r="G90" s="19">
        <v>125</v>
      </c>
      <c r="H90" s="19">
        <v>276</v>
      </c>
      <c r="I90" s="19">
        <v>11</v>
      </c>
    </row>
    <row r="91" spans="1:9">
      <c r="A91" s="18" t="s">
        <v>173</v>
      </c>
      <c r="B91" s="18" t="s">
        <v>176</v>
      </c>
      <c r="C91" s="18" t="s">
        <v>157</v>
      </c>
      <c r="D91" s="18" t="s">
        <v>891</v>
      </c>
      <c r="E91" s="20">
        <v>14336</v>
      </c>
      <c r="F91" s="20">
        <v>10243</v>
      </c>
      <c r="G91" s="20">
        <v>4859</v>
      </c>
      <c r="H91" s="20">
        <v>4919</v>
      </c>
      <c r="I91" s="19">
        <v>250</v>
      </c>
    </row>
    <row r="92" spans="1:9">
      <c r="A92" s="18" t="s">
        <v>173</v>
      </c>
      <c r="B92" s="18" t="s">
        <v>176</v>
      </c>
      <c r="C92" s="18" t="s">
        <v>876</v>
      </c>
      <c r="D92" s="18" t="s">
        <v>892</v>
      </c>
      <c r="E92" s="20">
        <v>3776</v>
      </c>
      <c r="F92" s="20">
        <v>3776</v>
      </c>
      <c r="G92" s="20">
        <v>2048</v>
      </c>
      <c r="H92" s="20">
        <v>1599</v>
      </c>
      <c r="I92" s="19">
        <v>79</v>
      </c>
    </row>
    <row r="93" spans="1:9">
      <c r="A93" s="18" t="s">
        <v>173</v>
      </c>
      <c r="B93" s="18" t="s">
        <v>176</v>
      </c>
      <c r="C93" s="18" t="s">
        <v>876</v>
      </c>
      <c r="D93" s="18" t="s">
        <v>947</v>
      </c>
      <c r="E93" s="20">
        <v>3181</v>
      </c>
      <c r="F93" s="20">
        <v>1771</v>
      </c>
      <c r="G93" s="19">
        <v>820</v>
      </c>
      <c r="H93" s="19">
        <v>869</v>
      </c>
      <c r="I93" s="19">
        <v>40</v>
      </c>
    </row>
    <row r="94" spans="1:9">
      <c r="A94" s="18" t="s">
        <v>173</v>
      </c>
      <c r="B94" s="18" t="s">
        <v>176</v>
      </c>
      <c r="C94" s="18" t="s">
        <v>876</v>
      </c>
      <c r="D94" s="18" t="s">
        <v>948</v>
      </c>
      <c r="E94" s="19">
        <v>682</v>
      </c>
      <c r="F94" s="19">
        <v>355</v>
      </c>
      <c r="G94" s="19">
        <v>131</v>
      </c>
      <c r="H94" s="19">
        <v>205</v>
      </c>
      <c r="I94" s="19">
        <v>4</v>
      </c>
    </row>
    <row r="95" spans="1:9">
      <c r="A95" s="18" t="s">
        <v>173</v>
      </c>
      <c r="B95" s="18" t="s">
        <v>176</v>
      </c>
      <c r="C95" s="18" t="s">
        <v>876</v>
      </c>
      <c r="D95" s="18" t="s">
        <v>949</v>
      </c>
      <c r="E95" s="20">
        <v>2484</v>
      </c>
      <c r="F95" s="20">
        <v>1712</v>
      </c>
      <c r="G95" s="19">
        <v>816</v>
      </c>
      <c r="H95" s="19">
        <v>810</v>
      </c>
      <c r="I95" s="19">
        <v>57</v>
      </c>
    </row>
    <row r="96" spans="1:9">
      <c r="A96" s="18" t="s">
        <v>173</v>
      </c>
      <c r="B96" s="18" t="s">
        <v>176</v>
      </c>
      <c r="C96" s="18" t="s">
        <v>876</v>
      </c>
      <c r="D96" s="18" t="s">
        <v>950</v>
      </c>
      <c r="E96" s="20">
        <v>1655</v>
      </c>
      <c r="F96" s="20">
        <v>1036</v>
      </c>
      <c r="G96" s="19">
        <v>413</v>
      </c>
      <c r="H96" s="19">
        <v>562</v>
      </c>
      <c r="I96" s="19">
        <v>27</v>
      </c>
    </row>
    <row r="97" spans="1:9">
      <c r="A97" s="18" t="s">
        <v>173</v>
      </c>
      <c r="B97" s="18" t="s">
        <v>176</v>
      </c>
      <c r="C97" s="18" t="s">
        <v>876</v>
      </c>
      <c r="D97" s="18" t="s">
        <v>951</v>
      </c>
      <c r="E97" s="19">
        <v>718</v>
      </c>
      <c r="F97" s="19">
        <v>449</v>
      </c>
      <c r="G97" s="19">
        <v>142</v>
      </c>
      <c r="H97" s="19">
        <v>281</v>
      </c>
      <c r="I97" s="19">
        <v>15</v>
      </c>
    </row>
    <row r="98" spans="1:9">
      <c r="A98" s="18" t="s">
        <v>173</v>
      </c>
      <c r="B98" s="18" t="s">
        <v>176</v>
      </c>
      <c r="C98" s="18" t="s">
        <v>876</v>
      </c>
      <c r="D98" s="18" t="s">
        <v>952</v>
      </c>
      <c r="E98" s="20">
        <v>1840</v>
      </c>
      <c r="F98" s="20">
        <v>1144</v>
      </c>
      <c r="G98" s="19">
        <v>489</v>
      </c>
      <c r="H98" s="19">
        <v>593</v>
      </c>
      <c r="I98" s="19">
        <v>28</v>
      </c>
    </row>
    <row r="99" spans="1:9">
      <c r="A99" s="18" t="s">
        <v>173</v>
      </c>
      <c r="B99" s="18" t="s">
        <v>176</v>
      </c>
      <c r="C99" s="18" t="s">
        <v>953</v>
      </c>
      <c r="D99" s="18" t="s">
        <v>876</v>
      </c>
      <c r="E99" s="19">
        <v>0</v>
      </c>
      <c r="F99" s="19">
        <v>2</v>
      </c>
      <c r="G99" s="19">
        <v>2</v>
      </c>
      <c r="H99" s="19">
        <v>0</v>
      </c>
      <c r="I99" s="19">
        <v>0</v>
      </c>
    </row>
    <row r="100" spans="1:9">
      <c r="A100" s="18" t="s">
        <v>173</v>
      </c>
      <c r="B100" s="18" t="s">
        <v>278</v>
      </c>
      <c r="C100" s="18" t="s">
        <v>887</v>
      </c>
      <c r="D100" s="18" t="s">
        <v>876</v>
      </c>
      <c r="E100" s="20">
        <v>199637</v>
      </c>
      <c r="F100" s="20">
        <v>151200</v>
      </c>
      <c r="G100" s="20">
        <v>66698</v>
      </c>
      <c r="H100" s="20">
        <v>77459</v>
      </c>
      <c r="I100" s="20">
        <v>3782</v>
      </c>
    </row>
    <row r="101" spans="1:9">
      <c r="A101" s="18" t="s">
        <v>173</v>
      </c>
      <c r="B101" s="18" t="s">
        <v>278</v>
      </c>
      <c r="C101" s="18" t="s">
        <v>888</v>
      </c>
      <c r="D101" s="18" t="s">
        <v>876</v>
      </c>
      <c r="E101" s="19">
        <v>412</v>
      </c>
      <c r="F101" s="19">
        <v>380</v>
      </c>
      <c r="G101" s="19">
        <v>161</v>
      </c>
      <c r="H101" s="19">
        <v>145</v>
      </c>
      <c r="I101" s="19">
        <v>2</v>
      </c>
    </row>
    <row r="102" spans="1:9">
      <c r="A102" s="18" t="s">
        <v>173</v>
      </c>
      <c r="B102" s="18" t="s">
        <v>278</v>
      </c>
      <c r="C102" s="18" t="s">
        <v>889</v>
      </c>
      <c r="D102" s="18" t="s">
        <v>876</v>
      </c>
      <c r="E102" s="20">
        <v>18543</v>
      </c>
      <c r="F102" s="20">
        <v>18541</v>
      </c>
      <c r="G102" s="20">
        <v>9140</v>
      </c>
      <c r="H102" s="20">
        <v>8423</v>
      </c>
      <c r="I102" s="19">
        <v>522</v>
      </c>
    </row>
    <row r="103" spans="1:9">
      <c r="A103" s="18" t="s">
        <v>173</v>
      </c>
      <c r="B103" s="18" t="s">
        <v>278</v>
      </c>
      <c r="C103" s="18" t="s">
        <v>890</v>
      </c>
      <c r="D103" s="18" t="s">
        <v>876</v>
      </c>
      <c r="E103" s="19">
        <v>762</v>
      </c>
      <c r="F103" s="19">
        <v>547</v>
      </c>
      <c r="G103" s="19">
        <v>323</v>
      </c>
      <c r="H103" s="19">
        <v>156</v>
      </c>
      <c r="I103" s="19">
        <v>22</v>
      </c>
    </row>
    <row r="104" spans="1:9">
      <c r="A104" s="18" t="s">
        <v>173</v>
      </c>
      <c r="B104" s="18" t="s">
        <v>278</v>
      </c>
      <c r="C104" s="18" t="s">
        <v>87</v>
      </c>
      <c r="D104" s="18" t="s">
        <v>891</v>
      </c>
      <c r="E104" s="20">
        <v>12126</v>
      </c>
      <c r="F104" s="20">
        <v>7909</v>
      </c>
      <c r="G104" s="20">
        <v>3515</v>
      </c>
      <c r="H104" s="20">
        <v>3965</v>
      </c>
      <c r="I104" s="19">
        <v>240</v>
      </c>
    </row>
    <row r="105" spans="1:9">
      <c r="A105" s="18" t="s">
        <v>173</v>
      </c>
      <c r="B105" s="18" t="s">
        <v>278</v>
      </c>
      <c r="C105" s="18" t="s">
        <v>876</v>
      </c>
      <c r="D105" s="18" t="s">
        <v>892</v>
      </c>
      <c r="E105" s="20">
        <v>2953</v>
      </c>
      <c r="F105" s="20">
        <v>2952</v>
      </c>
      <c r="G105" s="20">
        <v>1501</v>
      </c>
      <c r="H105" s="20">
        <v>1320</v>
      </c>
      <c r="I105" s="19">
        <v>83</v>
      </c>
    </row>
    <row r="106" spans="1:9">
      <c r="A106" s="18" t="s">
        <v>173</v>
      </c>
      <c r="B106" s="18" t="s">
        <v>278</v>
      </c>
      <c r="C106" s="18" t="s">
        <v>876</v>
      </c>
      <c r="D106" s="18" t="s">
        <v>954</v>
      </c>
      <c r="E106" s="20">
        <v>3078</v>
      </c>
      <c r="F106" s="20">
        <v>1707</v>
      </c>
      <c r="G106" s="19">
        <v>765</v>
      </c>
      <c r="H106" s="19">
        <v>839</v>
      </c>
      <c r="I106" s="19">
        <v>50</v>
      </c>
    </row>
    <row r="107" spans="1:9">
      <c r="A107" s="18" t="s">
        <v>173</v>
      </c>
      <c r="B107" s="18" t="s">
        <v>278</v>
      </c>
      <c r="C107" s="18" t="s">
        <v>876</v>
      </c>
      <c r="D107" s="18" t="s">
        <v>955</v>
      </c>
      <c r="E107" s="20">
        <v>2753</v>
      </c>
      <c r="F107" s="20">
        <v>1517</v>
      </c>
      <c r="G107" s="19">
        <v>568</v>
      </c>
      <c r="H107" s="19">
        <v>840</v>
      </c>
      <c r="I107" s="19">
        <v>64</v>
      </c>
    </row>
    <row r="108" spans="1:9">
      <c r="A108" s="18" t="s">
        <v>173</v>
      </c>
      <c r="B108" s="18" t="s">
        <v>278</v>
      </c>
      <c r="C108" s="18" t="s">
        <v>876</v>
      </c>
      <c r="D108" s="18" t="s">
        <v>956</v>
      </c>
      <c r="E108" s="20">
        <v>2439</v>
      </c>
      <c r="F108" s="20">
        <v>1386</v>
      </c>
      <c r="G108" s="19">
        <v>545</v>
      </c>
      <c r="H108" s="19">
        <v>784</v>
      </c>
      <c r="I108" s="19">
        <v>28</v>
      </c>
    </row>
    <row r="109" spans="1:9">
      <c r="A109" s="18" t="s">
        <v>173</v>
      </c>
      <c r="B109" s="18" t="s">
        <v>278</v>
      </c>
      <c r="C109" s="18" t="s">
        <v>876</v>
      </c>
      <c r="D109" s="18" t="s">
        <v>957</v>
      </c>
      <c r="E109" s="19">
        <v>903</v>
      </c>
      <c r="F109" s="19">
        <v>347</v>
      </c>
      <c r="G109" s="19">
        <v>136</v>
      </c>
      <c r="H109" s="19">
        <v>182</v>
      </c>
      <c r="I109" s="19">
        <v>15</v>
      </c>
    </row>
    <row r="110" spans="1:9">
      <c r="A110" s="18" t="s">
        <v>173</v>
      </c>
      <c r="B110" s="18" t="s">
        <v>278</v>
      </c>
      <c r="C110" s="18" t="s">
        <v>113</v>
      </c>
      <c r="D110" s="18" t="s">
        <v>891</v>
      </c>
      <c r="E110" s="20">
        <v>10020</v>
      </c>
      <c r="F110" s="20">
        <v>7963</v>
      </c>
      <c r="G110" s="20">
        <v>4172</v>
      </c>
      <c r="H110" s="20">
        <v>3435</v>
      </c>
      <c r="I110" s="19">
        <v>232</v>
      </c>
    </row>
    <row r="111" spans="1:9">
      <c r="A111" s="18" t="s">
        <v>173</v>
      </c>
      <c r="B111" s="18" t="s">
        <v>278</v>
      </c>
      <c r="C111" s="18" t="s">
        <v>876</v>
      </c>
      <c r="D111" s="18" t="s">
        <v>892</v>
      </c>
      <c r="E111" s="20">
        <v>3727</v>
      </c>
      <c r="F111" s="20">
        <v>3727</v>
      </c>
      <c r="G111" s="20">
        <v>2194</v>
      </c>
      <c r="H111" s="20">
        <v>1407</v>
      </c>
      <c r="I111" s="19">
        <v>90</v>
      </c>
    </row>
    <row r="112" spans="1:9">
      <c r="A112" s="18" t="s">
        <v>173</v>
      </c>
      <c r="B112" s="18" t="s">
        <v>278</v>
      </c>
      <c r="C112" s="18" t="s">
        <v>876</v>
      </c>
      <c r="D112" s="18" t="s">
        <v>958</v>
      </c>
      <c r="E112" s="20">
        <v>1625</v>
      </c>
      <c r="F112" s="20">
        <v>1118</v>
      </c>
      <c r="G112" s="19">
        <v>528</v>
      </c>
      <c r="H112" s="19">
        <v>537</v>
      </c>
      <c r="I112" s="19">
        <v>32</v>
      </c>
    </row>
    <row r="113" spans="1:9">
      <c r="A113" s="18" t="s">
        <v>173</v>
      </c>
      <c r="B113" s="18" t="s">
        <v>278</v>
      </c>
      <c r="C113" s="18" t="s">
        <v>876</v>
      </c>
      <c r="D113" s="18" t="s">
        <v>959</v>
      </c>
      <c r="E113" s="20">
        <v>2429</v>
      </c>
      <c r="F113" s="20">
        <v>1531</v>
      </c>
      <c r="G113" s="19">
        <v>704</v>
      </c>
      <c r="H113" s="19">
        <v>730</v>
      </c>
      <c r="I113" s="19">
        <v>59</v>
      </c>
    </row>
    <row r="114" spans="1:9">
      <c r="A114" s="18" t="s">
        <v>173</v>
      </c>
      <c r="B114" s="18" t="s">
        <v>278</v>
      </c>
      <c r="C114" s="18" t="s">
        <v>876</v>
      </c>
      <c r="D114" s="18" t="s">
        <v>960</v>
      </c>
      <c r="E114" s="20">
        <v>2239</v>
      </c>
      <c r="F114" s="20">
        <v>1587</v>
      </c>
      <c r="G114" s="19">
        <v>746</v>
      </c>
      <c r="H114" s="19">
        <v>761</v>
      </c>
      <c r="I114" s="19">
        <v>51</v>
      </c>
    </row>
    <row r="115" spans="1:9">
      <c r="A115" s="18" t="s">
        <v>173</v>
      </c>
      <c r="B115" s="18" t="s">
        <v>278</v>
      </c>
      <c r="C115" s="18" t="s">
        <v>29</v>
      </c>
      <c r="D115" s="18" t="s">
        <v>891</v>
      </c>
      <c r="E115" s="20">
        <v>10163</v>
      </c>
      <c r="F115" s="20">
        <v>7680</v>
      </c>
      <c r="G115" s="20">
        <v>3497</v>
      </c>
      <c r="H115" s="20">
        <v>3805</v>
      </c>
      <c r="I115" s="19">
        <v>184</v>
      </c>
    </row>
    <row r="116" spans="1:9">
      <c r="A116" s="18" t="s">
        <v>173</v>
      </c>
      <c r="B116" s="18" t="s">
        <v>278</v>
      </c>
      <c r="C116" s="18" t="s">
        <v>876</v>
      </c>
      <c r="D116" s="18" t="s">
        <v>892</v>
      </c>
      <c r="E116" s="20">
        <v>2870</v>
      </c>
      <c r="F116" s="20">
        <v>2869</v>
      </c>
      <c r="G116" s="20">
        <v>1470</v>
      </c>
      <c r="H116" s="20">
        <v>1309</v>
      </c>
      <c r="I116" s="19">
        <v>47</v>
      </c>
    </row>
    <row r="117" spans="1:9">
      <c r="A117" s="18" t="s">
        <v>173</v>
      </c>
      <c r="B117" s="18" t="s">
        <v>278</v>
      </c>
      <c r="C117" s="18" t="s">
        <v>876</v>
      </c>
      <c r="D117" s="18" t="s">
        <v>961</v>
      </c>
      <c r="E117" s="20">
        <v>1172</v>
      </c>
      <c r="F117" s="19">
        <v>690</v>
      </c>
      <c r="G117" s="19">
        <v>241</v>
      </c>
      <c r="H117" s="19">
        <v>407</v>
      </c>
      <c r="I117" s="19">
        <v>22</v>
      </c>
    </row>
    <row r="118" spans="1:9">
      <c r="A118" s="18" t="s">
        <v>173</v>
      </c>
      <c r="B118" s="18" t="s">
        <v>278</v>
      </c>
      <c r="C118" s="18" t="s">
        <v>876</v>
      </c>
      <c r="D118" s="18" t="s">
        <v>962</v>
      </c>
      <c r="E118" s="20">
        <v>1400</v>
      </c>
      <c r="F118" s="20">
        <v>1013</v>
      </c>
      <c r="G118" s="19">
        <v>462</v>
      </c>
      <c r="H118" s="19">
        <v>494</v>
      </c>
      <c r="I118" s="19">
        <v>26</v>
      </c>
    </row>
    <row r="119" spans="1:9">
      <c r="A119" s="18" t="s">
        <v>173</v>
      </c>
      <c r="B119" s="18" t="s">
        <v>278</v>
      </c>
      <c r="C119" s="18" t="s">
        <v>876</v>
      </c>
      <c r="D119" s="18" t="s">
        <v>963</v>
      </c>
      <c r="E119" s="20">
        <v>2075</v>
      </c>
      <c r="F119" s="20">
        <v>1352</v>
      </c>
      <c r="G119" s="19">
        <v>546</v>
      </c>
      <c r="H119" s="19">
        <v>721</v>
      </c>
      <c r="I119" s="19">
        <v>41</v>
      </c>
    </row>
    <row r="120" spans="1:9">
      <c r="A120" s="18" t="s">
        <v>173</v>
      </c>
      <c r="B120" s="18" t="s">
        <v>278</v>
      </c>
      <c r="C120" s="18" t="s">
        <v>876</v>
      </c>
      <c r="D120" s="18" t="s">
        <v>964</v>
      </c>
      <c r="E120" s="20">
        <v>1567</v>
      </c>
      <c r="F120" s="20">
        <v>1040</v>
      </c>
      <c r="G120" s="19">
        <v>509</v>
      </c>
      <c r="H120" s="19">
        <v>462</v>
      </c>
      <c r="I120" s="19">
        <v>37</v>
      </c>
    </row>
    <row r="121" spans="1:9">
      <c r="A121" s="18" t="s">
        <v>173</v>
      </c>
      <c r="B121" s="18" t="s">
        <v>278</v>
      </c>
      <c r="C121" s="18" t="s">
        <v>876</v>
      </c>
      <c r="D121" s="18" t="s">
        <v>965</v>
      </c>
      <c r="E121" s="20">
        <v>1079</v>
      </c>
      <c r="F121" s="19">
        <v>716</v>
      </c>
      <c r="G121" s="19">
        <v>269</v>
      </c>
      <c r="H121" s="19">
        <v>412</v>
      </c>
      <c r="I121" s="19">
        <v>11</v>
      </c>
    </row>
    <row r="122" spans="1:9">
      <c r="A122" s="18" t="s">
        <v>173</v>
      </c>
      <c r="B122" s="18" t="s">
        <v>278</v>
      </c>
      <c r="C122" s="18" t="s">
        <v>89</v>
      </c>
      <c r="D122" s="18" t="s">
        <v>891</v>
      </c>
      <c r="E122" s="20">
        <v>10782</v>
      </c>
      <c r="F122" s="20">
        <v>7645</v>
      </c>
      <c r="G122" s="20">
        <v>3514</v>
      </c>
      <c r="H122" s="20">
        <v>3765</v>
      </c>
      <c r="I122" s="19">
        <v>200</v>
      </c>
    </row>
    <row r="123" spans="1:9">
      <c r="A123" s="18" t="s">
        <v>173</v>
      </c>
      <c r="B123" s="18" t="s">
        <v>278</v>
      </c>
      <c r="C123" s="18" t="s">
        <v>876</v>
      </c>
      <c r="D123" s="18" t="s">
        <v>892</v>
      </c>
      <c r="E123" s="20">
        <v>3233</v>
      </c>
      <c r="F123" s="20">
        <v>3233</v>
      </c>
      <c r="G123" s="20">
        <v>1675</v>
      </c>
      <c r="H123" s="20">
        <v>1421</v>
      </c>
      <c r="I123" s="19">
        <v>87</v>
      </c>
    </row>
    <row r="124" spans="1:9">
      <c r="A124" s="18" t="s">
        <v>173</v>
      </c>
      <c r="B124" s="18" t="s">
        <v>278</v>
      </c>
      <c r="C124" s="18" t="s">
        <v>876</v>
      </c>
      <c r="D124" s="18" t="s">
        <v>966</v>
      </c>
      <c r="E124" s="20">
        <v>3217</v>
      </c>
      <c r="F124" s="20">
        <v>1644</v>
      </c>
      <c r="G124" s="19">
        <v>678</v>
      </c>
      <c r="H124" s="19">
        <v>878</v>
      </c>
      <c r="I124" s="19">
        <v>38</v>
      </c>
    </row>
    <row r="125" spans="1:9">
      <c r="A125" s="18" t="s">
        <v>173</v>
      </c>
      <c r="B125" s="18" t="s">
        <v>278</v>
      </c>
      <c r="C125" s="18" t="s">
        <v>876</v>
      </c>
      <c r="D125" s="18" t="s">
        <v>967</v>
      </c>
      <c r="E125" s="20">
        <v>1933</v>
      </c>
      <c r="F125" s="20">
        <v>1109</v>
      </c>
      <c r="G125" s="19">
        <v>457</v>
      </c>
      <c r="H125" s="19">
        <v>590</v>
      </c>
      <c r="I125" s="19">
        <v>24</v>
      </c>
    </row>
    <row r="126" spans="1:9">
      <c r="A126" s="18" t="s">
        <v>173</v>
      </c>
      <c r="B126" s="18" t="s">
        <v>278</v>
      </c>
      <c r="C126" s="18" t="s">
        <v>876</v>
      </c>
      <c r="D126" s="18" t="s">
        <v>968</v>
      </c>
      <c r="E126" s="20">
        <v>2399</v>
      </c>
      <c r="F126" s="20">
        <v>1659</v>
      </c>
      <c r="G126" s="19">
        <v>704</v>
      </c>
      <c r="H126" s="19">
        <v>876</v>
      </c>
      <c r="I126" s="19">
        <v>51</v>
      </c>
    </row>
    <row r="127" spans="1:9">
      <c r="A127" s="18" t="s">
        <v>173</v>
      </c>
      <c r="B127" s="18" t="s">
        <v>278</v>
      </c>
      <c r="C127" s="18" t="s">
        <v>153</v>
      </c>
      <c r="D127" s="18" t="s">
        <v>891</v>
      </c>
      <c r="E127" s="20">
        <v>4117</v>
      </c>
      <c r="F127" s="20">
        <v>2948</v>
      </c>
      <c r="G127" s="20">
        <v>1240</v>
      </c>
      <c r="H127" s="20">
        <v>1563</v>
      </c>
      <c r="I127" s="19">
        <v>66</v>
      </c>
    </row>
    <row r="128" spans="1:9">
      <c r="A128" s="18" t="s">
        <v>173</v>
      </c>
      <c r="B128" s="18" t="s">
        <v>278</v>
      </c>
      <c r="C128" s="18" t="s">
        <v>876</v>
      </c>
      <c r="D128" s="18" t="s">
        <v>892</v>
      </c>
      <c r="E128" s="20">
        <v>1218</v>
      </c>
      <c r="F128" s="20">
        <v>1218</v>
      </c>
      <c r="G128" s="19">
        <v>588</v>
      </c>
      <c r="H128" s="19">
        <v>573</v>
      </c>
      <c r="I128" s="19">
        <v>29</v>
      </c>
    </row>
    <row r="129" spans="1:9">
      <c r="A129" s="18" t="s">
        <v>173</v>
      </c>
      <c r="B129" s="18" t="s">
        <v>278</v>
      </c>
      <c r="C129" s="18" t="s">
        <v>876</v>
      </c>
      <c r="D129" s="18" t="s">
        <v>969</v>
      </c>
      <c r="E129" s="20">
        <v>1265</v>
      </c>
      <c r="F129" s="19">
        <v>697</v>
      </c>
      <c r="G129" s="19">
        <v>259</v>
      </c>
      <c r="H129" s="19">
        <v>397</v>
      </c>
      <c r="I129" s="19">
        <v>17</v>
      </c>
    </row>
    <row r="130" spans="1:9">
      <c r="A130" s="18" t="s">
        <v>173</v>
      </c>
      <c r="B130" s="18" t="s">
        <v>278</v>
      </c>
      <c r="C130" s="18" t="s">
        <v>876</v>
      </c>
      <c r="D130" s="18" t="s">
        <v>970</v>
      </c>
      <c r="E130" s="20">
        <v>1634</v>
      </c>
      <c r="F130" s="20">
        <v>1033</v>
      </c>
      <c r="G130" s="19">
        <v>393</v>
      </c>
      <c r="H130" s="19">
        <v>593</v>
      </c>
      <c r="I130" s="19">
        <v>20</v>
      </c>
    </row>
    <row r="131" spans="1:9">
      <c r="A131" s="18" t="s">
        <v>173</v>
      </c>
      <c r="B131" s="18" t="s">
        <v>278</v>
      </c>
      <c r="C131" s="18" t="s">
        <v>91</v>
      </c>
      <c r="D131" s="18" t="s">
        <v>891</v>
      </c>
      <c r="E131" s="20">
        <v>12777</v>
      </c>
      <c r="F131" s="20">
        <v>8783</v>
      </c>
      <c r="G131" s="20">
        <v>3649</v>
      </c>
      <c r="H131" s="20">
        <v>4715</v>
      </c>
      <c r="I131" s="19">
        <v>194</v>
      </c>
    </row>
    <row r="132" spans="1:9">
      <c r="A132" s="18" t="s">
        <v>173</v>
      </c>
      <c r="B132" s="18" t="s">
        <v>278</v>
      </c>
      <c r="C132" s="18" t="s">
        <v>876</v>
      </c>
      <c r="D132" s="18" t="s">
        <v>892</v>
      </c>
      <c r="E132" s="20">
        <v>3281</v>
      </c>
      <c r="F132" s="20">
        <v>3281</v>
      </c>
      <c r="G132" s="20">
        <v>1553</v>
      </c>
      <c r="H132" s="20">
        <v>1606</v>
      </c>
      <c r="I132" s="19">
        <v>65</v>
      </c>
    </row>
    <row r="133" spans="1:9">
      <c r="A133" s="18" t="s">
        <v>173</v>
      </c>
      <c r="B133" s="18" t="s">
        <v>278</v>
      </c>
      <c r="C133" s="18" t="s">
        <v>876</v>
      </c>
      <c r="D133" s="18" t="s">
        <v>971</v>
      </c>
      <c r="E133" s="20">
        <v>1855</v>
      </c>
      <c r="F133" s="20">
        <v>1023</v>
      </c>
      <c r="G133" s="19">
        <v>394</v>
      </c>
      <c r="H133" s="19">
        <v>582</v>
      </c>
      <c r="I133" s="19">
        <v>12</v>
      </c>
    </row>
    <row r="134" spans="1:9">
      <c r="A134" s="18" t="s">
        <v>173</v>
      </c>
      <c r="B134" s="18" t="s">
        <v>278</v>
      </c>
      <c r="C134" s="18" t="s">
        <v>876</v>
      </c>
      <c r="D134" s="18" t="s">
        <v>972</v>
      </c>
      <c r="E134" s="20">
        <v>1795</v>
      </c>
      <c r="F134" s="20">
        <v>1010</v>
      </c>
      <c r="G134" s="19">
        <v>364</v>
      </c>
      <c r="H134" s="19">
        <v>590</v>
      </c>
      <c r="I134" s="19">
        <v>29</v>
      </c>
    </row>
    <row r="135" spans="1:9">
      <c r="A135" s="18" t="s">
        <v>173</v>
      </c>
      <c r="B135" s="18" t="s">
        <v>278</v>
      </c>
      <c r="C135" s="18" t="s">
        <v>876</v>
      </c>
      <c r="D135" s="18" t="s">
        <v>973</v>
      </c>
      <c r="E135" s="20">
        <v>1678</v>
      </c>
      <c r="F135" s="19">
        <v>890</v>
      </c>
      <c r="G135" s="19">
        <v>332</v>
      </c>
      <c r="H135" s="19">
        <v>498</v>
      </c>
      <c r="I135" s="19">
        <v>30</v>
      </c>
    </row>
    <row r="136" spans="1:9">
      <c r="A136" s="18" t="s">
        <v>173</v>
      </c>
      <c r="B136" s="18" t="s">
        <v>278</v>
      </c>
      <c r="C136" s="18" t="s">
        <v>876</v>
      </c>
      <c r="D136" s="18" t="s">
        <v>974</v>
      </c>
      <c r="E136" s="20">
        <v>2105</v>
      </c>
      <c r="F136" s="20">
        <v>1304</v>
      </c>
      <c r="G136" s="19">
        <v>505</v>
      </c>
      <c r="H136" s="19">
        <v>734</v>
      </c>
      <c r="I136" s="19">
        <v>25</v>
      </c>
    </row>
    <row r="137" spans="1:9">
      <c r="A137" s="18" t="s">
        <v>173</v>
      </c>
      <c r="B137" s="18" t="s">
        <v>278</v>
      </c>
      <c r="C137" s="18" t="s">
        <v>876</v>
      </c>
      <c r="D137" s="18" t="s">
        <v>975</v>
      </c>
      <c r="E137" s="20">
        <v>2063</v>
      </c>
      <c r="F137" s="20">
        <v>1275</v>
      </c>
      <c r="G137" s="19">
        <v>501</v>
      </c>
      <c r="H137" s="19">
        <v>705</v>
      </c>
      <c r="I137" s="19">
        <v>33</v>
      </c>
    </row>
    <row r="138" spans="1:9">
      <c r="A138" s="18" t="s">
        <v>173</v>
      </c>
      <c r="B138" s="18" t="s">
        <v>278</v>
      </c>
      <c r="C138" s="18" t="s">
        <v>85</v>
      </c>
      <c r="D138" s="18" t="s">
        <v>891</v>
      </c>
      <c r="E138" s="20">
        <v>4714</v>
      </c>
      <c r="F138" s="20">
        <v>3343</v>
      </c>
      <c r="G138" s="20">
        <v>1311</v>
      </c>
      <c r="H138" s="20">
        <v>1855</v>
      </c>
      <c r="I138" s="19">
        <v>109</v>
      </c>
    </row>
    <row r="139" spans="1:9">
      <c r="A139" s="18" t="s">
        <v>173</v>
      </c>
      <c r="B139" s="18" t="s">
        <v>278</v>
      </c>
      <c r="C139" s="18" t="s">
        <v>876</v>
      </c>
      <c r="D139" s="18" t="s">
        <v>892</v>
      </c>
      <c r="E139" s="20">
        <v>1663</v>
      </c>
      <c r="F139" s="20">
        <v>1663</v>
      </c>
      <c r="G139" s="19">
        <v>712</v>
      </c>
      <c r="H139" s="19">
        <v>875</v>
      </c>
      <c r="I139" s="19">
        <v>47</v>
      </c>
    </row>
    <row r="140" spans="1:9">
      <c r="A140" s="18" t="s">
        <v>173</v>
      </c>
      <c r="B140" s="18" t="s">
        <v>278</v>
      </c>
      <c r="C140" s="18" t="s">
        <v>876</v>
      </c>
      <c r="D140" s="18" t="s">
        <v>976</v>
      </c>
      <c r="E140" s="20">
        <v>1476</v>
      </c>
      <c r="F140" s="19">
        <v>818</v>
      </c>
      <c r="G140" s="19">
        <v>297</v>
      </c>
      <c r="H140" s="19">
        <v>484</v>
      </c>
      <c r="I140" s="19">
        <v>17</v>
      </c>
    </row>
    <row r="141" spans="1:9">
      <c r="A141" s="18" t="s">
        <v>173</v>
      </c>
      <c r="B141" s="18" t="s">
        <v>278</v>
      </c>
      <c r="C141" s="18" t="s">
        <v>876</v>
      </c>
      <c r="D141" s="18" t="s">
        <v>977</v>
      </c>
      <c r="E141" s="20">
        <v>1575</v>
      </c>
      <c r="F141" s="19">
        <v>862</v>
      </c>
      <c r="G141" s="19">
        <v>302</v>
      </c>
      <c r="H141" s="19">
        <v>496</v>
      </c>
      <c r="I141" s="19">
        <v>45</v>
      </c>
    </row>
    <row r="142" spans="1:9">
      <c r="A142" s="18" t="s">
        <v>173</v>
      </c>
      <c r="B142" s="18" t="s">
        <v>278</v>
      </c>
      <c r="C142" s="18" t="s">
        <v>111</v>
      </c>
      <c r="D142" s="18" t="s">
        <v>891</v>
      </c>
      <c r="E142" s="20">
        <v>5484</v>
      </c>
      <c r="F142" s="20">
        <v>3794</v>
      </c>
      <c r="G142" s="20">
        <v>1591</v>
      </c>
      <c r="H142" s="20">
        <v>2017</v>
      </c>
      <c r="I142" s="19">
        <v>88</v>
      </c>
    </row>
    <row r="143" spans="1:9">
      <c r="A143" s="18" t="s">
        <v>173</v>
      </c>
      <c r="B143" s="18" t="s">
        <v>278</v>
      </c>
      <c r="C143" s="18" t="s">
        <v>876</v>
      </c>
      <c r="D143" s="18" t="s">
        <v>892</v>
      </c>
      <c r="E143" s="20">
        <v>1599</v>
      </c>
      <c r="F143" s="20">
        <v>1599</v>
      </c>
      <c r="G143" s="19">
        <v>751</v>
      </c>
      <c r="H143" s="19">
        <v>786</v>
      </c>
      <c r="I143" s="19">
        <v>36</v>
      </c>
    </row>
    <row r="144" spans="1:9">
      <c r="A144" s="18" t="s">
        <v>173</v>
      </c>
      <c r="B144" s="18" t="s">
        <v>278</v>
      </c>
      <c r="C144" s="18" t="s">
        <v>876</v>
      </c>
      <c r="D144" s="18" t="s">
        <v>978</v>
      </c>
      <c r="E144" s="20">
        <v>1832</v>
      </c>
      <c r="F144" s="20">
        <v>1094</v>
      </c>
      <c r="G144" s="19">
        <v>410</v>
      </c>
      <c r="H144" s="19">
        <v>635</v>
      </c>
      <c r="I144" s="19">
        <v>20</v>
      </c>
    </row>
    <row r="145" spans="1:9">
      <c r="A145" s="18" t="s">
        <v>173</v>
      </c>
      <c r="B145" s="18" t="s">
        <v>278</v>
      </c>
      <c r="C145" s="18" t="s">
        <v>876</v>
      </c>
      <c r="D145" s="18" t="s">
        <v>979</v>
      </c>
      <c r="E145" s="20">
        <v>2053</v>
      </c>
      <c r="F145" s="20">
        <v>1101</v>
      </c>
      <c r="G145" s="19">
        <v>430</v>
      </c>
      <c r="H145" s="19">
        <v>596</v>
      </c>
      <c r="I145" s="19">
        <v>32</v>
      </c>
    </row>
    <row r="146" spans="1:9">
      <c r="A146" s="18" t="s">
        <v>173</v>
      </c>
      <c r="B146" s="18" t="s">
        <v>278</v>
      </c>
      <c r="C146" s="18" t="s">
        <v>83</v>
      </c>
      <c r="D146" s="18" t="s">
        <v>891</v>
      </c>
      <c r="E146" s="20">
        <v>8153</v>
      </c>
      <c r="F146" s="20">
        <v>6144</v>
      </c>
      <c r="G146" s="20">
        <v>2810</v>
      </c>
      <c r="H146" s="20">
        <v>3022</v>
      </c>
      <c r="I146" s="19">
        <v>183</v>
      </c>
    </row>
    <row r="147" spans="1:9">
      <c r="A147" s="18" t="s">
        <v>173</v>
      </c>
      <c r="B147" s="18" t="s">
        <v>278</v>
      </c>
      <c r="C147" s="18" t="s">
        <v>876</v>
      </c>
      <c r="D147" s="18" t="s">
        <v>892</v>
      </c>
      <c r="E147" s="20">
        <v>3081</v>
      </c>
      <c r="F147" s="20">
        <v>3081</v>
      </c>
      <c r="G147" s="20">
        <v>1558</v>
      </c>
      <c r="H147" s="20">
        <v>1395</v>
      </c>
      <c r="I147" s="19">
        <v>88</v>
      </c>
    </row>
    <row r="148" spans="1:9">
      <c r="A148" s="18" t="s">
        <v>173</v>
      </c>
      <c r="B148" s="18" t="s">
        <v>278</v>
      </c>
      <c r="C148" s="18" t="s">
        <v>876</v>
      </c>
      <c r="D148" s="18" t="s">
        <v>980</v>
      </c>
      <c r="E148" s="20">
        <v>1694</v>
      </c>
      <c r="F148" s="20">
        <v>1088</v>
      </c>
      <c r="G148" s="19">
        <v>443</v>
      </c>
      <c r="H148" s="19">
        <v>586</v>
      </c>
      <c r="I148" s="19">
        <v>36</v>
      </c>
    </row>
    <row r="149" spans="1:9">
      <c r="A149" s="18" t="s">
        <v>173</v>
      </c>
      <c r="B149" s="18" t="s">
        <v>278</v>
      </c>
      <c r="C149" s="18" t="s">
        <v>876</v>
      </c>
      <c r="D149" s="18" t="s">
        <v>981</v>
      </c>
      <c r="E149" s="20">
        <v>1389</v>
      </c>
      <c r="F149" s="19">
        <v>749</v>
      </c>
      <c r="G149" s="19">
        <v>324</v>
      </c>
      <c r="H149" s="19">
        <v>390</v>
      </c>
      <c r="I149" s="19">
        <v>18</v>
      </c>
    </row>
    <row r="150" spans="1:9">
      <c r="A150" s="18" t="s">
        <v>173</v>
      </c>
      <c r="B150" s="18" t="s">
        <v>278</v>
      </c>
      <c r="C150" s="18" t="s">
        <v>876</v>
      </c>
      <c r="D150" s="18" t="s">
        <v>982</v>
      </c>
      <c r="E150" s="20">
        <v>1989</v>
      </c>
      <c r="F150" s="20">
        <v>1226</v>
      </c>
      <c r="G150" s="19">
        <v>485</v>
      </c>
      <c r="H150" s="19">
        <v>651</v>
      </c>
      <c r="I150" s="19">
        <v>41</v>
      </c>
    </row>
    <row r="151" spans="1:9">
      <c r="A151" s="18" t="s">
        <v>173</v>
      </c>
      <c r="B151" s="18" t="s">
        <v>278</v>
      </c>
      <c r="C151" s="18" t="s">
        <v>95</v>
      </c>
      <c r="D151" s="18" t="s">
        <v>891</v>
      </c>
      <c r="E151" s="20">
        <v>8794</v>
      </c>
      <c r="F151" s="20">
        <v>6733</v>
      </c>
      <c r="G151" s="20">
        <v>2800</v>
      </c>
      <c r="H151" s="20">
        <v>3634</v>
      </c>
      <c r="I151" s="19">
        <v>162</v>
      </c>
    </row>
    <row r="152" spans="1:9">
      <c r="A152" s="18" t="s">
        <v>173</v>
      </c>
      <c r="B152" s="18" t="s">
        <v>278</v>
      </c>
      <c r="C152" s="18" t="s">
        <v>876</v>
      </c>
      <c r="D152" s="18" t="s">
        <v>892</v>
      </c>
      <c r="E152" s="20">
        <v>3219</v>
      </c>
      <c r="F152" s="20">
        <v>3218</v>
      </c>
      <c r="G152" s="20">
        <v>1506</v>
      </c>
      <c r="H152" s="20">
        <v>1602</v>
      </c>
      <c r="I152" s="19">
        <v>74</v>
      </c>
    </row>
    <row r="153" spans="1:9">
      <c r="A153" s="18" t="s">
        <v>173</v>
      </c>
      <c r="B153" s="18" t="s">
        <v>278</v>
      </c>
      <c r="C153" s="18" t="s">
        <v>876</v>
      </c>
      <c r="D153" s="18" t="s">
        <v>983</v>
      </c>
      <c r="E153" s="20">
        <v>2154</v>
      </c>
      <c r="F153" s="20">
        <v>1204</v>
      </c>
      <c r="G153" s="19">
        <v>491</v>
      </c>
      <c r="H153" s="19">
        <v>638</v>
      </c>
      <c r="I153" s="19">
        <v>33</v>
      </c>
    </row>
    <row r="154" spans="1:9">
      <c r="A154" s="18" t="s">
        <v>173</v>
      </c>
      <c r="B154" s="18" t="s">
        <v>278</v>
      </c>
      <c r="C154" s="18" t="s">
        <v>876</v>
      </c>
      <c r="D154" s="18" t="s">
        <v>984</v>
      </c>
      <c r="E154" s="20">
        <v>1855</v>
      </c>
      <c r="F154" s="20">
        <v>1348</v>
      </c>
      <c r="G154" s="19">
        <v>446</v>
      </c>
      <c r="H154" s="19">
        <v>846</v>
      </c>
      <c r="I154" s="19">
        <v>27</v>
      </c>
    </row>
    <row r="155" spans="1:9">
      <c r="A155" s="18" t="s">
        <v>173</v>
      </c>
      <c r="B155" s="18" t="s">
        <v>278</v>
      </c>
      <c r="C155" s="18" t="s">
        <v>876</v>
      </c>
      <c r="D155" s="18" t="s">
        <v>985</v>
      </c>
      <c r="E155" s="20">
        <v>1566</v>
      </c>
      <c r="F155" s="19">
        <v>963</v>
      </c>
      <c r="G155" s="19">
        <v>357</v>
      </c>
      <c r="H155" s="19">
        <v>548</v>
      </c>
      <c r="I155" s="19">
        <v>28</v>
      </c>
    </row>
    <row r="156" spans="1:9">
      <c r="A156" s="18" t="s">
        <v>173</v>
      </c>
      <c r="B156" s="18" t="s">
        <v>278</v>
      </c>
      <c r="C156" s="18" t="s">
        <v>97</v>
      </c>
      <c r="D156" s="18" t="s">
        <v>891</v>
      </c>
      <c r="E156" s="20">
        <v>9968</v>
      </c>
      <c r="F156" s="20">
        <v>7700</v>
      </c>
      <c r="G156" s="20">
        <v>3551</v>
      </c>
      <c r="H156" s="20">
        <v>3858</v>
      </c>
      <c r="I156" s="19">
        <v>165</v>
      </c>
    </row>
    <row r="157" spans="1:9">
      <c r="A157" s="18" t="s">
        <v>173</v>
      </c>
      <c r="B157" s="18" t="s">
        <v>278</v>
      </c>
      <c r="C157" s="18" t="s">
        <v>876</v>
      </c>
      <c r="D157" s="18" t="s">
        <v>892</v>
      </c>
      <c r="E157" s="20">
        <v>2978</v>
      </c>
      <c r="F157" s="20">
        <v>2977</v>
      </c>
      <c r="G157" s="20">
        <v>1499</v>
      </c>
      <c r="H157" s="20">
        <v>1392</v>
      </c>
      <c r="I157" s="19">
        <v>49</v>
      </c>
    </row>
    <row r="158" spans="1:9">
      <c r="A158" s="18" t="s">
        <v>173</v>
      </c>
      <c r="B158" s="18" t="s">
        <v>278</v>
      </c>
      <c r="C158" s="18" t="s">
        <v>876</v>
      </c>
      <c r="D158" s="18" t="s">
        <v>986</v>
      </c>
      <c r="E158" s="20">
        <v>1836</v>
      </c>
      <c r="F158" s="20">
        <v>1217</v>
      </c>
      <c r="G158" s="19">
        <v>559</v>
      </c>
      <c r="H158" s="19">
        <v>601</v>
      </c>
      <c r="I158" s="19">
        <v>38</v>
      </c>
    </row>
    <row r="159" spans="1:9">
      <c r="A159" s="18" t="s">
        <v>173</v>
      </c>
      <c r="B159" s="18" t="s">
        <v>278</v>
      </c>
      <c r="C159" s="18" t="s">
        <v>876</v>
      </c>
      <c r="D159" s="18" t="s">
        <v>987</v>
      </c>
      <c r="E159" s="20">
        <v>1707</v>
      </c>
      <c r="F159" s="19">
        <v>981</v>
      </c>
      <c r="G159" s="19">
        <v>349</v>
      </c>
      <c r="H159" s="19">
        <v>590</v>
      </c>
      <c r="I159" s="19">
        <v>22</v>
      </c>
    </row>
    <row r="160" spans="1:9">
      <c r="A160" s="18" t="s">
        <v>173</v>
      </c>
      <c r="B160" s="18" t="s">
        <v>278</v>
      </c>
      <c r="C160" s="18" t="s">
        <v>876</v>
      </c>
      <c r="D160" s="18" t="s">
        <v>988</v>
      </c>
      <c r="E160" s="20">
        <v>2049</v>
      </c>
      <c r="F160" s="20">
        <v>1515</v>
      </c>
      <c r="G160" s="19">
        <v>691</v>
      </c>
      <c r="H160" s="19">
        <v>756</v>
      </c>
      <c r="I160" s="19">
        <v>35</v>
      </c>
    </row>
    <row r="161" spans="1:9">
      <c r="A161" s="18" t="s">
        <v>173</v>
      </c>
      <c r="B161" s="18" t="s">
        <v>278</v>
      </c>
      <c r="C161" s="18" t="s">
        <v>876</v>
      </c>
      <c r="D161" s="18" t="s">
        <v>989</v>
      </c>
      <c r="E161" s="20">
        <v>1398</v>
      </c>
      <c r="F161" s="20">
        <v>1010</v>
      </c>
      <c r="G161" s="19">
        <v>453</v>
      </c>
      <c r="H161" s="19">
        <v>519</v>
      </c>
      <c r="I161" s="19">
        <v>21</v>
      </c>
    </row>
    <row r="162" spans="1:9">
      <c r="A162" s="18" t="s">
        <v>173</v>
      </c>
      <c r="B162" s="18" t="s">
        <v>278</v>
      </c>
      <c r="C162" s="18" t="s">
        <v>103</v>
      </c>
      <c r="D162" s="18" t="s">
        <v>891</v>
      </c>
      <c r="E162" s="20">
        <v>18278</v>
      </c>
      <c r="F162" s="20">
        <v>14000</v>
      </c>
      <c r="G162" s="20">
        <v>5730</v>
      </c>
      <c r="H162" s="20">
        <v>7782</v>
      </c>
      <c r="I162" s="19">
        <v>297</v>
      </c>
    </row>
    <row r="163" spans="1:9">
      <c r="A163" s="18" t="s">
        <v>173</v>
      </c>
      <c r="B163" s="18" t="s">
        <v>278</v>
      </c>
      <c r="C163" s="18" t="s">
        <v>876</v>
      </c>
      <c r="D163" s="18" t="s">
        <v>892</v>
      </c>
      <c r="E163" s="20">
        <v>4858</v>
      </c>
      <c r="F163" s="20">
        <v>4858</v>
      </c>
      <c r="G163" s="20">
        <v>2335</v>
      </c>
      <c r="H163" s="20">
        <v>2392</v>
      </c>
      <c r="I163" s="19">
        <v>88</v>
      </c>
    </row>
    <row r="164" spans="1:9">
      <c r="A164" s="18" t="s">
        <v>173</v>
      </c>
      <c r="B164" s="18" t="s">
        <v>278</v>
      </c>
      <c r="C164" s="18" t="s">
        <v>876</v>
      </c>
      <c r="D164" s="18" t="s">
        <v>990</v>
      </c>
      <c r="E164" s="20">
        <v>1334</v>
      </c>
      <c r="F164" s="19">
        <v>773</v>
      </c>
      <c r="G164" s="19">
        <v>264</v>
      </c>
      <c r="H164" s="19">
        <v>475</v>
      </c>
      <c r="I164" s="19">
        <v>14</v>
      </c>
    </row>
    <row r="165" spans="1:9">
      <c r="A165" s="18" t="s">
        <v>173</v>
      </c>
      <c r="B165" s="18" t="s">
        <v>278</v>
      </c>
      <c r="C165" s="18" t="s">
        <v>876</v>
      </c>
      <c r="D165" s="18" t="s">
        <v>991</v>
      </c>
      <c r="E165" s="20">
        <v>1740</v>
      </c>
      <c r="F165" s="20">
        <v>1191</v>
      </c>
      <c r="G165" s="19">
        <v>445</v>
      </c>
      <c r="H165" s="19">
        <v>696</v>
      </c>
      <c r="I165" s="19">
        <v>26</v>
      </c>
    </row>
    <row r="166" spans="1:9">
      <c r="A166" s="18" t="s">
        <v>173</v>
      </c>
      <c r="B166" s="18" t="s">
        <v>278</v>
      </c>
      <c r="C166" s="18" t="s">
        <v>876</v>
      </c>
      <c r="D166" s="18" t="s">
        <v>992</v>
      </c>
      <c r="E166" s="20">
        <v>2298</v>
      </c>
      <c r="F166" s="20">
        <v>1516</v>
      </c>
      <c r="G166" s="19">
        <v>592</v>
      </c>
      <c r="H166" s="19">
        <v>878</v>
      </c>
      <c r="I166" s="19">
        <v>25</v>
      </c>
    </row>
    <row r="167" spans="1:9">
      <c r="A167" s="18" t="s">
        <v>173</v>
      </c>
      <c r="B167" s="18" t="s">
        <v>278</v>
      </c>
      <c r="C167" s="18" t="s">
        <v>876</v>
      </c>
      <c r="D167" s="18" t="s">
        <v>993</v>
      </c>
      <c r="E167" s="20">
        <v>2520</v>
      </c>
      <c r="F167" s="20">
        <v>1688</v>
      </c>
      <c r="G167" s="19">
        <v>696</v>
      </c>
      <c r="H167" s="19">
        <v>938</v>
      </c>
      <c r="I167" s="19">
        <v>34</v>
      </c>
    </row>
    <row r="168" spans="1:9">
      <c r="A168" s="18" t="s">
        <v>173</v>
      </c>
      <c r="B168" s="18" t="s">
        <v>278</v>
      </c>
      <c r="C168" s="18" t="s">
        <v>876</v>
      </c>
      <c r="D168" s="18" t="s">
        <v>994</v>
      </c>
      <c r="E168" s="20">
        <v>2438</v>
      </c>
      <c r="F168" s="20">
        <v>1787</v>
      </c>
      <c r="G168" s="19">
        <v>601</v>
      </c>
      <c r="H168" s="20">
        <v>1106</v>
      </c>
      <c r="I168" s="19">
        <v>50</v>
      </c>
    </row>
    <row r="169" spans="1:9">
      <c r="A169" s="18" t="s">
        <v>173</v>
      </c>
      <c r="B169" s="18" t="s">
        <v>278</v>
      </c>
      <c r="C169" s="18" t="s">
        <v>876</v>
      </c>
      <c r="D169" s="18" t="s">
        <v>995</v>
      </c>
      <c r="E169" s="20">
        <v>3090</v>
      </c>
      <c r="F169" s="20">
        <v>2187</v>
      </c>
      <c r="G169" s="19">
        <v>797</v>
      </c>
      <c r="H169" s="20">
        <v>1297</v>
      </c>
      <c r="I169" s="19">
        <v>60</v>
      </c>
    </row>
    <row r="170" spans="1:9">
      <c r="A170" s="18" t="s">
        <v>173</v>
      </c>
      <c r="B170" s="18" t="s">
        <v>278</v>
      </c>
      <c r="C170" s="18" t="s">
        <v>105</v>
      </c>
      <c r="D170" s="18" t="s">
        <v>891</v>
      </c>
      <c r="E170" s="20">
        <v>6624</v>
      </c>
      <c r="F170" s="20">
        <v>4845</v>
      </c>
      <c r="G170" s="20">
        <v>2013</v>
      </c>
      <c r="H170" s="20">
        <v>2594</v>
      </c>
      <c r="I170" s="19">
        <v>147</v>
      </c>
    </row>
    <row r="171" spans="1:9">
      <c r="A171" s="18" t="s">
        <v>173</v>
      </c>
      <c r="B171" s="18" t="s">
        <v>278</v>
      </c>
      <c r="C171" s="18" t="s">
        <v>876</v>
      </c>
      <c r="D171" s="18" t="s">
        <v>892</v>
      </c>
      <c r="E171" s="20">
        <v>2685</v>
      </c>
      <c r="F171" s="20">
        <v>2684</v>
      </c>
      <c r="G171" s="20">
        <v>1178</v>
      </c>
      <c r="H171" s="20">
        <v>1380</v>
      </c>
      <c r="I171" s="19">
        <v>92</v>
      </c>
    </row>
    <row r="172" spans="1:9">
      <c r="A172" s="18" t="s">
        <v>173</v>
      </c>
      <c r="B172" s="18" t="s">
        <v>278</v>
      </c>
      <c r="C172" s="18" t="s">
        <v>876</v>
      </c>
      <c r="D172" s="18" t="s">
        <v>996</v>
      </c>
      <c r="E172" s="20">
        <v>2401</v>
      </c>
      <c r="F172" s="20">
        <v>1340</v>
      </c>
      <c r="G172" s="19">
        <v>527</v>
      </c>
      <c r="H172" s="19">
        <v>731</v>
      </c>
      <c r="I172" s="19">
        <v>34</v>
      </c>
    </row>
    <row r="173" spans="1:9">
      <c r="A173" s="18" t="s">
        <v>173</v>
      </c>
      <c r="B173" s="18" t="s">
        <v>278</v>
      </c>
      <c r="C173" s="18" t="s">
        <v>876</v>
      </c>
      <c r="D173" s="18" t="s">
        <v>997</v>
      </c>
      <c r="E173" s="20">
        <v>1538</v>
      </c>
      <c r="F173" s="19">
        <v>821</v>
      </c>
      <c r="G173" s="19">
        <v>308</v>
      </c>
      <c r="H173" s="19">
        <v>483</v>
      </c>
      <c r="I173" s="19">
        <v>21</v>
      </c>
    </row>
    <row r="174" spans="1:9">
      <c r="A174" s="18" t="s">
        <v>173</v>
      </c>
      <c r="B174" s="18" t="s">
        <v>278</v>
      </c>
      <c r="C174" s="18" t="s">
        <v>109</v>
      </c>
      <c r="D174" s="18" t="s">
        <v>891</v>
      </c>
      <c r="E174" s="20">
        <v>10847</v>
      </c>
      <c r="F174" s="20">
        <v>7934</v>
      </c>
      <c r="G174" s="20">
        <v>3263</v>
      </c>
      <c r="H174" s="20">
        <v>4373</v>
      </c>
      <c r="I174" s="19">
        <v>150</v>
      </c>
    </row>
    <row r="175" spans="1:9">
      <c r="A175" s="18" t="s">
        <v>173</v>
      </c>
      <c r="B175" s="18" t="s">
        <v>278</v>
      </c>
      <c r="C175" s="18" t="s">
        <v>876</v>
      </c>
      <c r="D175" s="18" t="s">
        <v>892</v>
      </c>
      <c r="E175" s="20">
        <v>3021</v>
      </c>
      <c r="F175" s="20">
        <v>3021</v>
      </c>
      <c r="G175" s="20">
        <v>1436</v>
      </c>
      <c r="H175" s="20">
        <v>1490</v>
      </c>
      <c r="I175" s="19">
        <v>52</v>
      </c>
    </row>
    <row r="176" spans="1:9">
      <c r="A176" s="18" t="s">
        <v>173</v>
      </c>
      <c r="B176" s="18" t="s">
        <v>278</v>
      </c>
      <c r="C176" s="18" t="s">
        <v>876</v>
      </c>
      <c r="D176" s="18" t="s">
        <v>998</v>
      </c>
      <c r="E176" s="20">
        <v>1306</v>
      </c>
      <c r="F176" s="19">
        <v>761</v>
      </c>
      <c r="G176" s="19">
        <v>285</v>
      </c>
      <c r="H176" s="19">
        <v>432</v>
      </c>
      <c r="I176" s="19">
        <v>15</v>
      </c>
    </row>
    <row r="177" spans="1:9">
      <c r="A177" s="18" t="s">
        <v>173</v>
      </c>
      <c r="B177" s="18" t="s">
        <v>278</v>
      </c>
      <c r="C177" s="18" t="s">
        <v>876</v>
      </c>
      <c r="D177" s="18" t="s">
        <v>999</v>
      </c>
      <c r="E177" s="20">
        <v>1829</v>
      </c>
      <c r="F177" s="20">
        <v>1032</v>
      </c>
      <c r="G177" s="19">
        <v>415</v>
      </c>
      <c r="H177" s="19">
        <v>573</v>
      </c>
      <c r="I177" s="19">
        <v>23</v>
      </c>
    </row>
    <row r="178" spans="1:9">
      <c r="A178" s="18" t="s">
        <v>173</v>
      </c>
      <c r="B178" s="18" t="s">
        <v>278</v>
      </c>
      <c r="C178" s="18" t="s">
        <v>876</v>
      </c>
      <c r="D178" s="18" t="s">
        <v>1000</v>
      </c>
      <c r="E178" s="20">
        <v>2124</v>
      </c>
      <c r="F178" s="20">
        <v>1255</v>
      </c>
      <c r="G178" s="19">
        <v>480</v>
      </c>
      <c r="H178" s="19">
        <v>725</v>
      </c>
      <c r="I178" s="19">
        <v>27</v>
      </c>
    </row>
    <row r="179" spans="1:9">
      <c r="A179" s="18" t="s">
        <v>173</v>
      </c>
      <c r="B179" s="18" t="s">
        <v>278</v>
      </c>
      <c r="C179" s="18" t="s">
        <v>876</v>
      </c>
      <c r="D179" s="18" t="s">
        <v>1001</v>
      </c>
      <c r="E179" s="20">
        <v>2567</v>
      </c>
      <c r="F179" s="20">
        <v>1865</v>
      </c>
      <c r="G179" s="19">
        <v>647</v>
      </c>
      <c r="H179" s="20">
        <v>1153</v>
      </c>
      <c r="I179" s="19">
        <v>33</v>
      </c>
    </row>
    <row r="180" spans="1:9">
      <c r="A180" s="18" t="s">
        <v>173</v>
      </c>
      <c r="B180" s="18" t="s">
        <v>278</v>
      </c>
      <c r="C180" s="18" t="s">
        <v>93</v>
      </c>
      <c r="D180" s="18" t="s">
        <v>891</v>
      </c>
      <c r="E180" s="20">
        <v>15583</v>
      </c>
      <c r="F180" s="20">
        <v>12044</v>
      </c>
      <c r="G180" s="20">
        <v>5005</v>
      </c>
      <c r="H180" s="20">
        <v>6552</v>
      </c>
      <c r="I180" s="19">
        <v>281</v>
      </c>
    </row>
    <row r="181" spans="1:9">
      <c r="A181" s="18" t="s">
        <v>173</v>
      </c>
      <c r="B181" s="18" t="s">
        <v>278</v>
      </c>
      <c r="C181" s="18" t="s">
        <v>876</v>
      </c>
      <c r="D181" s="18" t="s">
        <v>892</v>
      </c>
      <c r="E181" s="20">
        <v>4128</v>
      </c>
      <c r="F181" s="20">
        <v>4128</v>
      </c>
      <c r="G181" s="20">
        <v>1911</v>
      </c>
      <c r="H181" s="20">
        <v>2099</v>
      </c>
      <c r="I181" s="19">
        <v>78</v>
      </c>
    </row>
    <row r="182" spans="1:9">
      <c r="A182" s="18" t="s">
        <v>173</v>
      </c>
      <c r="B182" s="18" t="s">
        <v>278</v>
      </c>
      <c r="C182" s="18" t="s">
        <v>876</v>
      </c>
      <c r="D182" s="18" t="s">
        <v>1002</v>
      </c>
      <c r="E182" s="20">
        <v>2990</v>
      </c>
      <c r="F182" s="20">
        <v>2051</v>
      </c>
      <c r="G182" s="19">
        <v>808</v>
      </c>
      <c r="H182" s="20">
        <v>1147</v>
      </c>
      <c r="I182" s="19">
        <v>42</v>
      </c>
    </row>
    <row r="183" spans="1:9">
      <c r="A183" s="18" t="s">
        <v>173</v>
      </c>
      <c r="B183" s="18" t="s">
        <v>278</v>
      </c>
      <c r="C183" s="18" t="s">
        <v>876</v>
      </c>
      <c r="D183" s="18" t="s">
        <v>1003</v>
      </c>
      <c r="E183" s="20">
        <v>1210</v>
      </c>
      <c r="F183" s="19">
        <v>800</v>
      </c>
      <c r="G183" s="19">
        <v>342</v>
      </c>
      <c r="H183" s="19">
        <v>418</v>
      </c>
      <c r="I183" s="19">
        <v>20</v>
      </c>
    </row>
    <row r="184" spans="1:9">
      <c r="A184" s="18" t="s">
        <v>173</v>
      </c>
      <c r="B184" s="18" t="s">
        <v>278</v>
      </c>
      <c r="C184" s="18" t="s">
        <v>876</v>
      </c>
      <c r="D184" s="18" t="s">
        <v>1004</v>
      </c>
      <c r="E184" s="20">
        <v>1894</v>
      </c>
      <c r="F184" s="20">
        <v>1231</v>
      </c>
      <c r="G184" s="19">
        <v>512</v>
      </c>
      <c r="H184" s="19">
        <v>649</v>
      </c>
      <c r="I184" s="19">
        <v>40</v>
      </c>
    </row>
    <row r="185" spans="1:9">
      <c r="A185" s="18" t="s">
        <v>173</v>
      </c>
      <c r="B185" s="18" t="s">
        <v>278</v>
      </c>
      <c r="C185" s="18" t="s">
        <v>876</v>
      </c>
      <c r="D185" s="18" t="s">
        <v>1005</v>
      </c>
      <c r="E185" s="20">
        <v>2761</v>
      </c>
      <c r="F185" s="20">
        <v>2048</v>
      </c>
      <c r="G185" s="19">
        <v>761</v>
      </c>
      <c r="H185" s="20">
        <v>1205</v>
      </c>
      <c r="I185" s="19">
        <v>51</v>
      </c>
    </row>
    <row r="186" spans="1:9">
      <c r="A186" s="18" t="s">
        <v>173</v>
      </c>
      <c r="B186" s="18" t="s">
        <v>278</v>
      </c>
      <c r="C186" s="18" t="s">
        <v>876</v>
      </c>
      <c r="D186" s="18" t="s">
        <v>1006</v>
      </c>
      <c r="E186" s="20">
        <v>2600</v>
      </c>
      <c r="F186" s="20">
        <v>1786</v>
      </c>
      <c r="G186" s="19">
        <v>671</v>
      </c>
      <c r="H186" s="20">
        <v>1034</v>
      </c>
      <c r="I186" s="19">
        <v>50</v>
      </c>
    </row>
    <row r="187" spans="1:9">
      <c r="A187" s="18" t="s">
        <v>173</v>
      </c>
      <c r="B187" s="18" t="s">
        <v>278</v>
      </c>
      <c r="C187" s="18" t="s">
        <v>107</v>
      </c>
      <c r="D187" s="18" t="s">
        <v>891</v>
      </c>
      <c r="E187" s="20">
        <v>10619</v>
      </c>
      <c r="F187" s="20">
        <v>7849</v>
      </c>
      <c r="G187" s="20">
        <v>3349</v>
      </c>
      <c r="H187" s="20">
        <v>4147</v>
      </c>
      <c r="I187" s="19">
        <v>198</v>
      </c>
    </row>
    <row r="188" spans="1:9">
      <c r="A188" s="18" t="s">
        <v>173</v>
      </c>
      <c r="B188" s="18" t="s">
        <v>278</v>
      </c>
      <c r="C188" s="18" t="s">
        <v>876</v>
      </c>
      <c r="D188" s="18" t="s">
        <v>892</v>
      </c>
      <c r="E188" s="20">
        <v>3616</v>
      </c>
      <c r="F188" s="20">
        <v>3616</v>
      </c>
      <c r="G188" s="20">
        <v>1630</v>
      </c>
      <c r="H188" s="20">
        <v>1858</v>
      </c>
      <c r="I188" s="19">
        <v>89</v>
      </c>
    </row>
    <row r="189" spans="1:9">
      <c r="A189" s="18" t="s">
        <v>173</v>
      </c>
      <c r="B189" s="18" t="s">
        <v>278</v>
      </c>
      <c r="C189" s="18" t="s">
        <v>876</v>
      </c>
      <c r="D189" s="18" t="s">
        <v>1007</v>
      </c>
      <c r="E189" s="20">
        <v>1281</v>
      </c>
      <c r="F189" s="19">
        <v>743</v>
      </c>
      <c r="G189" s="19">
        <v>308</v>
      </c>
      <c r="H189" s="19">
        <v>391</v>
      </c>
      <c r="I189" s="19">
        <v>20</v>
      </c>
    </row>
    <row r="190" spans="1:9">
      <c r="A190" s="18" t="s">
        <v>173</v>
      </c>
      <c r="B190" s="18" t="s">
        <v>278</v>
      </c>
      <c r="C190" s="18" t="s">
        <v>876</v>
      </c>
      <c r="D190" s="18" t="s">
        <v>1008</v>
      </c>
      <c r="E190" s="20">
        <v>2216</v>
      </c>
      <c r="F190" s="20">
        <v>1443</v>
      </c>
      <c r="G190" s="19">
        <v>572</v>
      </c>
      <c r="H190" s="19">
        <v>790</v>
      </c>
      <c r="I190" s="19">
        <v>43</v>
      </c>
    </row>
    <row r="191" spans="1:9">
      <c r="A191" s="18" t="s">
        <v>173</v>
      </c>
      <c r="B191" s="18" t="s">
        <v>278</v>
      </c>
      <c r="C191" s="18" t="s">
        <v>876</v>
      </c>
      <c r="D191" s="18" t="s">
        <v>1009</v>
      </c>
      <c r="E191" s="20">
        <v>1837</v>
      </c>
      <c r="F191" s="20">
        <v>1057</v>
      </c>
      <c r="G191" s="19">
        <v>420</v>
      </c>
      <c r="H191" s="19">
        <v>588</v>
      </c>
      <c r="I191" s="19">
        <v>20</v>
      </c>
    </row>
    <row r="192" spans="1:9">
      <c r="A192" s="18" t="s">
        <v>173</v>
      </c>
      <c r="B192" s="18" t="s">
        <v>278</v>
      </c>
      <c r="C192" s="18" t="s">
        <v>876</v>
      </c>
      <c r="D192" s="18" t="s">
        <v>1010</v>
      </c>
      <c r="E192" s="20">
        <v>1669</v>
      </c>
      <c r="F192" s="19">
        <v>990</v>
      </c>
      <c r="G192" s="19">
        <v>419</v>
      </c>
      <c r="H192" s="19">
        <v>520</v>
      </c>
      <c r="I192" s="19">
        <v>26</v>
      </c>
    </row>
    <row r="193" spans="1:9">
      <c r="A193" s="18" t="s">
        <v>173</v>
      </c>
      <c r="B193" s="18" t="s">
        <v>278</v>
      </c>
      <c r="C193" s="18" t="s">
        <v>101</v>
      </c>
      <c r="D193" s="18" t="s">
        <v>891</v>
      </c>
      <c r="E193" s="20">
        <v>20871</v>
      </c>
      <c r="F193" s="20">
        <v>14414</v>
      </c>
      <c r="G193" s="20">
        <v>6062</v>
      </c>
      <c r="H193" s="20">
        <v>7651</v>
      </c>
      <c r="I193" s="19">
        <v>340</v>
      </c>
    </row>
    <row r="194" spans="1:9">
      <c r="A194" s="18" t="s">
        <v>173</v>
      </c>
      <c r="B194" s="18" t="s">
        <v>278</v>
      </c>
      <c r="C194" s="18" t="s">
        <v>876</v>
      </c>
      <c r="D194" s="18" t="s">
        <v>892</v>
      </c>
      <c r="E194" s="20">
        <v>4272</v>
      </c>
      <c r="F194" s="20">
        <v>4272</v>
      </c>
      <c r="G194" s="20">
        <v>2020</v>
      </c>
      <c r="H194" s="20">
        <v>2107</v>
      </c>
      <c r="I194" s="19">
        <v>88</v>
      </c>
    </row>
    <row r="195" spans="1:9">
      <c r="A195" s="18" t="s">
        <v>173</v>
      </c>
      <c r="B195" s="18" t="s">
        <v>278</v>
      </c>
      <c r="C195" s="18" t="s">
        <v>876</v>
      </c>
      <c r="D195" s="18" t="s">
        <v>1011</v>
      </c>
      <c r="E195" s="20">
        <v>1639</v>
      </c>
      <c r="F195" s="19">
        <v>954</v>
      </c>
      <c r="G195" s="19">
        <v>359</v>
      </c>
      <c r="H195" s="19">
        <v>523</v>
      </c>
      <c r="I195" s="19">
        <v>34</v>
      </c>
    </row>
    <row r="196" spans="1:9">
      <c r="A196" s="18" t="s">
        <v>173</v>
      </c>
      <c r="B196" s="18" t="s">
        <v>278</v>
      </c>
      <c r="C196" s="18" t="s">
        <v>876</v>
      </c>
      <c r="D196" s="18" t="s">
        <v>1012</v>
      </c>
      <c r="E196" s="20">
        <v>1859</v>
      </c>
      <c r="F196" s="20">
        <v>1125</v>
      </c>
      <c r="G196" s="19">
        <v>453</v>
      </c>
      <c r="H196" s="19">
        <v>615</v>
      </c>
      <c r="I196" s="19">
        <v>26</v>
      </c>
    </row>
    <row r="197" spans="1:9">
      <c r="A197" s="18" t="s">
        <v>173</v>
      </c>
      <c r="B197" s="18" t="s">
        <v>278</v>
      </c>
      <c r="C197" s="18" t="s">
        <v>876</v>
      </c>
      <c r="D197" s="18" t="s">
        <v>1013</v>
      </c>
      <c r="E197" s="20">
        <v>2451</v>
      </c>
      <c r="F197" s="20">
        <v>1381</v>
      </c>
      <c r="G197" s="19">
        <v>581</v>
      </c>
      <c r="H197" s="19">
        <v>721</v>
      </c>
      <c r="I197" s="19">
        <v>30</v>
      </c>
    </row>
    <row r="198" spans="1:9">
      <c r="A198" s="18" t="s">
        <v>173</v>
      </c>
      <c r="B198" s="18" t="s">
        <v>278</v>
      </c>
      <c r="C198" s="18" t="s">
        <v>876</v>
      </c>
      <c r="D198" s="18" t="s">
        <v>1014</v>
      </c>
      <c r="E198" s="20">
        <v>2275</v>
      </c>
      <c r="F198" s="20">
        <v>1647</v>
      </c>
      <c r="G198" s="19">
        <v>624</v>
      </c>
      <c r="H198" s="19">
        <v>938</v>
      </c>
      <c r="I198" s="19">
        <v>47</v>
      </c>
    </row>
    <row r="199" spans="1:9">
      <c r="A199" s="18" t="s">
        <v>173</v>
      </c>
      <c r="B199" s="18" t="s">
        <v>278</v>
      </c>
      <c r="C199" s="18" t="s">
        <v>876</v>
      </c>
      <c r="D199" s="18" t="s">
        <v>1015</v>
      </c>
      <c r="E199" s="20">
        <v>2067</v>
      </c>
      <c r="F199" s="20">
        <v>1246</v>
      </c>
      <c r="G199" s="19">
        <v>466</v>
      </c>
      <c r="H199" s="19">
        <v>711</v>
      </c>
      <c r="I199" s="19">
        <v>24</v>
      </c>
    </row>
    <row r="200" spans="1:9">
      <c r="A200" s="18" t="s">
        <v>173</v>
      </c>
      <c r="B200" s="18" t="s">
        <v>278</v>
      </c>
      <c r="C200" s="18" t="s">
        <v>876</v>
      </c>
      <c r="D200" s="18" t="s">
        <v>1016</v>
      </c>
      <c r="E200" s="20">
        <v>2779</v>
      </c>
      <c r="F200" s="20">
        <v>1701</v>
      </c>
      <c r="G200" s="19">
        <v>719</v>
      </c>
      <c r="H200" s="19">
        <v>882</v>
      </c>
      <c r="I200" s="19">
        <v>48</v>
      </c>
    </row>
    <row r="201" spans="1:9">
      <c r="A201" s="18" t="s">
        <v>173</v>
      </c>
      <c r="B201" s="18" t="s">
        <v>278</v>
      </c>
      <c r="C201" s="18" t="s">
        <v>876</v>
      </c>
      <c r="D201" s="18" t="s">
        <v>1017</v>
      </c>
      <c r="E201" s="20">
        <v>2753</v>
      </c>
      <c r="F201" s="20">
        <v>1646</v>
      </c>
      <c r="G201" s="19">
        <v>699</v>
      </c>
      <c r="H201" s="19">
        <v>875</v>
      </c>
      <c r="I201" s="19">
        <v>31</v>
      </c>
    </row>
    <row r="202" spans="1:9">
      <c r="A202" s="18" t="s">
        <v>173</v>
      </c>
      <c r="B202" s="18" t="s">
        <v>278</v>
      </c>
      <c r="C202" s="18" t="s">
        <v>876</v>
      </c>
      <c r="D202" s="18" t="s">
        <v>1018</v>
      </c>
      <c r="E202" s="19">
        <v>776</v>
      </c>
      <c r="F202" s="19">
        <v>442</v>
      </c>
      <c r="G202" s="19">
        <v>141</v>
      </c>
      <c r="H202" s="19">
        <v>279</v>
      </c>
      <c r="I202" s="19">
        <v>12</v>
      </c>
    </row>
    <row r="203" spans="1:9">
      <c r="A203" s="18" t="s">
        <v>173</v>
      </c>
      <c r="B203" s="18" t="s">
        <v>278</v>
      </c>
      <c r="C203" s="18" t="s">
        <v>953</v>
      </c>
      <c r="D203" s="18" t="s">
        <v>876</v>
      </c>
      <c r="E203" s="19">
        <v>0</v>
      </c>
      <c r="F203" s="19">
        <v>4</v>
      </c>
      <c r="G203" s="19">
        <v>2</v>
      </c>
      <c r="H203" s="19">
        <v>2</v>
      </c>
      <c r="I203" s="19">
        <v>0</v>
      </c>
    </row>
    <row r="204" spans="1:9">
      <c r="A204" s="18" t="s">
        <v>173</v>
      </c>
      <c r="B204" s="18" t="s">
        <v>341</v>
      </c>
      <c r="C204" s="18" t="s">
        <v>887</v>
      </c>
      <c r="D204" s="18" t="s">
        <v>876</v>
      </c>
      <c r="E204" s="20">
        <v>399599</v>
      </c>
      <c r="F204" s="20">
        <v>304873</v>
      </c>
      <c r="G204" s="20">
        <v>139877</v>
      </c>
      <c r="H204" s="20">
        <v>150031</v>
      </c>
      <c r="I204" s="20">
        <v>8427</v>
      </c>
    </row>
    <row r="205" spans="1:9">
      <c r="A205" s="18" t="s">
        <v>173</v>
      </c>
      <c r="B205" s="18" t="s">
        <v>341</v>
      </c>
      <c r="C205" s="18" t="s">
        <v>888</v>
      </c>
      <c r="D205" s="18" t="s">
        <v>876</v>
      </c>
      <c r="E205" s="19">
        <v>712</v>
      </c>
      <c r="F205" s="19">
        <v>667</v>
      </c>
      <c r="G205" s="19">
        <v>264</v>
      </c>
      <c r="H205" s="19">
        <v>281</v>
      </c>
      <c r="I205" s="19">
        <v>11</v>
      </c>
    </row>
    <row r="206" spans="1:9">
      <c r="A206" s="18" t="s">
        <v>173</v>
      </c>
      <c r="B206" s="18" t="s">
        <v>341</v>
      </c>
      <c r="C206" s="18" t="s">
        <v>889</v>
      </c>
      <c r="D206" s="18" t="s">
        <v>876</v>
      </c>
      <c r="E206" s="20">
        <v>36299</v>
      </c>
      <c r="F206" s="20">
        <v>36291</v>
      </c>
      <c r="G206" s="20">
        <v>17625</v>
      </c>
      <c r="H206" s="20">
        <v>16596</v>
      </c>
      <c r="I206" s="20">
        <v>1107</v>
      </c>
    </row>
    <row r="207" spans="1:9">
      <c r="A207" s="18" t="s">
        <v>173</v>
      </c>
      <c r="B207" s="18" t="s">
        <v>341</v>
      </c>
      <c r="C207" s="18" t="s">
        <v>890</v>
      </c>
      <c r="D207" s="18" t="s">
        <v>876</v>
      </c>
      <c r="E207" s="20">
        <v>1470</v>
      </c>
      <c r="F207" s="20">
        <v>1084</v>
      </c>
      <c r="G207" s="19">
        <v>629</v>
      </c>
      <c r="H207" s="19">
        <v>306</v>
      </c>
      <c r="I207" s="19">
        <v>31</v>
      </c>
    </row>
    <row r="208" spans="1:9">
      <c r="A208" s="18" t="s">
        <v>173</v>
      </c>
      <c r="B208" s="18" t="s">
        <v>341</v>
      </c>
      <c r="C208" s="18" t="s">
        <v>81</v>
      </c>
      <c r="D208" s="18" t="s">
        <v>891</v>
      </c>
      <c r="E208" s="20">
        <v>15925</v>
      </c>
      <c r="F208" s="20">
        <v>11929</v>
      </c>
      <c r="G208" s="20">
        <v>5772</v>
      </c>
      <c r="H208" s="20">
        <v>5626</v>
      </c>
      <c r="I208" s="19">
        <v>279</v>
      </c>
    </row>
    <row r="209" spans="1:9">
      <c r="A209" s="18" t="s">
        <v>173</v>
      </c>
      <c r="B209" s="18" t="s">
        <v>341</v>
      </c>
      <c r="C209" s="18" t="s">
        <v>876</v>
      </c>
      <c r="D209" s="18" t="s">
        <v>892</v>
      </c>
      <c r="E209" s="20">
        <v>5028</v>
      </c>
      <c r="F209" s="20">
        <v>5028</v>
      </c>
      <c r="G209" s="20">
        <v>2698</v>
      </c>
      <c r="H209" s="20">
        <v>2158</v>
      </c>
      <c r="I209" s="19">
        <v>94</v>
      </c>
    </row>
    <row r="210" spans="1:9">
      <c r="A210" s="18" t="s">
        <v>173</v>
      </c>
      <c r="B210" s="18" t="s">
        <v>341</v>
      </c>
      <c r="C210" s="18" t="s">
        <v>876</v>
      </c>
      <c r="D210" s="18" t="s">
        <v>1019</v>
      </c>
      <c r="E210" s="20">
        <v>2722</v>
      </c>
      <c r="F210" s="20">
        <v>1847</v>
      </c>
      <c r="G210" s="19">
        <v>761</v>
      </c>
      <c r="H210" s="20">
        <v>1007</v>
      </c>
      <c r="I210" s="19">
        <v>42</v>
      </c>
    </row>
    <row r="211" spans="1:9">
      <c r="A211" s="18" t="s">
        <v>173</v>
      </c>
      <c r="B211" s="18" t="s">
        <v>341</v>
      </c>
      <c r="C211" s="18" t="s">
        <v>876</v>
      </c>
      <c r="D211" s="18" t="s">
        <v>1020</v>
      </c>
      <c r="E211" s="20">
        <v>3080</v>
      </c>
      <c r="F211" s="20">
        <v>2162</v>
      </c>
      <c r="G211" s="19">
        <v>966</v>
      </c>
      <c r="H211" s="20">
        <v>1087</v>
      </c>
      <c r="I211" s="19">
        <v>52</v>
      </c>
    </row>
    <row r="212" spans="1:9">
      <c r="A212" s="18" t="s">
        <v>173</v>
      </c>
      <c r="B212" s="18" t="s">
        <v>341</v>
      </c>
      <c r="C212" s="18" t="s">
        <v>876</v>
      </c>
      <c r="D212" s="18" t="s">
        <v>1021</v>
      </c>
      <c r="E212" s="20">
        <v>2263</v>
      </c>
      <c r="F212" s="20">
        <v>1440</v>
      </c>
      <c r="G212" s="19">
        <v>676</v>
      </c>
      <c r="H212" s="19">
        <v>683</v>
      </c>
      <c r="I212" s="19">
        <v>51</v>
      </c>
    </row>
    <row r="213" spans="1:9">
      <c r="A213" s="18" t="s">
        <v>173</v>
      </c>
      <c r="B213" s="18" t="s">
        <v>341</v>
      </c>
      <c r="C213" s="18" t="s">
        <v>876</v>
      </c>
      <c r="D213" s="18" t="s">
        <v>1022</v>
      </c>
      <c r="E213" s="20">
        <v>2832</v>
      </c>
      <c r="F213" s="20">
        <v>1452</v>
      </c>
      <c r="G213" s="19">
        <v>671</v>
      </c>
      <c r="H213" s="19">
        <v>691</v>
      </c>
      <c r="I213" s="19">
        <v>40</v>
      </c>
    </row>
    <row r="214" spans="1:9">
      <c r="A214" s="18" t="s">
        <v>173</v>
      </c>
      <c r="B214" s="18" t="s">
        <v>341</v>
      </c>
      <c r="C214" s="18" t="s">
        <v>99</v>
      </c>
      <c r="D214" s="18" t="s">
        <v>891</v>
      </c>
      <c r="E214" s="20">
        <v>12620</v>
      </c>
      <c r="F214" s="20">
        <v>8663</v>
      </c>
      <c r="G214" s="20">
        <v>3471</v>
      </c>
      <c r="H214" s="20">
        <v>4799</v>
      </c>
      <c r="I214" s="19">
        <v>187</v>
      </c>
    </row>
    <row r="215" spans="1:9">
      <c r="A215" s="18" t="s">
        <v>173</v>
      </c>
      <c r="B215" s="18" t="s">
        <v>341</v>
      </c>
      <c r="C215" s="18" t="s">
        <v>876</v>
      </c>
      <c r="D215" s="18" t="s">
        <v>892</v>
      </c>
      <c r="E215" s="20">
        <v>3718</v>
      </c>
      <c r="F215" s="20">
        <v>3718</v>
      </c>
      <c r="G215" s="20">
        <v>1571</v>
      </c>
      <c r="H215" s="20">
        <v>2030</v>
      </c>
      <c r="I215" s="19">
        <v>63</v>
      </c>
    </row>
    <row r="216" spans="1:9">
      <c r="A216" s="18" t="s">
        <v>173</v>
      </c>
      <c r="B216" s="18" t="s">
        <v>341</v>
      </c>
      <c r="C216" s="18" t="s">
        <v>876</v>
      </c>
      <c r="D216" s="18" t="s">
        <v>1023</v>
      </c>
      <c r="E216" s="20">
        <v>1586</v>
      </c>
      <c r="F216" s="19">
        <v>872</v>
      </c>
      <c r="G216" s="19">
        <v>319</v>
      </c>
      <c r="H216" s="19">
        <v>507</v>
      </c>
      <c r="I216" s="19">
        <v>15</v>
      </c>
    </row>
    <row r="217" spans="1:9">
      <c r="A217" s="18" t="s">
        <v>173</v>
      </c>
      <c r="B217" s="18" t="s">
        <v>341</v>
      </c>
      <c r="C217" s="18" t="s">
        <v>876</v>
      </c>
      <c r="D217" s="18" t="s">
        <v>1024</v>
      </c>
      <c r="E217" s="20">
        <v>1416</v>
      </c>
      <c r="F217" s="19">
        <v>850</v>
      </c>
      <c r="G217" s="19">
        <v>332</v>
      </c>
      <c r="H217" s="19">
        <v>468</v>
      </c>
      <c r="I217" s="19">
        <v>28</v>
      </c>
    </row>
    <row r="218" spans="1:9">
      <c r="A218" s="18" t="s">
        <v>173</v>
      </c>
      <c r="B218" s="18" t="s">
        <v>341</v>
      </c>
      <c r="C218" s="18" t="s">
        <v>876</v>
      </c>
      <c r="D218" s="18" t="s">
        <v>1025</v>
      </c>
      <c r="E218" s="20">
        <v>1392</v>
      </c>
      <c r="F218" s="19">
        <v>779</v>
      </c>
      <c r="G218" s="19">
        <v>276</v>
      </c>
      <c r="H218" s="19">
        <v>468</v>
      </c>
      <c r="I218" s="19">
        <v>15</v>
      </c>
    </row>
    <row r="219" spans="1:9">
      <c r="A219" s="18" t="s">
        <v>173</v>
      </c>
      <c r="B219" s="18" t="s">
        <v>341</v>
      </c>
      <c r="C219" s="18" t="s">
        <v>876</v>
      </c>
      <c r="D219" s="18" t="s">
        <v>1026</v>
      </c>
      <c r="E219" s="20">
        <v>2118</v>
      </c>
      <c r="F219" s="20">
        <v>1131</v>
      </c>
      <c r="G219" s="19">
        <v>459</v>
      </c>
      <c r="H219" s="19">
        <v>598</v>
      </c>
      <c r="I219" s="19">
        <v>39</v>
      </c>
    </row>
    <row r="220" spans="1:9">
      <c r="A220" s="18" t="s">
        <v>173</v>
      </c>
      <c r="B220" s="18" t="s">
        <v>341</v>
      </c>
      <c r="C220" s="18" t="s">
        <v>876</v>
      </c>
      <c r="D220" s="18" t="s">
        <v>1027</v>
      </c>
      <c r="E220" s="20">
        <v>2390</v>
      </c>
      <c r="F220" s="20">
        <v>1313</v>
      </c>
      <c r="G220" s="19">
        <v>514</v>
      </c>
      <c r="H220" s="19">
        <v>728</v>
      </c>
      <c r="I220" s="19">
        <v>27</v>
      </c>
    </row>
    <row r="221" spans="1:9">
      <c r="A221" s="18" t="s">
        <v>173</v>
      </c>
      <c r="B221" s="18" t="s">
        <v>341</v>
      </c>
      <c r="C221" s="18" t="s">
        <v>59</v>
      </c>
      <c r="D221" s="18" t="s">
        <v>891</v>
      </c>
      <c r="E221" s="20">
        <v>14059</v>
      </c>
      <c r="F221" s="20">
        <v>9952</v>
      </c>
      <c r="G221" s="20">
        <v>4113</v>
      </c>
      <c r="H221" s="20">
        <v>5393</v>
      </c>
      <c r="I221" s="19">
        <v>206</v>
      </c>
    </row>
    <row r="222" spans="1:9">
      <c r="A222" s="18" t="s">
        <v>173</v>
      </c>
      <c r="B222" s="18" t="s">
        <v>341</v>
      </c>
      <c r="C222" s="18" t="s">
        <v>876</v>
      </c>
      <c r="D222" s="18" t="s">
        <v>892</v>
      </c>
      <c r="E222" s="20">
        <v>3715</v>
      </c>
      <c r="F222" s="20">
        <v>3715</v>
      </c>
      <c r="G222" s="20">
        <v>1740</v>
      </c>
      <c r="H222" s="20">
        <v>1852</v>
      </c>
      <c r="I222" s="19">
        <v>71</v>
      </c>
    </row>
    <row r="223" spans="1:9">
      <c r="A223" s="18" t="s">
        <v>173</v>
      </c>
      <c r="B223" s="18" t="s">
        <v>341</v>
      </c>
      <c r="C223" s="18" t="s">
        <v>876</v>
      </c>
      <c r="D223" s="18" t="s">
        <v>1028</v>
      </c>
      <c r="E223" s="20">
        <v>2025</v>
      </c>
      <c r="F223" s="20">
        <v>1093</v>
      </c>
      <c r="G223" s="19">
        <v>457</v>
      </c>
      <c r="H223" s="19">
        <v>579</v>
      </c>
      <c r="I223" s="19">
        <v>18</v>
      </c>
    </row>
    <row r="224" spans="1:9">
      <c r="A224" s="18" t="s">
        <v>173</v>
      </c>
      <c r="B224" s="18" t="s">
        <v>341</v>
      </c>
      <c r="C224" s="18" t="s">
        <v>876</v>
      </c>
      <c r="D224" s="18" t="s">
        <v>1029</v>
      </c>
      <c r="E224" s="20">
        <v>1431</v>
      </c>
      <c r="F224" s="19">
        <v>803</v>
      </c>
      <c r="G224" s="19">
        <v>286</v>
      </c>
      <c r="H224" s="19">
        <v>477</v>
      </c>
      <c r="I224" s="19">
        <v>12</v>
      </c>
    </row>
    <row r="225" spans="1:9">
      <c r="A225" s="18" t="s">
        <v>173</v>
      </c>
      <c r="B225" s="18" t="s">
        <v>341</v>
      </c>
      <c r="C225" s="18" t="s">
        <v>876</v>
      </c>
      <c r="D225" s="18" t="s">
        <v>1030</v>
      </c>
      <c r="E225" s="20">
        <v>1826</v>
      </c>
      <c r="F225" s="19">
        <v>983</v>
      </c>
      <c r="G225" s="19">
        <v>360</v>
      </c>
      <c r="H225" s="19">
        <v>569</v>
      </c>
      <c r="I225" s="19">
        <v>21</v>
      </c>
    </row>
    <row r="226" spans="1:9">
      <c r="A226" s="18" t="s">
        <v>173</v>
      </c>
      <c r="B226" s="18" t="s">
        <v>341</v>
      </c>
      <c r="C226" s="18" t="s">
        <v>876</v>
      </c>
      <c r="D226" s="18" t="s">
        <v>1031</v>
      </c>
      <c r="E226" s="20">
        <v>2458</v>
      </c>
      <c r="F226" s="20">
        <v>1459</v>
      </c>
      <c r="G226" s="19">
        <v>523</v>
      </c>
      <c r="H226" s="19">
        <v>849</v>
      </c>
      <c r="I226" s="19">
        <v>39</v>
      </c>
    </row>
    <row r="227" spans="1:9">
      <c r="A227" s="18" t="s">
        <v>173</v>
      </c>
      <c r="B227" s="18" t="s">
        <v>341</v>
      </c>
      <c r="C227" s="18" t="s">
        <v>876</v>
      </c>
      <c r="D227" s="18" t="s">
        <v>1032</v>
      </c>
      <c r="E227" s="20">
        <v>2604</v>
      </c>
      <c r="F227" s="20">
        <v>1899</v>
      </c>
      <c r="G227" s="19">
        <v>747</v>
      </c>
      <c r="H227" s="20">
        <v>1067</v>
      </c>
      <c r="I227" s="19">
        <v>45</v>
      </c>
    </row>
    <row r="228" spans="1:9">
      <c r="A228" s="18" t="s">
        <v>173</v>
      </c>
      <c r="B228" s="18" t="s">
        <v>341</v>
      </c>
      <c r="C228" s="18" t="s">
        <v>41</v>
      </c>
      <c r="D228" s="18" t="s">
        <v>891</v>
      </c>
      <c r="E228" s="20">
        <v>13153</v>
      </c>
      <c r="F228" s="20">
        <v>10097</v>
      </c>
      <c r="G228" s="20">
        <v>4664</v>
      </c>
      <c r="H228" s="20">
        <v>4980</v>
      </c>
      <c r="I228" s="19">
        <v>251</v>
      </c>
    </row>
    <row r="229" spans="1:9">
      <c r="A229" s="18" t="s">
        <v>173</v>
      </c>
      <c r="B229" s="18" t="s">
        <v>341</v>
      </c>
      <c r="C229" s="18" t="s">
        <v>876</v>
      </c>
      <c r="D229" s="18" t="s">
        <v>892</v>
      </c>
      <c r="E229" s="20">
        <v>4731</v>
      </c>
      <c r="F229" s="20">
        <v>4731</v>
      </c>
      <c r="G229" s="20">
        <v>2435</v>
      </c>
      <c r="H229" s="20">
        <v>2135</v>
      </c>
      <c r="I229" s="19">
        <v>99</v>
      </c>
    </row>
    <row r="230" spans="1:9">
      <c r="A230" s="18" t="s">
        <v>173</v>
      </c>
      <c r="B230" s="18" t="s">
        <v>341</v>
      </c>
      <c r="C230" s="18" t="s">
        <v>876</v>
      </c>
      <c r="D230" s="18" t="s">
        <v>1033</v>
      </c>
      <c r="E230" s="20">
        <v>1855</v>
      </c>
      <c r="F230" s="20">
        <v>1161</v>
      </c>
      <c r="G230" s="19">
        <v>488</v>
      </c>
      <c r="H230" s="19">
        <v>598</v>
      </c>
      <c r="I230" s="19">
        <v>38</v>
      </c>
    </row>
    <row r="231" spans="1:9">
      <c r="A231" s="18" t="s">
        <v>173</v>
      </c>
      <c r="B231" s="18" t="s">
        <v>341</v>
      </c>
      <c r="C231" s="18" t="s">
        <v>876</v>
      </c>
      <c r="D231" s="18" t="s">
        <v>1034</v>
      </c>
      <c r="E231" s="20">
        <v>1594</v>
      </c>
      <c r="F231" s="20">
        <v>1109</v>
      </c>
      <c r="G231" s="19">
        <v>423</v>
      </c>
      <c r="H231" s="19">
        <v>635</v>
      </c>
      <c r="I231" s="19">
        <v>33</v>
      </c>
    </row>
    <row r="232" spans="1:9">
      <c r="A232" s="18" t="s">
        <v>173</v>
      </c>
      <c r="B232" s="18" t="s">
        <v>341</v>
      </c>
      <c r="C232" s="18" t="s">
        <v>876</v>
      </c>
      <c r="D232" s="18" t="s">
        <v>1035</v>
      </c>
      <c r="E232" s="20">
        <v>1431</v>
      </c>
      <c r="F232" s="19">
        <v>805</v>
      </c>
      <c r="G232" s="19">
        <v>308</v>
      </c>
      <c r="H232" s="19">
        <v>439</v>
      </c>
      <c r="I232" s="19">
        <v>24</v>
      </c>
    </row>
    <row r="233" spans="1:9">
      <c r="A233" s="18" t="s">
        <v>173</v>
      </c>
      <c r="B233" s="18" t="s">
        <v>341</v>
      </c>
      <c r="C233" s="18" t="s">
        <v>876</v>
      </c>
      <c r="D233" s="18" t="s">
        <v>1036</v>
      </c>
      <c r="E233" s="20">
        <v>1617</v>
      </c>
      <c r="F233" s="19">
        <v>962</v>
      </c>
      <c r="G233" s="19">
        <v>411</v>
      </c>
      <c r="H233" s="19">
        <v>513</v>
      </c>
      <c r="I233" s="19">
        <v>21</v>
      </c>
    </row>
    <row r="234" spans="1:9">
      <c r="A234" s="18" t="s">
        <v>173</v>
      </c>
      <c r="B234" s="18" t="s">
        <v>341</v>
      </c>
      <c r="C234" s="18" t="s">
        <v>876</v>
      </c>
      <c r="D234" s="18" t="s">
        <v>1037</v>
      </c>
      <c r="E234" s="20">
        <v>1925</v>
      </c>
      <c r="F234" s="20">
        <v>1329</v>
      </c>
      <c r="G234" s="19">
        <v>599</v>
      </c>
      <c r="H234" s="19">
        <v>660</v>
      </c>
      <c r="I234" s="19">
        <v>36</v>
      </c>
    </row>
    <row r="235" spans="1:9">
      <c r="A235" s="18" t="s">
        <v>173</v>
      </c>
      <c r="B235" s="18" t="s">
        <v>341</v>
      </c>
      <c r="C235" s="18" t="s">
        <v>71</v>
      </c>
      <c r="D235" s="18" t="s">
        <v>891</v>
      </c>
      <c r="E235" s="20">
        <v>12586</v>
      </c>
      <c r="F235" s="20">
        <v>8595</v>
      </c>
      <c r="G235" s="20">
        <v>3717</v>
      </c>
      <c r="H235" s="20">
        <v>4471</v>
      </c>
      <c r="I235" s="19">
        <v>212</v>
      </c>
    </row>
    <row r="236" spans="1:9">
      <c r="A236" s="18" t="s">
        <v>173</v>
      </c>
      <c r="B236" s="18" t="s">
        <v>341</v>
      </c>
      <c r="C236" s="18" t="s">
        <v>876</v>
      </c>
      <c r="D236" s="18" t="s">
        <v>892</v>
      </c>
      <c r="E236" s="20">
        <v>3093</v>
      </c>
      <c r="F236" s="20">
        <v>3093</v>
      </c>
      <c r="G236" s="20">
        <v>1574</v>
      </c>
      <c r="H236" s="20">
        <v>1405</v>
      </c>
      <c r="I236" s="19">
        <v>82</v>
      </c>
    </row>
    <row r="237" spans="1:9">
      <c r="A237" s="18" t="s">
        <v>173</v>
      </c>
      <c r="B237" s="18" t="s">
        <v>341</v>
      </c>
      <c r="C237" s="18" t="s">
        <v>876</v>
      </c>
      <c r="D237" s="18" t="s">
        <v>1038</v>
      </c>
      <c r="E237" s="20">
        <v>1947</v>
      </c>
      <c r="F237" s="20">
        <v>1047</v>
      </c>
      <c r="G237" s="19">
        <v>390</v>
      </c>
      <c r="H237" s="19">
        <v>601</v>
      </c>
      <c r="I237" s="19">
        <v>28</v>
      </c>
    </row>
    <row r="238" spans="1:9">
      <c r="A238" s="18" t="s">
        <v>173</v>
      </c>
      <c r="B238" s="18" t="s">
        <v>341</v>
      </c>
      <c r="C238" s="18" t="s">
        <v>876</v>
      </c>
      <c r="D238" s="18" t="s">
        <v>1039</v>
      </c>
      <c r="E238" s="20">
        <v>3632</v>
      </c>
      <c r="F238" s="20">
        <v>2212</v>
      </c>
      <c r="G238" s="19">
        <v>897</v>
      </c>
      <c r="H238" s="20">
        <v>1202</v>
      </c>
      <c r="I238" s="19">
        <v>49</v>
      </c>
    </row>
    <row r="239" spans="1:9">
      <c r="A239" s="18" t="s">
        <v>173</v>
      </c>
      <c r="B239" s="18" t="s">
        <v>341</v>
      </c>
      <c r="C239" s="18" t="s">
        <v>876</v>
      </c>
      <c r="D239" s="18" t="s">
        <v>1040</v>
      </c>
      <c r="E239" s="20">
        <v>1672</v>
      </c>
      <c r="F239" s="19">
        <v>930</v>
      </c>
      <c r="G239" s="19">
        <v>349</v>
      </c>
      <c r="H239" s="19">
        <v>528</v>
      </c>
      <c r="I239" s="19">
        <v>19</v>
      </c>
    </row>
    <row r="240" spans="1:9">
      <c r="A240" s="18" t="s">
        <v>173</v>
      </c>
      <c r="B240" s="18" t="s">
        <v>341</v>
      </c>
      <c r="C240" s="18" t="s">
        <v>876</v>
      </c>
      <c r="D240" s="18" t="s">
        <v>1041</v>
      </c>
      <c r="E240" s="20">
        <v>2242</v>
      </c>
      <c r="F240" s="20">
        <v>1313</v>
      </c>
      <c r="G240" s="19">
        <v>507</v>
      </c>
      <c r="H240" s="19">
        <v>735</v>
      </c>
      <c r="I240" s="19">
        <v>34</v>
      </c>
    </row>
    <row r="241" spans="1:9">
      <c r="A241" s="18" t="s">
        <v>173</v>
      </c>
      <c r="B241" s="18" t="s">
        <v>341</v>
      </c>
      <c r="C241" s="18" t="s">
        <v>77</v>
      </c>
      <c r="D241" s="18" t="s">
        <v>891</v>
      </c>
      <c r="E241" s="20">
        <v>11389</v>
      </c>
      <c r="F241" s="20">
        <v>7832</v>
      </c>
      <c r="G241" s="20">
        <v>3251</v>
      </c>
      <c r="H241" s="20">
        <v>4127</v>
      </c>
      <c r="I241" s="19">
        <v>275</v>
      </c>
    </row>
    <row r="242" spans="1:9">
      <c r="A242" s="18" t="s">
        <v>173</v>
      </c>
      <c r="B242" s="18" t="s">
        <v>341</v>
      </c>
      <c r="C242" s="18" t="s">
        <v>876</v>
      </c>
      <c r="D242" s="18" t="s">
        <v>892</v>
      </c>
      <c r="E242" s="20">
        <v>3973</v>
      </c>
      <c r="F242" s="20">
        <v>3973</v>
      </c>
      <c r="G242" s="20">
        <v>1853</v>
      </c>
      <c r="H242" s="20">
        <v>1882</v>
      </c>
      <c r="I242" s="19">
        <v>160</v>
      </c>
    </row>
    <row r="243" spans="1:9">
      <c r="A243" s="18" t="s">
        <v>173</v>
      </c>
      <c r="B243" s="18" t="s">
        <v>341</v>
      </c>
      <c r="C243" s="18" t="s">
        <v>876</v>
      </c>
      <c r="D243" s="18" t="s">
        <v>1042</v>
      </c>
      <c r="E243" s="20">
        <v>3542</v>
      </c>
      <c r="F243" s="20">
        <v>1678</v>
      </c>
      <c r="G243" s="19">
        <v>590</v>
      </c>
      <c r="H243" s="19">
        <v>991</v>
      </c>
      <c r="I243" s="19">
        <v>49</v>
      </c>
    </row>
    <row r="244" spans="1:9">
      <c r="A244" s="18" t="s">
        <v>173</v>
      </c>
      <c r="B244" s="18" t="s">
        <v>341</v>
      </c>
      <c r="C244" s="18" t="s">
        <v>876</v>
      </c>
      <c r="D244" s="18" t="s">
        <v>1043</v>
      </c>
      <c r="E244" s="20">
        <v>2376</v>
      </c>
      <c r="F244" s="20">
        <v>1404</v>
      </c>
      <c r="G244" s="19">
        <v>505</v>
      </c>
      <c r="H244" s="19">
        <v>819</v>
      </c>
      <c r="I244" s="19">
        <v>43</v>
      </c>
    </row>
    <row r="245" spans="1:9">
      <c r="A245" s="18" t="s">
        <v>173</v>
      </c>
      <c r="B245" s="18" t="s">
        <v>341</v>
      </c>
      <c r="C245" s="18" t="s">
        <v>876</v>
      </c>
      <c r="D245" s="18" t="s">
        <v>1044</v>
      </c>
      <c r="E245" s="20">
        <v>1498</v>
      </c>
      <c r="F245" s="19">
        <v>777</v>
      </c>
      <c r="G245" s="19">
        <v>303</v>
      </c>
      <c r="H245" s="19">
        <v>435</v>
      </c>
      <c r="I245" s="19">
        <v>23</v>
      </c>
    </row>
    <row r="246" spans="1:9">
      <c r="A246" s="18" t="s">
        <v>173</v>
      </c>
      <c r="B246" s="18" t="s">
        <v>341</v>
      </c>
      <c r="C246" s="18" t="s">
        <v>31</v>
      </c>
      <c r="D246" s="18" t="s">
        <v>891</v>
      </c>
      <c r="E246" s="20">
        <v>19574</v>
      </c>
      <c r="F246" s="20">
        <v>13644</v>
      </c>
      <c r="G246" s="20">
        <v>6087</v>
      </c>
      <c r="H246" s="20">
        <v>6905</v>
      </c>
      <c r="I246" s="19">
        <v>382</v>
      </c>
    </row>
    <row r="247" spans="1:9">
      <c r="A247" s="18" t="s">
        <v>173</v>
      </c>
      <c r="B247" s="18" t="s">
        <v>341</v>
      </c>
      <c r="C247" s="18" t="s">
        <v>876</v>
      </c>
      <c r="D247" s="18" t="s">
        <v>892</v>
      </c>
      <c r="E247" s="20">
        <v>3952</v>
      </c>
      <c r="F247" s="20">
        <v>3952</v>
      </c>
      <c r="G247" s="20">
        <v>1980</v>
      </c>
      <c r="H247" s="20">
        <v>1837</v>
      </c>
      <c r="I247" s="19">
        <v>88</v>
      </c>
    </row>
    <row r="248" spans="1:9">
      <c r="A248" s="18" t="s">
        <v>173</v>
      </c>
      <c r="B248" s="18" t="s">
        <v>341</v>
      </c>
      <c r="C248" s="18" t="s">
        <v>876</v>
      </c>
      <c r="D248" s="18" t="s">
        <v>1045</v>
      </c>
      <c r="E248" s="20">
        <v>3218</v>
      </c>
      <c r="F248" s="20">
        <v>1694</v>
      </c>
      <c r="G248" s="19">
        <v>700</v>
      </c>
      <c r="H248" s="19">
        <v>874</v>
      </c>
      <c r="I248" s="19">
        <v>60</v>
      </c>
    </row>
    <row r="249" spans="1:9">
      <c r="A249" s="18" t="s">
        <v>173</v>
      </c>
      <c r="B249" s="18" t="s">
        <v>341</v>
      </c>
      <c r="C249" s="18" t="s">
        <v>876</v>
      </c>
      <c r="D249" s="18" t="s">
        <v>1046</v>
      </c>
      <c r="E249" s="20">
        <v>3664</v>
      </c>
      <c r="F249" s="20">
        <v>2089</v>
      </c>
      <c r="G249" s="19">
        <v>905</v>
      </c>
      <c r="H249" s="20">
        <v>1077</v>
      </c>
      <c r="I249" s="19">
        <v>66</v>
      </c>
    </row>
    <row r="250" spans="1:9">
      <c r="A250" s="18" t="s">
        <v>173</v>
      </c>
      <c r="B250" s="18" t="s">
        <v>341</v>
      </c>
      <c r="C250" s="18" t="s">
        <v>876</v>
      </c>
      <c r="D250" s="18" t="s">
        <v>1047</v>
      </c>
      <c r="E250" s="20">
        <v>1588</v>
      </c>
      <c r="F250" s="20">
        <v>1176</v>
      </c>
      <c r="G250" s="19">
        <v>501</v>
      </c>
      <c r="H250" s="19">
        <v>609</v>
      </c>
      <c r="I250" s="19">
        <v>44</v>
      </c>
    </row>
    <row r="251" spans="1:9">
      <c r="A251" s="18" t="s">
        <v>173</v>
      </c>
      <c r="B251" s="18" t="s">
        <v>341</v>
      </c>
      <c r="C251" s="18" t="s">
        <v>876</v>
      </c>
      <c r="D251" s="18" t="s">
        <v>1048</v>
      </c>
      <c r="E251" s="20">
        <v>1522</v>
      </c>
      <c r="F251" s="20">
        <v>1133</v>
      </c>
      <c r="G251" s="19">
        <v>486</v>
      </c>
      <c r="H251" s="19">
        <v>597</v>
      </c>
      <c r="I251" s="19">
        <v>28</v>
      </c>
    </row>
    <row r="252" spans="1:9">
      <c r="A252" s="18" t="s">
        <v>173</v>
      </c>
      <c r="B252" s="18" t="s">
        <v>341</v>
      </c>
      <c r="C252" s="18" t="s">
        <v>876</v>
      </c>
      <c r="D252" s="18" t="s">
        <v>1049</v>
      </c>
      <c r="E252" s="20">
        <v>3032</v>
      </c>
      <c r="F252" s="20">
        <v>1947</v>
      </c>
      <c r="G252" s="19">
        <v>791</v>
      </c>
      <c r="H252" s="20">
        <v>1060</v>
      </c>
      <c r="I252" s="19">
        <v>53</v>
      </c>
    </row>
    <row r="253" spans="1:9">
      <c r="A253" s="18" t="s">
        <v>173</v>
      </c>
      <c r="B253" s="18" t="s">
        <v>341</v>
      </c>
      <c r="C253" s="18" t="s">
        <v>876</v>
      </c>
      <c r="D253" s="18" t="s">
        <v>1050</v>
      </c>
      <c r="E253" s="20">
        <v>2598</v>
      </c>
      <c r="F253" s="20">
        <v>1653</v>
      </c>
      <c r="G253" s="19">
        <v>724</v>
      </c>
      <c r="H253" s="19">
        <v>851</v>
      </c>
      <c r="I253" s="19">
        <v>43</v>
      </c>
    </row>
    <row r="254" spans="1:9">
      <c r="A254" s="18" t="s">
        <v>173</v>
      </c>
      <c r="B254" s="18" t="s">
        <v>341</v>
      </c>
      <c r="C254" s="18" t="s">
        <v>27</v>
      </c>
      <c r="D254" s="18" t="s">
        <v>891</v>
      </c>
      <c r="E254" s="20">
        <v>14127</v>
      </c>
      <c r="F254" s="20">
        <v>12227</v>
      </c>
      <c r="G254" s="20">
        <v>5077</v>
      </c>
      <c r="H254" s="20">
        <v>6674</v>
      </c>
      <c r="I254" s="19">
        <v>318</v>
      </c>
    </row>
    <row r="255" spans="1:9">
      <c r="A255" s="18" t="s">
        <v>173</v>
      </c>
      <c r="B255" s="18" t="s">
        <v>341</v>
      </c>
      <c r="C255" s="18" t="s">
        <v>876</v>
      </c>
      <c r="D255" s="18" t="s">
        <v>892</v>
      </c>
      <c r="E255" s="20">
        <v>6450</v>
      </c>
      <c r="F255" s="20">
        <v>6450</v>
      </c>
      <c r="G255" s="20">
        <v>3242</v>
      </c>
      <c r="H255" s="20">
        <v>2934</v>
      </c>
      <c r="I255" s="19">
        <v>187</v>
      </c>
    </row>
    <row r="256" spans="1:9">
      <c r="A256" s="18" t="s">
        <v>173</v>
      </c>
      <c r="B256" s="18" t="s">
        <v>341</v>
      </c>
      <c r="C256" s="18" t="s">
        <v>876</v>
      </c>
      <c r="D256" s="18" t="s">
        <v>1051</v>
      </c>
      <c r="E256" s="20">
        <v>2112</v>
      </c>
      <c r="F256" s="20">
        <v>1487</v>
      </c>
      <c r="G256" s="19">
        <v>428</v>
      </c>
      <c r="H256" s="20">
        <v>1007</v>
      </c>
      <c r="I256" s="19">
        <v>35</v>
      </c>
    </row>
    <row r="257" spans="1:9">
      <c r="A257" s="18" t="s">
        <v>173</v>
      </c>
      <c r="B257" s="18" t="s">
        <v>341</v>
      </c>
      <c r="C257" s="18" t="s">
        <v>876</v>
      </c>
      <c r="D257" s="18" t="s">
        <v>1052</v>
      </c>
      <c r="E257" s="20">
        <v>1827</v>
      </c>
      <c r="F257" s="20">
        <v>1441</v>
      </c>
      <c r="G257" s="19">
        <v>465</v>
      </c>
      <c r="H257" s="19">
        <v>923</v>
      </c>
      <c r="I257" s="19">
        <v>35</v>
      </c>
    </row>
    <row r="258" spans="1:9">
      <c r="A258" s="18" t="s">
        <v>173</v>
      </c>
      <c r="B258" s="18" t="s">
        <v>341</v>
      </c>
      <c r="C258" s="18" t="s">
        <v>876</v>
      </c>
      <c r="D258" s="18" t="s">
        <v>1053</v>
      </c>
      <c r="E258" s="20">
        <v>1970</v>
      </c>
      <c r="F258" s="20">
        <v>1442</v>
      </c>
      <c r="G258" s="19">
        <v>501</v>
      </c>
      <c r="H258" s="19">
        <v>890</v>
      </c>
      <c r="I258" s="19">
        <v>31</v>
      </c>
    </row>
    <row r="259" spans="1:9">
      <c r="A259" s="18" t="s">
        <v>173</v>
      </c>
      <c r="B259" s="18" t="s">
        <v>341</v>
      </c>
      <c r="C259" s="18" t="s">
        <v>876</v>
      </c>
      <c r="D259" s="18" t="s">
        <v>1054</v>
      </c>
      <c r="E259" s="20">
        <v>1768</v>
      </c>
      <c r="F259" s="20">
        <v>1407</v>
      </c>
      <c r="G259" s="19">
        <v>441</v>
      </c>
      <c r="H259" s="19">
        <v>920</v>
      </c>
      <c r="I259" s="19">
        <v>30</v>
      </c>
    </row>
    <row r="260" spans="1:9">
      <c r="A260" s="18" t="s">
        <v>173</v>
      </c>
      <c r="B260" s="18" t="s">
        <v>341</v>
      </c>
      <c r="C260" s="18" t="s">
        <v>49</v>
      </c>
      <c r="D260" s="18" t="s">
        <v>891</v>
      </c>
      <c r="E260" s="20">
        <v>23858</v>
      </c>
      <c r="F260" s="20">
        <v>18503</v>
      </c>
      <c r="G260" s="20">
        <v>8695</v>
      </c>
      <c r="H260" s="20">
        <v>8925</v>
      </c>
      <c r="I260" s="19">
        <v>595</v>
      </c>
    </row>
    <row r="261" spans="1:9">
      <c r="A261" s="18" t="s">
        <v>173</v>
      </c>
      <c r="B261" s="18" t="s">
        <v>341</v>
      </c>
      <c r="C261" s="18" t="s">
        <v>876</v>
      </c>
      <c r="D261" s="18" t="s">
        <v>892</v>
      </c>
      <c r="E261" s="20">
        <v>5295</v>
      </c>
      <c r="F261" s="20">
        <v>5294</v>
      </c>
      <c r="G261" s="20">
        <v>2852</v>
      </c>
      <c r="H261" s="20">
        <v>2221</v>
      </c>
      <c r="I261" s="19">
        <v>164</v>
      </c>
    </row>
    <row r="262" spans="1:9">
      <c r="A262" s="18" t="s">
        <v>173</v>
      </c>
      <c r="B262" s="18" t="s">
        <v>341</v>
      </c>
      <c r="C262" s="18" t="s">
        <v>876</v>
      </c>
      <c r="D262" s="18" t="s">
        <v>1055</v>
      </c>
      <c r="E262" s="20">
        <v>2769</v>
      </c>
      <c r="F262" s="20">
        <v>2033</v>
      </c>
      <c r="G262" s="19">
        <v>870</v>
      </c>
      <c r="H262" s="20">
        <v>1069</v>
      </c>
      <c r="I262" s="19">
        <v>57</v>
      </c>
    </row>
    <row r="263" spans="1:9">
      <c r="A263" s="18" t="s">
        <v>173</v>
      </c>
      <c r="B263" s="18" t="s">
        <v>341</v>
      </c>
      <c r="C263" s="18" t="s">
        <v>876</v>
      </c>
      <c r="D263" s="18" t="s">
        <v>1056</v>
      </c>
      <c r="E263" s="20">
        <v>2815</v>
      </c>
      <c r="F263" s="20">
        <v>2056</v>
      </c>
      <c r="G263" s="19">
        <v>917</v>
      </c>
      <c r="H263" s="20">
        <v>1024</v>
      </c>
      <c r="I263" s="19">
        <v>70</v>
      </c>
    </row>
    <row r="264" spans="1:9">
      <c r="A264" s="18" t="s">
        <v>173</v>
      </c>
      <c r="B264" s="18" t="s">
        <v>341</v>
      </c>
      <c r="C264" s="18" t="s">
        <v>876</v>
      </c>
      <c r="D264" s="18" t="s">
        <v>1057</v>
      </c>
      <c r="E264" s="20">
        <v>2886</v>
      </c>
      <c r="F264" s="20">
        <v>2153</v>
      </c>
      <c r="G264" s="19">
        <v>925</v>
      </c>
      <c r="H264" s="20">
        <v>1117</v>
      </c>
      <c r="I264" s="19">
        <v>70</v>
      </c>
    </row>
    <row r="265" spans="1:9">
      <c r="A265" s="18" t="s">
        <v>173</v>
      </c>
      <c r="B265" s="18" t="s">
        <v>341</v>
      </c>
      <c r="C265" s="18" t="s">
        <v>876</v>
      </c>
      <c r="D265" s="18" t="s">
        <v>1058</v>
      </c>
      <c r="E265" s="20">
        <v>2500</v>
      </c>
      <c r="F265" s="20">
        <v>1920</v>
      </c>
      <c r="G265" s="19">
        <v>767</v>
      </c>
      <c r="H265" s="20">
        <v>1091</v>
      </c>
      <c r="I265" s="19">
        <v>39</v>
      </c>
    </row>
    <row r="266" spans="1:9">
      <c r="A266" s="18" t="s">
        <v>173</v>
      </c>
      <c r="B266" s="18" t="s">
        <v>341</v>
      </c>
      <c r="C266" s="18" t="s">
        <v>876</v>
      </c>
      <c r="D266" s="18" t="s">
        <v>1059</v>
      </c>
      <c r="E266" s="20">
        <v>2480</v>
      </c>
      <c r="F266" s="20">
        <v>1847</v>
      </c>
      <c r="G266" s="19">
        <v>889</v>
      </c>
      <c r="H266" s="19">
        <v>863</v>
      </c>
      <c r="I266" s="19">
        <v>67</v>
      </c>
    </row>
    <row r="267" spans="1:9">
      <c r="A267" s="18" t="s">
        <v>173</v>
      </c>
      <c r="B267" s="18" t="s">
        <v>341</v>
      </c>
      <c r="C267" s="18" t="s">
        <v>876</v>
      </c>
      <c r="D267" s="18" t="s">
        <v>1060</v>
      </c>
      <c r="E267" s="20">
        <v>2406</v>
      </c>
      <c r="F267" s="20">
        <v>1834</v>
      </c>
      <c r="G267" s="19">
        <v>896</v>
      </c>
      <c r="H267" s="19">
        <v>829</v>
      </c>
      <c r="I267" s="19">
        <v>78</v>
      </c>
    </row>
    <row r="268" spans="1:9">
      <c r="A268" s="18" t="s">
        <v>173</v>
      </c>
      <c r="B268" s="18" t="s">
        <v>341</v>
      </c>
      <c r="C268" s="18" t="s">
        <v>876</v>
      </c>
      <c r="D268" s="18" t="s">
        <v>1061</v>
      </c>
      <c r="E268" s="20">
        <v>2707</v>
      </c>
      <c r="F268" s="20">
        <v>1366</v>
      </c>
      <c r="G268" s="19">
        <v>579</v>
      </c>
      <c r="H268" s="19">
        <v>711</v>
      </c>
      <c r="I268" s="19">
        <v>50</v>
      </c>
    </row>
    <row r="269" spans="1:9">
      <c r="A269" s="18" t="s">
        <v>173</v>
      </c>
      <c r="B269" s="18" t="s">
        <v>341</v>
      </c>
      <c r="C269" s="18" t="s">
        <v>25</v>
      </c>
      <c r="D269" s="18" t="s">
        <v>891</v>
      </c>
      <c r="E269" s="20">
        <v>16108</v>
      </c>
      <c r="F269" s="20">
        <v>13165</v>
      </c>
      <c r="G269" s="20">
        <v>5543</v>
      </c>
      <c r="H269" s="20">
        <v>7191</v>
      </c>
      <c r="I269" s="19">
        <v>267</v>
      </c>
    </row>
    <row r="270" spans="1:9">
      <c r="A270" s="18" t="s">
        <v>173</v>
      </c>
      <c r="B270" s="18" t="s">
        <v>341</v>
      </c>
      <c r="C270" s="18" t="s">
        <v>876</v>
      </c>
      <c r="D270" s="18" t="s">
        <v>892</v>
      </c>
      <c r="E270" s="20">
        <v>6115</v>
      </c>
      <c r="F270" s="20">
        <v>6115</v>
      </c>
      <c r="G270" s="20">
        <v>2935</v>
      </c>
      <c r="H270" s="20">
        <v>3026</v>
      </c>
      <c r="I270" s="19">
        <v>109</v>
      </c>
    </row>
    <row r="271" spans="1:9">
      <c r="A271" s="18" t="s">
        <v>173</v>
      </c>
      <c r="B271" s="18" t="s">
        <v>341</v>
      </c>
      <c r="C271" s="18" t="s">
        <v>876</v>
      </c>
      <c r="D271" s="18" t="s">
        <v>1062</v>
      </c>
      <c r="E271" s="20">
        <v>1731</v>
      </c>
      <c r="F271" s="20">
        <v>1241</v>
      </c>
      <c r="G271" s="19">
        <v>499</v>
      </c>
      <c r="H271" s="19">
        <v>707</v>
      </c>
      <c r="I271" s="19">
        <v>22</v>
      </c>
    </row>
    <row r="272" spans="1:9">
      <c r="A272" s="18" t="s">
        <v>173</v>
      </c>
      <c r="B272" s="18" t="s">
        <v>341</v>
      </c>
      <c r="C272" s="18" t="s">
        <v>876</v>
      </c>
      <c r="D272" s="18" t="s">
        <v>1063</v>
      </c>
      <c r="E272" s="20">
        <v>2170</v>
      </c>
      <c r="F272" s="20">
        <v>1603</v>
      </c>
      <c r="G272" s="19">
        <v>591</v>
      </c>
      <c r="H272" s="19">
        <v>964</v>
      </c>
      <c r="I272" s="19">
        <v>29</v>
      </c>
    </row>
    <row r="273" spans="1:9">
      <c r="A273" s="18" t="s">
        <v>173</v>
      </c>
      <c r="B273" s="18" t="s">
        <v>341</v>
      </c>
      <c r="C273" s="18" t="s">
        <v>876</v>
      </c>
      <c r="D273" s="18" t="s">
        <v>1064</v>
      </c>
      <c r="E273" s="20">
        <v>1730</v>
      </c>
      <c r="F273" s="20">
        <v>1329</v>
      </c>
      <c r="G273" s="19">
        <v>397</v>
      </c>
      <c r="H273" s="19">
        <v>883</v>
      </c>
      <c r="I273" s="19">
        <v>33</v>
      </c>
    </row>
    <row r="274" spans="1:9">
      <c r="A274" s="18" t="s">
        <v>173</v>
      </c>
      <c r="B274" s="18" t="s">
        <v>341</v>
      </c>
      <c r="C274" s="18" t="s">
        <v>876</v>
      </c>
      <c r="D274" s="18" t="s">
        <v>1065</v>
      </c>
      <c r="E274" s="20">
        <v>2947</v>
      </c>
      <c r="F274" s="20">
        <v>1985</v>
      </c>
      <c r="G274" s="19">
        <v>757</v>
      </c>
      <c r="H274" s="20">
        <v>1137</v>
      </c>
      <c r="I274" s="19">
        <v>55</v>
      </c>
    </row>
    <row r="275" spans="1:9">
      <c r="A275" s="18" t="s">
        <v>173</v>
      </c>
      <c r="B275" s="18" t="s">
        <v>341</v>
      </c>
      <c r="C275" s="18" t="s">
        <v>876</v>
      </c>
      <c r="D275" s="18" t="s">
        <v>1066</v>
      </c>
      <c r="E275" s="20">
        <v>1415</v>
      </c>
      <c r="F275" s="19">
        <v>892</v>
      </c>
      <c r="G275" s="19">
        <v>364</v>
      </c>
      <c r="H275" s="19">
        <v>474</v>
      </c>
      <c r="I275" s="19">
        <v>19</v>
      </c>
    </row>
    <row r="276" spans="1:9">
      <c r="A276" s="18" t="s">
        <v>173</v>
      </c>
      <c r="B276" s="18" t="s">
        <v>341</v>
      </c>
      <c r="C276" s="18" t="s">
        <v>75</v>
      </c>
      <c r="D276" s="18" t="s">
        <v>891</v>
      </c>
      <c r="E276" s="20">
        <v>15349</v>
      </c>
      <c r="F276" s="20">
        <v>9494</v>
      </c>
      <c r="G276" s="20">
        <v>4382</v>
      </c>
      <c r="H276" s="20">
        <v>4541</v>
      </c>
      <c r="I276" s="19">
        <v>284</v>
      </c>
    </row>
    <row r="277" spans="1:9">
      <c r="A277" s="18" t="s">
        <v>173</v>
      </c>
      <c r="B277" s="18" t="s">
        <v>341</v>
      </c>
      <c r="C277" s="18" t="s">
        <v>876</v>
      </c>
      <c r="D277" s="18" t="s">
        <v>892</v>
      </c>
      <c r="E277" s="20">
        <v>3427</v>
      </c>
      <c r="F277" s="20">
        <v>3427</v>
      </c>
      <c r="G277" s="20">
        <v>1763</v>
      </c>
      <c r="H277" s="20">
        <v>1499</v>
      </c>
      <c r="I277" s="19">
        <v>95</v>
      </c>
    </row>
    <row r="278" spans="1:9">
      <c r="A278" s="18" t="s">
        <v>173</v>
      </c>
      <c r="B278" s="18" t="s">
        <v>341</v>
      </c>
      <c r="C278" s="18" t="s">
        <v>876</v>
      </c>
      <c r="D278" s="18" t="s">
        <v>1067</v>
      </c>
      <c r="E278" s="20">
        <v>3249</v>
      </c>
      <c r="F278" s="20">
        <v>1592</v>
      </c>
      <c r="G278" s="19">
        <v>657</v>
      </c>
      <c r="H278" s="19">
        <v>833</v>
      </c>
      <c r="I278" s="19">
        <v>32</v>
      </c>
    </row>
    <row r="279" spans="1:9">
      <c r="A279" s="18" t="s">
        <v>173</v>
      </c>
      <c r="B279" s="18" t="s">
        <v>341</v>
      </c>
      <c r="C279" s="18" t="s">
        <v>876</v>
      </c>
      <c r="D279" s="18" t="s">
        <v>1068</v>
      </c>
      <c r="E279" s="20">
        <v>3375</v>
      </c>
      <c r="F279" s="20">
        <v>1605</v>
      </c>
      <c r="G279" s="19">
        <v>704</v>
      </c>
      <c r="H279" s="19">
        <v>796</v>
      </c>
      <c r="I279" s="19">
        <v>55</v>
      </c>
    </row>
    <row r="280" spans="1:9">
      <c r="A280" s="18" t="s">
        <v>173</v>
      </c>
      <c r="B280" s="18" t="s">
        <v>341</v>
      </c>
      <c r="C280" s="18" t="s">
        <v>876</v>
      </c>
      <c r="D280" s="18" t="s">
        <v>1069</v>
      </c>
      <c r="E280" s="20">
        <v>2916</v>
      </c>
      <c r="F280" s="20">
        <v>1483</v>
      </c>
      <c r="G280" s="19">
        <v>653</v>
      </c>
      <c r="H280" s="19">
        <v>729</v>
      </c>
      <c r="I280" s="19">
        <v>55</v>
      </c>
    </row>
    <row r="281" spans="1:9">
      <c r="A281" s="18" t="s">
        <v>173</v>
      </c>
      <c r="B281" s="18" t="s">
        <v>341</v>
      </c>
      <c r="C281" s="18" t="s">
        <v>876</v>
      </c>
      <c r="D281" s="18" t="s">
        <v>1070</v>
      </c>
      <c r="E281" s="20">
        <v>2382</v>
      </c>
      <c r="F281" s="20">
        <v>1387</v>
      </c>
      <c r="G281" s="19">
        <v>605</v>
      </c>
      <c r="H281" s="19">
        <v>684</v>
      </c>
      <c r="I281" s="19">
        <v>47</v>
      </c>
    </row>
    <row r="282" spans="1:9">
      <c r="A282" s="18" t="s">
        <v>173</v>
      </c>
      <c r="B282" s="18" t="s">
        <v>341</v>
      </c>
      <c r="C282" s="18" t="s">
        <v>79</v>
      </c>
      <c r="D282" s="18" t="s">
        <v>891</v>
      </c>
      <c r="E282" s="20">
        <v>9419</v>
      </c>
      <c r="F282" s="20">
        <v>7241</v>
      </c>
      <c r="G282" s="20">
        <v>3076</v>
      </c>
      <c r="H282" s="20">
        <v>3881</v>
      </c>
      <c r="I282" s="19">
        <v>151</v>
      </c>
    </row>
    <row r="283" spans="1:9">
      <c r="A283" s="18" t="s">
        <v>173</v>
      </c>
      <c r="B283" s="18" t="s">
        <v>341</v>
      </c>
      <c r="C283" s="18" t="s">
        <v>876</v>
      </c>
      <c r="D283" s="18" t="s">
        <v>892</v>
      </c>
      <c r="E283" s="20">
        <v>3045</v>
      </c>
      <c r="F283" s="20">
        <v>3045</v>
      </c>
      <c r="G283" s="20">
        <v>1444</v>
      </c>
      <c r="H283" s="20">
        <v>1518</v>
      </c>
      <c r="I283" s="19">
        <v>54</v>
      </c>
    </row>
    <row r="284" spans="1:9">
      <c r="A284" s="18" t="s">
        <v>173</v>
      </c>
      <c r="B284" s="18" t="s">
        <v>341</v>
      </c>
      <c r="C284" s="18" t="s">
        <v>876</v>
      </c>
      <c r="D284" s="18" t="s">
        <v>1071</v>
      </c>
      <c r="E284" s="20">
        <v>2886</v>
      </c>
      <c r="F284" s="20">
        <v>1766</v>
      </c>
      <c r="G284" s="19">
        <v>699</v>
      </c>
      <c r="H284" s="19">
        <v>972</v>
      </c>
      <c r="I284" s="19">
        <v>39</v>
      </c>
    </row>
    <row r="285" spans="1:9">
      <c r="A285" s="18" t="s">
        <v>173</v>
      </c>
      <c r="B285" s="18" t="s">
        <v>341</v>
      </c>
      <c r="C285" s="18" t="s">
        <v>876</v>
      </c>
      <c r="D285" s="18" t="s">
        <v>1072</v>
      </c>
      <c r="E285" s="20">
        <v>2046</v>
      </c>
      <c r="F285" s="20">
        <v>1507</v>
      </c>
      <c r="G285" s="19">
        <v>588</v>
      </c>
      <c r="H285" s="19">
        <v>851</v>
      </c>
      <c r="I285" s="19">
        <v>36</v>
      </c>
    </row>
    <row r="286" spans="1:9">
      <c r="A286" s="18" t="s">
        <v>173</v>
      </c>
      <c r="B286" s="18" t="s">
        <v>341</v>
      </c>
      <c r="C286" s="18" t="s">
        <v>876</v>
      </c>
      <c r="D286" s="18" t="s">
        <v>1073</v>
      </c>
      <c r="E286" s="20">
        <v>1442</v>
      </c>
      <c r="F286" s="19">
        <v>923</v>
      </c>
      <c r="G286" s="19">
        <v>345</v>
      </c>
      <c r="H286" s="19">
        <v>540</v>
      </c>
      <c r="I286" s="19">
        <v>22</v>
      </c>
    </row>
    <row r="287" spans="1:9">
      <c r="A287" s="18" t="s">
        <v>173</v>
      </c>
      <c r="B287" s="18" t="s">
        <v>341</v>
      </c>
      <c r="C287" s="18" t="s">
        <v>69</v>
      </c>
      <c r="D287" s="18" t="s">
        <v>891</v>
      </c>
      <c r="E287" s="20">
        <v>17167</v>
      </c>
      <c r="F287" s="20">
        <v>12813</v>
      </c>
      <c r="G287" s="20">
        <v>5528</v>
      </c>
      <c r="H287" s="20">
        <v>6714</v>
      </c>
      <c r="I287" s="19">
        <v>320</v>
      </c>
    </row>
    <row r="288" spans="1:9">
      <c r="A288" s="18" t="s">
        <v>173</v>
      </c>
      <c r="B288" s="18" t="s">
        <v>341</v>
      </c>
      <c r="C288" s="18" t="s">
        <v>876</v>
      </c>
      <c r="D288" s="18" t="s">
        <v>892</v>
      </c>
      <c r="E288" s="20">
        <v>4543</v>
      </c>
      <c r="F288" s="20">
        <v>4543</v>
      </c>
      <c r="G288" s="20">
        <v>2273</v>
      </c>
      <c r="H288" s="20">
        <v>2115</v>
      </c>
      <c r="I288" s="19">
        <v>102</v>
      </c>
    </row>
    <row r="289" spans="1:9">
      <c r="A289" s="18" t="s">
        <v>173</v>
      </c>
      <c r="B289" s="18" t="s">
        <v>341</v>
      </c>
      <c r="C289" s="18" t="s">
        <v>876</v>
      </c>
      <c r="D289" s="18" t="s">
        <v>1074</v>
      </c>
      <c r="E289" s="20">
        <v>1993</v>
      </c>
      <c r="F289" s="20">
        <v>1235</v>
      </c>
      <c r="G289" s="19">
        <v>512</v>
      </c>
      <c r="H289" s="19">
        <v>653</v>
      </c>
      <c r="I289" s="19">
        <v>35</v>
      </c>
    </row>
    <row r="290" spans="1:9">
      <c r="A290" s="18" t="s">
        <v>173</v>
      </c>
      <c r="B290" s="18" t="s">
        <v>341</v>
      </c>
      <c r="C290" s="18" t="s">
        <v>876</v>
      </c>
      <c r="D290" s="18" t="s">
        <v>1075</v>
      </c>
      <c r="E290" s="20">
        <v>2200</v>
      </c>
      <c r="F290" s="20">
        <v>1192</v>
      </c>
      <c r="G290" s="19">
        <v>476</v>
      </c>
      <c r="H290" s="19">
        <v>654</v>
      </c>
      <c r="I290" s="19">
        <v>31</v>
      </c>
    </row>
    <row r="291" spans="1:9">
      <c r="A291" s="18" t="s">
        <v>173</v>
      </c>
      <c r="B291" s="18" t="s">
        <v>341</v>
      </c>
      <c r="C291" s="18" t="s">
        <v>876</v>
      </c>
      <c r="D291" s="18" t="s">
        <v>1076</v>
      </c>
      <c r="E291" s="20">
        <v>3137</v>
      </c>
      <c r="F291" s="20">
        <v>1989</v>
      </c>
      <c r="G291" s="19">
        <v>798</v>
      </c>
      <c r="H291" s="20">
        <v>1086</v>
      </c>
      <c r="I291" s="19">
        <v>48</v>
      </c>
    </row>
    <row r="292" spans="1:9">
      <c r="A292" s="18" t="s">
        <v>173</v>
      </c>
      <c r="B292" s="18" t="s">
        <v>341</v>
      </c>
      <c r="C292" s="18" t="s">
        <v>876</v>
      </c>
      <c r="D292" s="18" t="s">
        <v>1077</v>
      </c>
      <c r="E292" s="20">
        <v>2688</v>
      </c>
      <c r="F292" s="20">
        <v>2069</v>
      </c>
      <c r="G292" s="19">
        <v>789</v>
      </c>
      <c r="H292" s="20">
        <v>1195</v>
      </c>
      <c r="I292" s="19">
        <v>52</v>
      </c>
    </row>
    <row r="293" spans="1:9">
      <c r="A293" s="18" t="s">
        <v>173</v>
      </c>
      <c r="B293" s="18" t="s">
        <v>341</v>
      </c>
      <c r="C293" s="18" t="s">
        <v>876</v>
      </c>
      <c r="D293" s="18" t="s">
        <v>1078</v>
      </c>
      <c r="E293" s="20">
        <v>2606</v>
      </c>
      <c r="F293" s="20">
        <v>1785</v>
      </c>
      <c r="G293" s="19">
        <v>680</v>
      </c>
      <c r="H293" s="20">
        <v>1011</v>
      </c>
      <c r="I293" s="19">
        <v>52</v>
      </c>
    </row>
    <row r="294" spans="1:9">
      <c r="A294" s="18" t="s">
        <v>173</v>
      </c>
      <c r="B294" s="18" t="s">
        <v>341</v>
      </c>
      <c r="C294" s="18" t="s">
        <v>67</v>
      </c>
      <c r="D294" s="18" t="s">
        <v>891</v>
      </c>
      <c r="E294" s="20">
        <v>17533</v>
      </c>
      <c r="F294" s="20">
        <v>11965</v>
      </c>
      <c r="G294" s="20">
        <v>5294</v>
      </c>
      <c r="H294" s="20">
        <v>6073</v>
      </c>
      <c r="I294" s="19">
        <v>325</v>
      </c>
    </row>
    <row r="295" spans="1:9">
      <c r="A295" s="18" t="s">
        <v>173</v>
      </c>
      <c r="B295" s="18" t="s">
        <v>341</v>
      </c>
      <c r="C295" s="18" t="s">
        <v>876</v>
      </c>
      <c r="D295" s="18" t="s">
        <v>892</v>
      </c>
      <c r="E295" s="20">
        <v>5121</v>
      </c>
      <c r="F295" s="20">
        <v>5121</v>
      </c>
      <c r="G295" s="20">
        <v>2465</v>
      </c>
      <c r="H295" s="20">
        <v>2479</v>
      </c>
      <c r="I295" s="19">
        <v>121</v>
      </c>
    </row>
    <row r="296" spans="1:9">
      <c r="A296" s="18" t="s">
        <v>173</v>
      </c>
      <c r="B296" s="18" t="s">
        <v>341</v>
      </c>
      <c r="C296" s="18" t="s">
        <v>876</v>
      </c>
      <c r="D296" s="18" t="s">
        <v>1079</v>
      </c>
      <c r="E296" s="20">
        <v>1740</v>
      </c>
      <c r="F296" s="20">
        <v>1207</v>
      </c>
      <c r="G296" s="19">
        <v>462</v>
      </c>
      <c r="H296" s="19">
        <v>685</v>
      </c>
      <c r="I296" s="19">
        <v>35</v>
      </c>
    </row>
    <row r="297" spans="1:9">
      <c r="A297" s="18" t="s">
        <v>173</v>
      </c>
      <c r="B297" s="18" t="s">
        <v>341</v>
      </c>
      <c r="C297" s="18" t="s">
        <v>876</v>
      </c>
      <c r="D297" s="18" t="s">
        <v>1080</v>
      </c>
      <c r="E297" s="20">
        <v>1806</v>
      </c>
      <c r="F297" s="20">
        <v>1016</v>
      </c>
      <c r="G297" s="19">
        <v>397</v>
      </c>
      <c r="H297" s="19">
        <v>564</v>
      </c>
      <c r="I297" s="19">
        <v>31</v>
      </c>
    </row>
    <row r="298" spans="1:9">
      <c r="A298" s="18" t="s">
        <v>173</v>
      </c>
      <c r="B298" s="18" t="s">
        <v>341</v>
      </c>
      <c r="C298" s="18" t="s">
        <v>876</v>
      </c>
      <c r="D298" s="18" t="s">
        <v>1081</v>
      </c>
      <c r="E298" s="20">
        <v>3377</v>
      </c>
      <c r="F298" s="20">
        <v>1660</v>
      </c>
      <c r="G298" s="19">
        <v>729</v>
      </c>
      <c r="H298" s="19">
        <v>814</v>
      </c>
      <c r="I298" s="19">
        <v>57</v>
      </c>
    </row>
    <row r="299" spans="1:9">
      <c r="A299" s="18" t="s">
        <v>173</v>
      </c>
      <c r="B299" s="18" t="s">
        <v>341</v>
      </c>
      <c r="C299" s="18" t="s">
        <v>876</v>
      </c>
      <c r="D299" s="18" t="s">
        <v>1082</v>
      </c>
      <c r="E299" s="20">
        <v>2629</v>
      </c>
      <c r="F299" s="20">
        <v>1470</v>
      </c>
      <c r="G299" s="19">
        <v>613</v>
      </c>
      <c r="H299" s="19">
        <v>771</v>
      </c>
      <c r="I299" s="19">
        <v>38</v>
      </c>
    </row>
    <row r="300" spans="1:9">
      <c r="A300" s="18" t="s">
        <v>173</v>
      </c>
      <c r="B300" s="18" t="s">
        <v>341</v>
      </c>
      <c r="C300" s="18" t="s">
        <v>876</v>
      </c>
      <c r="D300" s="18" t="s">
        <v>1083</v>
      </c>
      <c r="E300" s="20">
        <v>2860</v>
      </c>
      <c r="F300" s="20">
        <v>1491</v>
      </c>
      <c r="G300" s="19">
        <v>628</v>
      </c>
      <c r="H300" s="19">
        <v>760</v>
      </c>
      <c r="I300" s="19">
        <v>43</v>
      </c>
    </row>
    <row r="301" spans="1:9">
      <c r="A301" s="18" t="s">
        <v>173</v>
      </c>
      <c r="B301" s="18" t="s">
        <v>341</v>
      </c>
      <c r="C301" s="18" t="s">
        <v>73</v>
      </c>
      <c r="D301" s="18" t="s">
        <v>891</v>
      </c>
      <c r="E301" s="20">
        <v>19830</v>
      </c>
      <c r="F301" s="20">
        <v>12885</v>
      </c>
      <c r="G301" s="20">
        <v>6099</v>
      </c>
      <c r="H301" s="20">
        <v>6079</v>
      </c>
      <c r="I301" s="19">
        <v>358</v>
      </c>
    </row>
    <row r="302" spans="1:9">
      <c r="A302" s="18" t="s">
        <v>173</v>
      </c>
      <c r="B302" s="18" t="s">
        <v>341</v>
      </c>
      <c r="C302" s="18" t="s">
        <v>876</v>
      </c>
      <c r="D302" s="18" t="s">
        <v>892</v>
      </c>
      <c r="E302" s="20">
        <v>5515</v>
      </c>
      <c r="F302" s="20">
        <v>5514</v>
      </c>
      <c r="G302" s="20">
        <v>2813</v>
      </c>
      <c r="H302" s="20">
        <v>2440</v>
      </c>
      <c r="I302" s="19">
        <v>152</v>
      </c>
    </row>
    <row r="303" spans="1:9">
      <c r="A303" s="18" t="s">
        <v>173</v>
      </c>
      <c r="B303" s="18" t="s">
        <v>341</v>
      </c>
      <c r="C303" s="18" t="s">
        <v>876</v>
      </c>
      <c r="D303" s="18" t="s">
        <v>1084</v>
      </c>
      <c r="E303" s="20">
        <v>3342</v>
      </c>
      <c r="F303" s="20">
        <v>1336</v>
      </c>
      <c r="G303" s="19">
        <v>619</v>
      </c>
      <c r="H303" s="19">
        <v>605</v>
      </c>
      <c r="I303" s="19">
        <v>45</v>
      </c>
    </row>
    <row r="304" spans="1:9">
      <c r="A304" s="18" t="s">
        <v>173</v>
      </c>
      <c r="B304" s="18" t="s">
        <v>341</v>
      </c>
      <c r="C304" s="18" t="s">
        <v>876</v>
      </c>
      <c r="D304" s="18" t="s">
        <v>1085</v>
      </c>
      <c r="E304" s="20">
        <v>2685</v>
      </c>
      <c r="F304" s="20">
        <v>1680</v>
      </c>
      <c r="G304" s="19">
        <v>743</v>
      </c>
      <c r="H304" s="19">
        <v>844</v>
      </c>
      <c r="I304" s="19">
        <v>56</v>
      </c>
    </row>
    <row r="305" spans="1:9">
      <c r="A305" s="18" t="s">
        <v>173</v>
      </c>
      <c r="B305" s="18" t="s">
        <v>341</v>
      </c>
      <c r="C305" s="18" t="s">
        <v>876</v>
      </c>
      <c r="D305" s="18" t="s">
        <v>1086</v>
      </c>
      <c r="E305" s="20">
        <v>2521</v>
      </c>
      <c r="F305" s="20">
        <v>1584</v>
      </c>
      <c r="G305" s="19">
        <v>720</v>
      </c>
      <c r="H305" s="19">
        <v>789</v>
      </c>
      <c r="I305" s="19">
        <v>36</v>
      </c>
    </row>
    <row r="306" spans="1:9">
      <c r="A306" s="18" t="s">
        <v>173</v>
      </c>
      <c r="B306" s="18" t="s">
        <v>341</v>
      </c>
      <c r="C306" s="18" t="s">
        <v>876</v>
      </c>
      <c r="D306" s="18" t="s">
        <v>1087</v>
      </c>
      <c r="E306" s="20">
        <v>2672</v>
      </c>
      <c r="F306" s="20">
        <v>1296</v>
      </c>
      <c r="G306" s="19">
        <v>575</v>
      </c>
      <c r="H306" s="19">
        <v>638</v>
      </c>
      <c r="I306" s="19">
        <v>33</v>
      </c>
    </row>
    <row r="307" spans="1:9">
      <c r="A307" s="18" t="s">
        <v>173</v>
      </c>
      <c r="B307" s="18" t="s">
        <v>341</v>
      </c>
      <c r="C307" s="18" t="s">
        <v>876</v>
      </c>
      <c r="D307" s="18" t="s">
        <v>1088</v>
      </c>
      <c r="E307" s="20">
        <v>3095</v>
      </c>
      <c r="F307" s="20">
        <v>1475</v>
      </c>
      <c r="G307" s="19">
        <v>629</v>
      </c>
      <c r="H307" s="19">
        <v>763</v>
      </c>
      <c r="I307" s="19">
        <v>36</v>
      </c>
    </row>
    <row r="308" spans="1:9">
      <c r="A308" s="18" t="s">
        <v>173</v>
      </c>
      <c r="B308" s="18" t="s">
        <v>341</v>
      </c>
      <c r="C308" s="18" t="s">
        <v>63</v>
      </c>
      <c r="D308" s="18" t="s">
        <v>891</v>
      </c>
      <c r="E308" s="20">
        <v>10697</v>
      </c>
      <c r="F308" s="20">
        <v>7422</v>
      </c>
      <c r="G308" s="20">
        <v>3398</v>
      </c>
      <c r="H308" s="20">
        <v>3574</v>
      </c>
      <c r="I308" s="19">
        <v>223</v>
      </c>
    </row>
    <row r="309" spans="1:9">
      <c r="A309" s="18" t="s">
        <v>173</v>
      </c>
      <c r="B309" s="18" t="s">
        <v>341</v>
      </c>
      <c r="C309" s="18" t="s">
        <v>876</v>
      </c>
      <c r="D309" s="18" t="s">
        <v>892</v>
      </c>
      <c r="E309" s="20">
        <v>3678</v>
      </c>
      <c r="F309" s="20">
        <v>3678</v>
      </c>
      <c r="G309" s="20">
        <v>1885</v>
      </c>
      <c r="H309" s="20">
        <v>1621</v>
      </c>
      <c r="I309" s="19">
        <v>105</v>
      </c>
    </row>
    <row r="310" spans="1:9">
      <c r="A310" s="18" t="s">
        <v>173</v>
      </c>
      <c r="B310" s="18" t="s">
        <v>341</v>
      </c>
      <c r="C310" s="18" t="s">
        <v>876</v>
      </c>
      <c r="D310" s="18" t="s">
        <v>1089</v>
      </c>
      <c r="E310" s="20">
        <v>2247</v>
      </c>
      <c r="F310" s="20">
        <v>1231</v>
      </c>
      <c r="G310" s="19">
        <v>508</v>
      </c>
      <c r="H310" s="19">
        <v>636</v>
      </c>
      <c r="I310" s="19">
        <v>39</v>
      </c>
    </row>
    <row r="311" spans="1:9">
      <c r="A311" s="18" t="s">
        <v>173</v>
      </c>
      <c r="B311" s="18" t="s">
        <v>341</v>
      </c>
      <c r="C311" s="18" t="s">
        <v>876</v>
      </c>
      <c r="D311" s="18" t="s">
        <v>1090</v>
      </c>
      <c r="E311" s="20">
        <v>2553</v>
      </c>
      <c r="F311" s="20">
        <v>1464</v>
      </c>
      <c r="G311" s="19">
        <v>587</v>
      </c>
      <c r="H311" s="19">
        <v>766</v>
      </c>
      <c r="I311" s="19">
        <v>50</v>
      </c>
    </row>
    <row r="312" spans="1:9">
      <c r="A312" s="18" t="s">
        <v>173</v>
      </c>
      <c r="B312" s="18" t="s">
        <v>341</v>
      </c>
      <c r="C312" s="18" t="s">
        <v>876</v>
      </c>
      <c r="D312" s="18" t="s">
        <v>1091</v>
      </c>
      <c r="E312" s="20">
        <v>2219</v>
      </c>
      <c r="F312" s="20">
        <v>1049</v>
      </c>
      <c r="G312" s="19">
        <v>418</v>
      </c>
      <c r="H312" s="19">
        <v>551</v>
      </c>
      <c r="I312" s="19">
        <v>29</v>
      </c>
    </row>
    <row r="313" spans="1:9">
      <c r="A313" s="18" t="s">
        <v>173</v>
      </c>
      <c r="B313" s="18" t="s">
        <v>341</v>
      </c>
      <c r="C313" s="18" t="s">
        <v>53</v>
      </c>
      <c r="D313" s="18" t="s">
        <v>891</v>
      </c>
      <c r="E313" s="20">
        <v>12327</v>
      </c>
      <c r="F313" s="20">
        <v>9694</v>
      </c>
      <c r="G313" s="20">
        <v>4112</v>
      </c>
      <c r="H313" s="20">
        <v>5109</v>
      </c>
      <c r="I313" s="19">
        <v>287</v>
      </c>
    </row>
    <row r="314" spans="1:9">
      <c r="A314" s="18" t="s">
        <v>173</v>
      </c>
      <c r="B314" s="18" t="s">
        <v>341</v>
      </c>
      <c r="C314" s="18" t="s">
        <v>876</v>
      </c>
      <c r="D314" s="18" t="s">
        <v>892</v>
      </c>
      <c r="E314" s="20">
        <v>4978</v>
      </c>
      <c r="F314" s="20">
        <v>4978</v>
      </c>
      <c r="G314" s="20">
        <v>2385</v>
      </c>
      <c r="H314" s="20">
        <v>2394</v>
      </c>
      <c r="I314" s="19">
        <v>132</v>
      </c>
    </row>
    <row r="315" spans="1:9">
      <c r="A315" s="18" t="s">
        <v>173</v>
      </c>
      <c r="B315" s="18" t="s">
        <v>341</v>
      </c>
      <c r="C315" s="18" t="s">
        <v>876</v>
      </c>
      <c r="D315" s="18" t="s">
        <v>1092</v>
      </c>
      <c r="E315" s="20">
        <v>1405</v>
      </c>
      <c r="F315" s="19">
        <v>729</v>
      </c>
      <c r="G315" s="19">
        <v>299</v>
      </c>
      <c r="H315" s="19">
        <v>376</v>
      </c>
      <c r="I315" s="19">
        <v>23</v>
      </c>
    </row>
    <row r="316" spans="1:9">
      <c r="A316" s="18" t="s">
        <v>173</v>
      </c>
      <c r="B316" s="18" t="s">
        <v>341</v>
      </c>
      <c r="C316" s="18" t="s">
        <v>876</v>
      </c>
      <c r="D316" s="18" t="s">
        <v>1093</v>
      </c>
      <c r="E316" s="20">
        <v>2101</v>
      </c>
      <c r="F316" s="20">
        <v>1505</v>
      </c>
      <c r="G316" s="19">
        <v>560</v>
      </c>
      <c r="H316" s="19">
        <v>863</v>
      </c>
      <c r="I316" s="19">
        <v>64</v>
      </c>
    </row>
    <row r="317" spans="1:9">
      <c r="A317" s="18" t="s">
        <v>173</v>
      </c>
      <c r="B317" s="18" t="s">
        <v>341</v>
      </c>
      <c r="C317" s="18" t="s">
        <v>876</v>
      </c>
      <c r="D317" s="18" t="s">
        <v>1094</v>
      </c>
      <c r="E317" s="20">
        <v>1640</v>
      </c>
      <c r="F317" s="19">
        <v>980</v>
      </c>
      <c r="G317" s="19">
        <v>376</v>
      </c>
      <c r="H317" s="19">
        <v>528</v>
      </c>
      <c r="I317" s="19">
        <v>28</v>
      </c>
    </row>
    <row r="318" spans="1:9">
      <c r="A318" s="18" t="s">
        <v>173</v>
      </c>
      <c r="B318" s="18" t="s">
        <v>341</v>
      </c>
      <c r="C318" s="18" t="s">
        <v>876</v>
      </c>
      <c r="D318" s="18" t="s">
        <v>1095</v>
      </c>
      <c r="E318" s="20">
        <v>2203</v>
      </c>
      <c r="F318" s="20">
        <v>1502</v>
      </c>
      <c r="G318" s="19">
        <v>492</v>
      </c>
      <c r="H318" s="19">
        <v>948</v>
      </c>
      <c r="I318" s="19">
        <v>40</v>
      </c>
    </row>
    <row r="319" spans="1:9">
      <c r="A319" s="18" t="s">
        <v>173</v>
      </c>
      <c r="B319" s="18" t="s">
        <v>341</v>
      </c>
      <c r="C319" s="18" t="s">
        <v>65</v>
      </c>
      <c r="D319" s="18" t="s">
        <v>891</v>
      </c>
      <c r="E319" s="20">
        <v>14903</v>
      </c>
      <c r="F319" s="20">
        <v>12194</v>
      </c>
      <c r="G319" s="20">
        <v>5446</v>
      </c>
      <c r="H319" s="20">
        <v>6219</v>
      </c>
      <c r="I319" s="19">
        <v>354</v>
      </c>
    </row>
    <row r="320" spans="1:9">
      <c r="A320" s="18" t="s">
        <v>173</v>
      </c>
      <c r="B320" s="18" t="s">
        <v>341</v>
      </c>
      <c r="C320" s="18" t="s">
        <v>876</v>
      </c>
      <c r="D320" s="18" t="s">
        <v>892</v>
      </c>
      <c r="E320" s="20">
        <v>5139</v>
      </c>
      <c r="F320" s="20">
        <v>5139</v>
      </c>
      <c r="G320" s="20">
        <v>2615</v>
      </c>
      <c r="H320" s="20">
        <v>2341</v>
      </c>
      <c r="I320" s="19">
        <v>139</v>
      </c>
    </row>
    <row r="321" spans="1:9">
      <c r="A321" s="18" t="s">
        <v>173</v>
      </c>
      <c r="B321" s="18" t="s">
        <v>341</v>
      </c>
      <c r="C321" s="18" t="s">
        <v>876</v>
      </c>
      <c r="D321" s="18" t="s">
        <v>1096</v>
      </c>
      <c r="E321" s="20">
        <v>1433</v>
      </c>
      <c r="F321" s="19">
        <v>952</v>
      </c>
      <c r="G321" s="19">
        <v>373</v>
      </c>
      <c r="H321" s="19">
        <v>528</v>
      </c>
      <c r="I321" s="19">
        <v>29</v>
      </c>
    </row>
    <row r="322" spans="1:9">
      <c r="A322" s="18" t="s">
        <v>173</v>
      </c>
      <c r="B322" s="18" t="s">
        <v>341</v>
      </c>
      <c r="C322" s="18" t="s">
        <v>876</v>
      </c>
      <c r="D322" s="18" t="s">
        <v>1097</v>
      </c>
      <c r="E322" s="20">
        <v>1585</v>
      </c>
      <c r="F322" s="20">
        <v>1125</v>
      </c>
      <c r="G322" s="19">
        <v>502</v>
      </c>
      <c r="H322" s="19">
        <v>555</v>
      </c>
      <c r="I322" s="19">
        <v>42</v>
      </c>
    </row>
    <row r="323" spans="1:9">
      <c r="A323" s="18" t="s">
        <v>173</v>
      </c>
      <c r="B323" s="18" t="s">
        <v>341</v>
      </c>
      <c r="C323" s="18" t="s">
        <v>876</v>
      </c>
      <c r="D323" s="18" t="s">
        <v>1098</v>
      </c>
      <c r="E323" s="20">
        <v>2470</v>
      </c>
      <c r="F323" s="20">
        <v>1783</v>
      </c>
      <c r="G323" s="19">
        <v>726</v>
      </c>
      <c r="H323" s="19">
        <v>969</v>
      </c>
      <c r="I323" s="19">
        <v>60</v>
      </c>
    </row>
    <row r="324" spans="1:9">
      <c r="A324" s="18" t="s">
        <v>173</v>
      </c>
      <c r="B324" s="18" t="s">
        <v>341</v>
      </c>
      <c r="C324" s="18" t="s">
        <v>876</v>
      </c>
      <c r="D324" s="18" t="s">
        <v>1099</v>
      </c>
      <c r="E324" s="20">
        <v>2504</v>
      </c>
      <c r="F324" s="20">
        <v>1964</v>
      </c>
      <c r="G324" s="19">
        <v>710</v>
      </c>
      <c r="H324" s="20">
        <v>1175</v>
      </c>
      <c r="I324" s="19">
        <v>46</v>
      </c>
    </row>
    <row r="325" spans="1:9">
      <c r="A325" s="18" t="s">
        <v>173</v>
      </c>
      <c r="B325" s="18" t="s">
        <v>341</v>
      </c>
      <c r="C325" s="18" t="s">
        <v>876</v>
      </c>
      <c r="D325" s="18" t="s">
        <v>1100</v>
      </c>
      <c r="E325" s="20">
        <v>1772</v>
      </c>
      <c r="F325" s="20">
        <v>1231</v>
      </c>
      <c r="G325" s="19">
        <v>520</v>
      </c>
      <c r="H325" s="19">
        <v>651</v>
      </c>
      <c r="I325" s="19">
        <v>38</v>
      </c>
    </row>
    <row r="326" spans="1:9">
      <c r="A326" s="18" t="s">
        <v>173</v>
      </c>
      <c r="B326" s="18" t="s">
        <v>341</v>
      </c>
      <c r="C326" s="18" t="s">
        <v>47</v>
      </c>
      <c r="D326" s="18" t="s">
        <v>891</v>
      </c>
      <c r="E326" s="20">
        <v>10109</v>
      </c>
      <c r="F326" s="20">
        <v>8233</v>
      </c>
      <c r="G326" s="20">
        <v>3787</v>
      </c>
      <c r="H326" s="20">
        <v>4021</v>
      </c>
      <c r="I326" s="19">
        <v>255</v>
      </c>
    </row>
    <row r="327" spans="1:9">
      <c r="A327" s="18" t="s">
        <v>173</v>
      </c>
      <c r="B327" s="18" t="s">
        <v>341</v>
      </c>
      <c r="C327" s="18" t="s">
        <v>876</v>
      </c>
      <c r="D327" s="18" t="s">
        <v>892</v>
      </c>
      <c r="E327" s="20">
        <v>4141</v>
      </c>
      <c r="F327" s="20">
        <v>4141</v>
      </c>
      <c r="G327" s="20">
        <v>2096</v>
      </c>
      <c r="H327" s="20">
        <v>1868</v>
      </c>
      <c r="I327" s="19">
        <v>129</v>
      </c>
    </row>
    <row r="328" spans="1:9">
      <c r="A328" s="18" t="s">
        <v>173</v>
      </c>
      <c r="B328" s="18" t="s">
        <v>341</v>
      </c>
      <c r="C328" s="18" t="s">
        <v>876</v>
      </c>
      <c r="D328" s="18" t="s">
        <v>1101</v>
      </c>
      <c r="E328" s="20">
        <v>2720</v>
      </c>
      <c r="F328" s="20">
        <v>1717</v>
      </c>
      <c r="G328" s="19">
        <v>729</v>
      </c>
      <c r="H328" s="19">
        <v>878</v>
      </c>
      <c r="I328" s="19">
        <v>48</v>
      </c>
    </row>
    <row r="329" spans="1:9">
      <c r="A329" s="18" t="s">
        <v>173</v>
      </c>
      <c r="B329" s="18" t="s">
        <v>341</v>
      </c>
      <c r="C329" s="18" t="s">
        <v>876</v>
      </c>
      <c r="D329" s="18" t="s">
        <v>1102</v>
      </c>
      <c r="E329" s="20">
        <v>1437</v>
      </c>
      <c r="F329" s="20">
        <v>1065</v>
      </c>
      <c r="G329" s="19">
        <v>496</v>
      </c>
      <c r="H329" s="19">
        <v>504</v>
      </c>
      <c r="I329" s="19">
        <v>33</v>
      </c>
    </row>
    <row r="330" spans="1:9">
      <c r="A330" s="18" t="s">
        <v>173</v>
      </c>
      <c r="B330" s="18" t="s">
        <v>341</v>
      </c>
      <c r="C330" s="18" t="s">
        <v>876</v>
      </c>
      <c r="D330" s="18" t="s">
        <v>1103</v>
      </c>
      <c r="E330" s="20">
        <v>1811</v>
      </c>
      <c r="F330" s="20">
        <v>1310</v>
      </c>
      <c r="G330" s="19">
        <v>466</v>
      </c>
      <c r="H330" s="19">
        <v>771</v>
      </c>
      <c r="I330" s="19">
        <v>45</v>
      </c>
    </row>
    <row r="331" spans="1:9">
      <c r="A331" s="18" t="s">
        <v>173</v>
      </c>
      <c r="B331" s="18" t="s">
        <v>341</v>
      </c>
      <c r="C331" s="18" t="s">
        <v>57</v>
      </c>
      <c r="D331" s="18" t="s">
        <v>891</v>
      </c>
      <c r="E331" s="20">
        <v>29594</v>
      </c>
      <c r="F331" s="20">
        <v>22097</v>
      </c>
      <c r="G331" s="20">
        <v>10486</v>
      </c>
      <c r="H331" s="20">
        <v>10603</v>
      </c>
      <c r="I331" s="19">
        <v>644</v>
      </c>
    </row>
    <row r="332" spans="1:9">
      <c r="A332" s="18" t="s">
        <v>173</v>
      </c>
      <c r="B332" s="18" t="s">
        <v>341</v>
      </c>
      <c r="C332" s="18" t="s">
        <v>876</v>
      </c>
      <c r="D332" s="18" t="s">
        <v>892</v>
      </c>
      <c r="E332" s="20">
        <v>5851</v>
      </c>
      <c r="F332" s="20">
        <v>5851</v>
      </c>
      <c r="G332" s="20">
        <v>2984</v>
      </c>
      <c r="H332" s="20">
        <v>2632</v>
      </c>
      <c r="I332" s="19">
        <v>163</v>
      </c>
    </row>
    <row r="333" spans="1:9">
      <c r="A333" s="18" t="s">
        <v>173</v>
      </c>
      <c r="B333" s="18" t="s">
        <v>341</v>
      </c>
      <c r="C333" s="18" t="s">
        <v>876</v>
      </c>
      <c r="D333" s="18" t="s">
        <v>1104</v>
      </c>
      <c r="E333" s="20">
        <v>1717</v>
      </c>
      <c r="F333" s="19">
        <v>986</v>
      </c>
      <c r="G333" s="19">
        <v>395</v>
      </c>
      <c r="H333" s="19">
        <v>538</v>
      </c>
      <c r="I333" s="19">
        <v>24</v>
      </c>
    </row>
    <row r="334" spans="1:9">
      <c r="A334" s="18" t="s">
        <v>173</v>
      </c>
      <c r="B334" s="18" t="s">
        <v>341</v>
      </c>
      <c r="C334" s="18" t="s">
        <v>876</v>
      </c>
      <c r="D334" s="18" t="s">
        <v>1105</v>
      </c>
      <c r="E334" s="20">
        <v>2021</v>
      </c>
      <c r="F334" s="20">
        <v>1277</v>
      </c>
      <c r="G334" s="19">
        <v>500</v>
      </c>
      <c r="H334" s="19">
        <v>725</v>
      </c>
      <c r="I334" s="19">
        <v>29</v>
      </c>
    </row>
    <row r="335" spans="1:9">
      <c r="A335" s="18" t="s">
        <v>173</v>
      </c>
      <c r="B335" s="18" t="s">
        <v>341</v>
      </c>
      <c r="C335" s="18" t="s">
        <v>876</v>
      </c>
      <c r="D335" s="18" t="s">
        <v>1106</v>
      </c>
      <c r="E335" s="20">
        <v>2201</v>
      </c>
      <c r="F335" s="20">
        <v>1297</v>
      </c>
      <c r="G335" s="19">
        <v>556</v>
      </c>
      <c r="H335" s="19">
        <v>661</v>
      </c>
      <c r="I335" s="19">
        <v>42</v>
      </c>
    </row>
    <row r="336" spans="1:9">
      <c r="A336" s="18" t="s">
        <v>173</v>
      </c>
      <c r="B336" s="18" t="s">
        <v>341</v>
      </c>
      <c r="C336" s="18" t="s">
        <v>876</v>
      </c>
      <c r="D336" s="18" t="s">
        <v>1107</v>
      </c>
      <c r="E336" s="20">
        <v>3220</v>
      </c>
      <c r="F336" s="20">
        <v>2236</v>
      </c>
      <c r="G336" s="20">
        <v>1120</v>
      </c>
      <c r="H336" s="20">
        <v>1019</v>
      </c>
      <c r="I336" s="19">
        <v>64</v>
      </c>
    </row>
    <row r="337" spans="1:9">
      <c r="A337" s="18" t="s">
        <v>173</v>
      </c>
      <c r="B337" s="18" t="s">
        <v>341</v>
      </c>
      <c r="C337" s="18" t="s">
        <v>876</v>
      </c>
      <c r="D337" s="18" t="s">
        <v>1108</v>
      </c>
      <c r="E337" s="20">
        <v>2793</v>
      </c>
      <c r="F337" s="20">
        <v>2029</v>
      </c>
      <c r="G337" s="19">
        <v>938</v>
      </c>
      <c r="H337" s="19">
        <v>994</v>
      </c>
      <c r="I337" s="19">
        <v>63</v>
      </c>
    </row>
    <row r="338" spans="1:9">
      <c r="A338" s="18" t="s">
        <v>173</v>
      </c>
      <c r="B338" s="18" t="s">
        <v>341</v>
      </c>
      <c r="C338" s="18" t="s">
        <v>876</v>
      </c>
      <c r="D338" s="18" t="s">
        <v>1109</v>
      </c>
      <c r="E338" s="20">
        <v>1793</v>
      </c>
      <c r="F338" s="20">
        <v>1336</v>
      </c>
      <c r="G338" s="19">
        <v>704</v>
      </c>
      <c r="H338" s="19">
        <v>581</v>
      </c>
      <c r="I338" s="19">
        <v>36</v>
      </c>
    </row>
    <row r="339" spans="1:9">
      <c r="A339" s="18" t="s">
        <v>173</v>
      </c>
      <c r="B339" s="18" t="s">
        <v>341</v>
      </c>
      <c r="C339" s="18" t="s">
        <v>876</v>
      </c>
      <c r="D339" s="18" t="s">
        <v>1110</v>
      </c>
      <c r="E339" s="20">
        <v>3282</v>
      </c>
      <c r="F339" s="20">
        <v>2401</v>
      </c>
      <c r="G339" s="20">
        <v>1137</v>
      </c>
      <c r="H339" s="20">
        <v>1153</v>
      </c>
      <c r="I339" s="19">
        <v>76</v>
      </c>
    </row>
    <row r="340" spans="1:9">
      <c r="A340" s="18" t="s">
        <v>173</v>
      </c>
      <c r="B340" s="18" t="s">
        <v>341</v>
      </c>
      <c r="C340" s="18" t="s">
        <v>876</v>
      </c>
      <c r="D340" s="18" t="s">
        <v>1111</v>
      </c>
      <c r="E340" s="20">
        <v>4031</v>
      </c>
      <c r="F340" s="20">
        <v>2712</v>
      </c>
      <c r="G340" s="20">
        <v>1267</v>
      </c>
      <c r="H340" s="20">
        <v>1323</v>
      </c>
      <c r="I340" s="19">
        <v>80</v>
      </c>
    </row>
    <row r="341" spans="1:9">
      <c r="A341" s="18" t="s">
        <v>173</v>
      </c>
      <c r="B341" s="18" t="s">
        <v>341</v>
      </c>
      <c r="C341" s="18" t="s">
        <v>876</v>
      </c>
      <c r="D341" s="18" t="s">
        <v>1112</v>
      </c>
      <c r="E341" s="20">
        <v>2685</v>
      </c>
      <c r="F341" s="20">
        <v>1972</v>
      </c>
      <c r="G341" s="19">
        <v>885</v>
      </c>
      <c r="H341" s="19">
        <v>977</v>
      </c>
      <c r="I341" s="19">
        <v>67</v>
      </c>
    </row>
    <row r="342" spans="1:9">
      <c r="A342" s="18" t="s">
        <v>173</v>
      </c>
      <c r="B342" s="18" t="s">
        <v>341</v>
      </c>
      <c r="C342" s="18" t="s">
        <v>33</v>
      </c>
      <c r="D342" s="18" t="s">
        <v>891</v>
      </c>
      <c r="E342" s="20">
        <v>12711</v>
      </c>
      <c r="F342" s="20">
        <v>9884</v>
      </c>
      <c r="G342" s="20">
        <v>4919</v>
      </c>
      <c r="H342" s="20">
        <v>4489</v>
      </c>
      <c r="I342" s="19">
        <v>296</v>
      </c>
    </row>
    <row r="343" spans="1:9">
      <c r="A343" s="18" t="s">
        <v>173</v>
      </c>
      <c r="B343" s="18" t="s">
        <v>341</v>
      </c>
      <c r="C343" s="18" t="s">
        <v>876</v>
      </c>
      <c r="D343" s="18" t="s">
        <v>892</v>
      </c>
      <c r="E343" s="20">
        <v>4980</v>
      </c>
      <c r="F343" s="20">
        <v>4980</v>
      </c>
      <c r="G343" s="20">
        <v>2690</v>
      </c>
      <c r="H343" s="20">
        <v>2105</v>
      </c>
      <c r="I343" s="19">
        <v>139</v>
      </c>
    </row>
    <row r="344" spans="1:9">
      <c r="A344" s="18" t="s">
        <v>173</v>
      </c>
      <c r="B344" s="18" t="s">
        <v>341</v>
      </c>
      <c r="C344" s="18" t="s">
        <v>876</v>
      </c>
      <c r="D344" s="18" t="s">
        <v>1113</v>
      </c>
      <c r="E344" s="20">
        <v>2930</v>
      </c>
      <c r="F344" s="20">
        <v>1674</v>
      </c>
      <c r="G344" s="19">
        <v>791</v>
      </c>
      <c r="H344" s="19">
        <v>758</v>
      </c>
      <c r="I344" s="19">
        <v>61</v>
      </c>
    </row>
    <row r="345" spans="1:9">
      <c r="A345" s="18" t="s">
        <v>173</v>
      </c>
      <c r="B345" s="18" t="s">
        <v>341</v>
      </c>
      <c r="C345" s="18" t="s">
        <v>876</v>
      </c>
      <c r="D345" s="18" t="s">
        <v>1114</v>
      </c>
      <c r="E345" s="20">
        <v>1674</v>
      </c>
      <c r="F345" s="20">
        <v>1178</v>
      </c>
      <c r="G345" s="19">
        <v>434</v>
      </c>
      <c r="H345" s="19">
        <v>694</v>
      </c>
      <c r="I345" s="19">
        <v>27</v>
      </c>
    </row>
    <row r="346" spans="1:9">
      <c r="A346" s="18" t="s">
        <v>173</v>
      </c>
      <c r="B346" s="18" t="s">
        <v>341</v>
      </c>
      <c r="C346" s="18" t="s">
        <v>876</v>
      </c>
      <c r="D346" s="18" t="s">
        <v>1115</v>
      </c>
      <c r="E346" s="20">
        <v>3127</v>
      </c>
      <c r="F346" s="20">
        <v>2052</v>
      </c>
      <c r="G346" s="20">
        <v>1004</v>
      </c>
      <c r="H346" s="19">
        <v>932</v>
      </c>
      <c r="I346" s="19">
        <v>69</v>
      </c>
    </row>
    <row r="347" spans="1:9">
      <c r="A347" s="18" t="s">
        <v>173</v>
      </c>
      <c r="B347" s="18" t="s">
        <v>341</v>
      </c>
      <c r="C347" s="18" t="s">
        <v>39</v>
      </c>
      <c r="D347" s="18" t="s">
        <v>891</v>
      </c>
      <c r="E347" s="20">
        <v>34688</v>
      </c>
      <c r="F347" s="20">
        <v>25928</v>
      </c>
      <c r="G347" s="20">
        <v>13543</v>
      </c>
      <c r="H347" s="20">
        <v>11145</v>
      </c>
      <c r="I347" s="19">
        <v>760</v>
      </c>
    </row>
    <row r="348" spans="1:9">
      <c r="A348" s="18" t="s">
        <v>173</v>
      </c>
      <c r="B348" s="18" t="s">
        <v>341</v>
      </c>
      <c r="C348" s="18" t="s">
        <v>876</v>
      </c>
      <c r="D348" s="18" t="s">
        <v>892</v>
      </c>
      <c r="E348" s="20">
        <v>10152</v>
      </c>
      <c r="F348" s="20">
        <v>10152</v>
      </c>
      <c r="G348" s="20">
        <v>5835</v>
      </c>
      <c r="H348" s="20">
        <v>3974</v>
      </c>
      <c r="I348" s="19">
        <v>229</v>
      </c>
    </row>
    <row r="349" spans="1:9">
      <c r="A349" s="18" t="s">
        <v>173</v>
      </c>
      <c r="B349" s="18" t="s">
        <v>341</v>
      </c>
      <c r="C349" s="18" t="s">
        <v>876</v>
      </c>
      <c r="D349" s="18" t="s">
        <v>1116</v>
      </c>
      <c r="E349" s="20">
        <v>1643</v>
      </c>
      <c r="F349" s="20">
        <v>1050</v>
      </c>
      <c r="G349" s="19">
        <v>400</v>
      </c>
      <c r="H349" s="19">
        <v>596</v>
      </c>
      <c r="I349" s="19">
        <v>37</v>
      </c>
    </row>
    <row r="350" spans="1:9">
      <c r="A350" s="18" t="s">
        <v>173</v>
      </c>
      <c r="B350" s="18" t="s">
        <v>341</v>
      </c>
      <c r="C350" s="18" t="s">
        <v>876</v>
      </c>
      <c r="D350" s="18" t="s">
        <v>1117</v>
      </c>
      <c r="E350" s="20">
        <v>3125</v>
      </c>
      <c r="F350" s="20">
        <v>2124</v>
      </c>
      <c r="G350" s="20">
        <v>1069</v>
      </c>
      <c r="H350" s="19">
        <v>928</v>
      </c>
      <c r="I350" s="19">
        <v>72</v>
      </c>
    </row>
    <row r="351" spans="1:9">
      <c r="A351" s="18" t="s">
        <v>173</v>
      </c>
      <c r="B351" s="18" t="s">
        <v>341</v>
      </c>
      <c r="C351" s="18" t="s">
        <v>876</v>
      </c>
      <c r="D351" s="18" t="s">
        <v>1118</v>
      </c>
      <c r="E351" s="20">
        <v>2575</v>
      </c>
      <c r="F351" s="20">
        <v>1606</v>
      </c>
      <c r="G351" s="19">
        <v>831</v>
      </c>
      <c r="H351" s="19">
        <v>688</v>
      </c>
      <c r="I351" s="19">
        <v>49</v>
      </c>
    </row>
    <row r="352" spans="1:9">
      <c r="A352" s="18" t="s">
        <v>173</v>
      </c>
      <c r="B352" s="18" t="s">
        <v>341</v>
      </c>
      <c r="C352" s="18" t="s">
        <v>876</v>
      </c>
      <c r="D352" s="18" t="s">
        <v>1119</v>
      </c>
      <c r="E352" s="20">
        <v>3087</v>
      </c>
      <c r="F352" s="20">
        <v>1946</v>
      </c>
      <c r="G352" s="19">
        <v>980</v>
      </c>
      <c r="H352" s="19">
        <v>855</v>
      </c>
      <c r="I352" s="19">
        <v>62</v>
      </c>
    </row>
    <row r="353" spans="1:9">
      <c r="A353" s="18" t="s">
        <v>173</v>
      </c>
      <c r="B353" s="18" t="s">
        <v>341</v>
      </c>
      <c r="C353" s="18" t="s">
        <v>876</v>
      </c>
      <c r="D353" s="18" t="s">
        <v>1120</v>
      </c>
      <c r="E353" s="20">
        <v>2888</v>
      </c>
      <c r="F353" s="20">
        <v>1864</v>
      </c>
      <c r="G353" s="19">
        <v>862</v>
      </c>
      <c r="H353" s="19">
        <v>900</v>
      </c>
      <c r="I353" s="19">
        <v>67</v>
      </c>
    </row>
    <row r="354" spans="1:9">
      <c r="A354" s="18" t="s">
        <v>173</v>
      </c>
      <c r="B354" s="18" t="s">
        <v>341</v>
      </c>
      <c r="C354" s="18" t="s">
        <v>876</v>
      </c>
      <c r="D354" s="18" t="s">
        <v>1121</v>
      </c>
      <c r="E354" s="20">
        <v>2680</v>
      </c>
      <c r="F354" s="20">
        <v>1712</v>
      </c>
      <c r="G354" s="19">
        <v>861</v>
      </c>
      <c r="H354" s="19">
        <v>756</v>
      </c>
      <c r="I354" s="19">
        <v>60</v>
      </c>
    </row>
    <row r="355" spans="1:9">
      <c r="A355" s="18" t="s">
        <v>173</v>
      </c>
      <c r="B355" s="18" t="s">
        <v>341</v>
      </c>
      <c r="C355" s="18" t="s">
        <v>876</v>
      </c>
      <c r="D355" s="18" t="s">
        <v>1122</v>
      </c>
      <c r="E355" s="20">
        <v>2823</v>
      </c>
      <c r="F355" s="20">
        <v>1702</v>
      </c>
      <c r="G355" s="19">
        <v>896</v>
      </c>
      <c r="H355" s="19">
        <v>709</v>
      </c>
      <c r="I355" s="19">
        <v>55</v>
      </c>
    </row>
    <row r="356" spans="1:9">
      <c r="A356" s="18" t="s">
        <v>173</v>
      </c>
      <c r="B356" s="18" t="s">
        <v>341</v>
      </c>
      <c r="C356" s="18" t="s">
        <v>876</v>
      </c>
      <c r="D356" s="18" t="s">
        <v>1123</v>
      </c>
      <c r="E356" s="20">
        <v>2523</v>
      </c>
      <c r="F356" s="20">
        <v>1666</v>
      </c>
      <c r="G356" s="19">
        <v>811</v>
      </c>
      <c r="H356" s="19">
        <v>751</v>
      </c>
      <c r="I356" s="19">
        <v>63</v>
      </c>
    </row>
    <row r="357" spans="1:9">
      <c r="A357" s="18" t="s">
        <v>173</v>
      </c>
      <c r="B357" s="18" t="s">
        <v>341</v>
      </c>
      <c r="C357" s="18" t="s">
        <v>876</v>
      </c>
      <c r="D357" s="18" t="s">
        <v>1124</v>
      </c>
      <c r="E357" s="20">
        <v>3192</v>
      </c>
      <c r="F357" s="20">
        <v>2106</v>
      </c>
      <c r="G357" s="19">
        <v>998</v>
      </c>
      <c r="H357" s="19">
        <v>988</v>
      </c>
      <c r="I357" s="19">
        <v>66</v>
      </c>
    </row>
    <row r="358" spans="1:9">
      <c r="A358" s="18" t="s">
        <v>173</v>
      </c>
      <c r="B358" s="18" t="s">
        <v>341</v>
      </c>
      <c r="C358" s="18" t="s">
        <v>35</v>
      </c>
      <c r="D358" s="18" t="s">
        <v>891</v>
      </c>
      <c r="E358" s="20">
        <v>3392</v>
      </c>
      <c r="F358" s="20">
        <v>2367</v>
      </c>
      <c r="G358" s="19">
        <v>893</v>
      </c>
      <c r="H358" s="20">
        <v>1308</v>
      </c>
      <c r="I358" s="19">
        <v>49</v>
      </c>
    </row>
    <row r="359" spans="1:9">
      <c r="A359" s="18" t="s">
        <v>173</v>
      </c>
      <c r="B359" s="18" t="s">
        <v>341</v>
      </c>
      <c r="C359" s="18" t="s">
        <v>876</v>
      </c>
      <c r="D359" s="18" t="s">
        <v>892</v>
      </c>
      <c r="E359" s="20">
        <v>1361</v>
      </c>
      <c r="F359" s="20">
        <v>1361</v>
      </c>
      <c r="G359" s="19">
        <v>558</v>
      </c>
      <c r="H359" s="19">
        <v>696</v>
      </c>
      <c r="I359" s="19">
        <v>33</v>
      </c>
    </row>
    <row r="360" spans="1:9">
      <c r="A360" s="18" t="s">
        <v>173</v>
      </c>
      <c r="B360" s="18" t="s">
        <v>341</v>
      </c>
      <c r="C360" s="18" t="s">
        <v>876</v>
      </c>
      <c r="D360" s="18" t="s">
        <v>1125</v>
      </c>
      <c r="E360" s="19">
        <v>512</v>
      </c>
      <c r="F360" s="19">
        <v>270</v>
      </c>
      <c r="G360" s="19">
        <v>96</v>
      </c>
      <c r="H360" s="19">
        <v>166</v>
      </c>
      <c r="I360" s="19">
        <v>4</v>
      </c>
    </row>
    <row r="361" spans="1:9">
      <c r="A361" s="18" t="s">
        <v>173</v>
      </c>
      <c r="B361" s="18" t="s">
        <v>341</v>
      </c>
      <c r="C361" s="18" t="s">
        <v>876</v>
      </c>
      <c r="D361" s="18" t="s">
        <v>1126</v>
      </c>
      <c r="E361" s="19">
        <v>708</v>
      </c>
      <c r="F361" s="19">
        <v>300</v>
      </c>
      <c r="G361" s="19">
        <v>109</v>
      </c>
      <c r="H361" s="19">
        <v>172</v>
      </c>
      <c r="I361" s="19">
        <v>3</v>
      </c>
    </row>
    <row r="362" spans="1:9">
      <c r="A362" s="18" t="s">
        <v>173</v>
      </c>
      <c r="B362" s="18" t="s">
        <v>341</v>
      </c>
      <c r="C362" s="18" t="s">
        <v>876</v>
      </c>
      <c r="D362" s="18" t="s">
        <v>1127</v>
      </c>
      <c r="E362" s="19">
        <v>811</v>
      </c>
      <c r="F362" s="19">
        <v>436</v>
      </c>
      <c r="G362" s="19">
        <v>130</v>
      </c>
      <c r="H362" s="19">
        <v>274</v>
      </c>
      <c r="I362" s="19">
        <v>9</v>
      </c>
    </row>
    <row r="363" spans="1:9">
      <c r="A363" s="18" t="s">
        <v>173</v>
      </c>
      <c r="B363" s="18" t="s">
        <v>341</v>
      </c>
      <c r="C363" s="18" t="s">
        <v>953</v>
      </c>
      <c r="D363" s="18" t="s">
        <v>876</v>
      </c>
      <c r="E363" s="19">
        <v>0</v>
      </c>
      <c r="F363" s="19">
        <v>7</v>
      </c>
      <c r="G363" s="19">
        <v>6</v>
      </c>
      <c r="H363" s="19">
        <v>1</v>
      </c>
      <c r="I363" s="19">
        <v>0</v>
      </c>
    </row>
    <row r="364" spans="1:9">
      <c r="A364" s="18" t="s">
        <v>173</v>
      </c>
      <c r="B364" s="18" t="s">
        <v>413</v>
      </c>
      <c r="C364" s="18" t="s">
        <v>887</v>
      </c>
      <c r="D364" s="18" t="s">
        <v>876</v>
      </c>
      <c r="E364" s="20">
        <v>288686</v>
      </c>
      <c r="F364" s="20">
        <v>231027</v>
      </c>
      <c r="G364" s="20">
        <v>108701</v>
      </c>
      <c r="H364" s="20">
        <v>111342</v>
      </c>
      <c r="I364" s="20">
        <v>6492</v>
      </c>
    </row>
    <row r="365" spans="1:9">
      <c r="A365" s="18" t="s">
        <v>173</v>
      </c>
      <c r="B365" s="18" t="s">
        <v>413</v>
      </c>
      <c r="C365" s="18" t="s">
        <v>888</v>
      </c>
      <c r="D365" s="18" t="s">
        <v>876</v>
      </c>
      <c r="E365" s="19">
        <v>550</v>
      </c>
      <c r="F365" s="19">
        <v>522</v>
      </c>
      <c r="G365" s="19">
        <v>209</v>
      </c>
      <c r="H365" s="19">
        <v>230</v>
      </c>
      <c r="I365" s="19">
        <v>9</v>
      </c>
    </row>
    <row r="366" spans="1:9">
      <c r="A366" s="18" t="s">
        <v>173</v>
      </c>
      <c r="B366" s="18" t="s">
        <v>413</v>
      </c>
      <c r="C366" s="18" t="s">
        <v>889</v>
      </c>
      <c r="D366" s="18" t="s">
        <v>876</v>
      </c>
      <c r="E366" s="20">
        <v>30486</v>
      </c>
      <c r="F366" s="20">
        <v>30481</v>
      </c>
      <c r="G366" s="20">
        <v>14465</v>
      </c>
      <c r="H366" s="20">
        <v>14335</v>
      </c>
      <c r="I366" s="19">
        <v>955</v>
      </c>
    </row>
    <row r="367" spans="1:9">
      <c r="A367" s="18" t="s">
        <v>173</v>
      </c>
      <c r="B367" s="18" t="s">
        <v>413</v>
      </c>
      <c r="C367" s="18" t="s">
        <v>890</v>
      </c>
      <c r="D367" s="18" t="s">
        <v>876</v>
      </c>
      <c r="E367" s="20">
        <v>1484</v>
      </c>
      <c r="F367" s="20">
        <v>1104</v>
      </c>
      <c r="G367" s="19">
        <v>569</v>
      </c>
      <c r="H367" s="19">
        <v>363</v>
      </c>
      <c r="I367" s="19">
        <v>41</v>
      </c>
    </row>
    <row r="368" spans="1:9">
      <c r="A368" s="18" t="s">
        <v>173</v>
      </c>
      <c r="B368" s="18" t="s">
        <v>413</v>
      </c>
      <c r="C368" s="18" t="s">
        <v>37</v>
      </c>
      <c r="D368" s="18" t="s">
        <v>891</v>
      </c>
      <c r="E368" s="20">
        <v>18256</v>
      </c>
      <c r="F368" s="20">
        <v>13248</v>
      </c>
      <c r="G368" s="20">
        <v>6400</v>
      </c>
      <c r="H368" s="20">
        <v>6218</v>
      </c>
      <c r="I368" s="19">
        <v>329</v>
      </c>
    </row>
    <row r="369" spans="1:9">
      <c r="A369" s="18" t="s">
        <v>173</v>
      </c>
      <c r="B369" s="18" t="s">
        <v>413</v>
      </c>
      <c r="C369" s="18" t="s">
        <v>876</v>
      </c>
      <c r="D369" s="18" t="s">
        <v>892</v>
      </c>
      <c r="E369" s="20">
        <v>4508</v>
      </c>
      <c r="F369" s="20">
        <v>4508</v>
      </c>
      <c r="G369" s="20">
        <v>2468</v>
      </c>
      <c r="H369" s="20">
        <v>1870</v>
      </c>
      <c r="I369" s="19">
        <v>96</v>
      </c>
    </row>
    <row r="370" spans="1:9">
      <c r="A370" s="18" t="s">
        <v>173</v>
      </c>
      <c r="B370" s="18" t="s">
        <v>413</v>
      </c>
      <c r="C370" s="18" t="s">
        <v>876</v>
      </c>
      <c r="D370" s="18" t="s">
        <v>1128</v>
      </c>
      <c r="E370" s="20">
        <v>2797</v>
      </c>
      <c r="F370" s="20">
        <v>1402</v>
      </c>
      <c r="G370" s="19">
        <v>592</v>
      </c>
      <c r="H370" s="19">
        <v>731</v>
      </c>
      <c r="I370" s="19">
        <v>35</v>
      </c>
    </row>
    <row r="371" spans="1:9">
      <c r="A371" s="18" t="s">
        <v>173</v>
      </c>
      <c r="B371" s="18" t="s">
        <v>413</v>
      </c>
      <c r="C371" s="18" t="s">
        <v>876</v>
      </c>
      <c r="D371" s="18" t="s">
        <v>1129</v>
      </c>
      <c r="E371" s="20">
        <v>2236</v>
      </c>
      <c r="F371" s="20">
        <v>1538</v>
      </c>
      <c r="G371" s="19">
        <v>729</v>
      </c>
      <c r="H371" s="19">
        <v>740</v>
      </c>
      <c r="I371" s="19">
        <v>38</v>
      </c>
    </row>
    <row r="372" spans="1:9">
      <c r="A372" s="18" t="s">
        <v>173</v>
      </c>
      <c r="B372" s="18" t="s">
        <v>413</v>
      </c>
      <c r="C372" s="18" t="s">
        <v>876</v>
      </c>
      <c r="D372" s="18" t="s">
        <v>1130</v>
      </c>
      <c r="E372" s="20">
        <v>2120</v>
      </c>
      <c r="F372" s="20">
        <v>1464</v>
      </c>
      <c r="G372" s="19">
        <v>656</v>
      </c>
      <c r="H372" s="19">
        <v>730</v>
      </c>
      <c r="I372" s="19">
        <v>47</v>
      </c>
    </row>
    <row r="373" spans="1:9">
      <c r="A373" s="18" t="s">
        <v>173</v>
      </c>
      <c r="B373" s="18" t="s">
        <v>413</v>
      </c>
      <c r="C373" s="18" t="s">
        <v>876</v>
      </c>
      <c r="D373" s="18" t="s">
        <v>1131</v>
      </c>
      <c r="E373" s="19">
        <v>749</v>
      </c>
      <c r="F373" s="19">
        <v>338</v>
      </c>
      <c r="G373" s="19">
        <v>89</v>
      </c>
      <c r="H373" s="19">
        <v>223</v>
      </c>
      <c r="I373" s="19">
        <v>6</v>
      </c>
    </row>
    <row r="374" spans="1:9">
      <c r="A374" s="18" t="s">
        <v>173</v>
      </c>
      <c r="B374" s="18" t="s">
        <v>413</v>
      </c>
      <c r="C374" s="18" t="s">
        <v>876</v>
      </c>
      <c r="D374" s="18" t="s">
        <v>1132</v>
      </c>
      <c r="E374" s="19">
        <v>319</v>
      </c>
      <c r="F374" s="19">
        <v>227</v>
      </c>
      <c r="G374" s="19">
        <v>57</v>
      </c>
      <c r="H374" s="19">
        <v>167</v>
      </c>
      <c r="I374" s="19">
        <v>3</v>
      </c>
    </row>
    <row r="375" spans="1:9">
      <c r="A375" s="18" t="s">
        <v>173</v>
      </c>
      <c r="B375" s="18" t="s">
        <v>413</v>
      </c>
      <c r="C375" s="18" t="s">
        <v>876</v>
      </c>
      <c r="D375" s="18" t="s">
        <v>1133</v>
      </c>
      <c r="E375" s="19">
        <v>473</v>
      </c>
      <c r="F375" s="19">
        <v>307</v>
      </c>
      <c r="G375" s="19">
        <v>112</v>
      </c>
      <c r="H375" s="19">
        <v>177</v>
      </c>
      <c r="I375" s="19">
        <v>6</v>
      </c>
    </row>
    <row r="376" spans="1:9">
      <c r="A376" s="18" t="s">
        <v>173</v>
      </c>
      <c r="B376" s="18" t="s">
        <v>413</v>
      </c>
      <c r="C376" s="18" t="s">
        <v>876</v>
      </c>
      <c r="D376" s="18" t="s">
        <v>1134</v>
      </c>
      <c r="E376" s="20">
        <v>2593</v>
      </c>
      <c r="F376" s="20">
        <v>1811</v>
      </c>
      <c r="G376" s="19">
        <v>913</v>
      </c>
      <c r="H376" s="19">
        <v>802</v>
      </c>
      <c r="I376" s="19">
        <v>49</v>
      </c>
    </row>
    <row r="377" spans="1:9">
      <c r="A377" s="18" t="s">
        <v>173</v>
      </c>
      <c r="B377" s="18" t="s">
        <v>413</v>
      </c>
      <c r="C377" s="18" t="s">
        <v>876</v>
      </c>
      <c r="D377" s="18" t="s">
        <v>1135</v>
      </c>
      <c r="E377" s="20">
        <v>2461</v>
      </c>
      <c r="F377" s="20">
        <v>1653</v>
      </c>
      <c r="G377" s="19">
        <v>784</v>
      </c>
      <c r="H377" s="19">
        <v>778</v>
      </c>
      <c r="I377" s="19">
        <v>49</v>
      </c>
    </row>
    <row r="378" spans="1:9">
      <c r="A378" s="18" t="s">
        <v>173</v>
      </c>
      <c r="B378" s="18" t="s">
        <v>413</v>
      </c>
      <c r="C378" s="18" t="s">
        <v>61</v>
      </c>
      <c r="D378" s="18" t="s">
        <v>891</v>
      </c>
      <c r="E378" s="20">
        <v>23916</v>
      </c>
      <c r="F378" s="20">
        <v>16854</v>
      </c>
      <c r="G378" s="20">
        <v>7298</v>
      </c>
      <c r="H378" s="20">
        <v>8680</v>
      </c>
      <c r="I378" s="19">
        <v>480</v>
      </c>
    </row>
    <row r="379" spans="1:9">
      <c r="A379" s="18" t="s">
        <v>173</v>
      </c>
      <c r="B379" s="18" t="s">
        <v>413</v>
      </c>
      <c r="C379" s="18" t="s">
        <v>876</v>
      </c>
      <c r="D379" s="18" t="s">
        <v>892</v>
      </c>
      <c r="E379" s="20">
        <v>7944</v>
      </c>
      <c r="F379" s="20">
        <v>7941</v>
      </c>
      <c r="G379" s="20">
        <v>3842</v>
      </c>
      <c r="H379" s="20">
        <v>3758</v>
      </c>
      <c r="I379" s="19">
        <v>224</v>
      </c>
    </row>
    <row r="380" spans="1:9">
      <c r="A380" s="18" t="s">
        <v>173</v>
      </c>
      <c r="B380" s="18" t="s">
        <v>413</v>
      </c>
      <c r="C380" s="18" t="s">
        <v>876</v>
      </c>
      <c r="D380" s="18" t="s">
        <v>1136</v>
      </c>
      <c r="E380" s="20">
        <v>3193</v>
      </c>
      <c r="F380" s="20">
        <v>1740</v>
      </c>
      <c r="G380" s="19">
        <v>696</v>
      </c>
      <c r="H380" s="19">
        <v>968</v>
      </c>
      <c r="I380" s="19">
        <v>34</v>
      </c>
    </row>
    <row r="381" spans="1:9">
      <c r="A381" s="18" t="s">
        <v>173</v>
      </c>
      <c r="B381" s="18" t="s">
        <v>413</v>
      </c>
      <c r="C381" s="18" t="s">
        <v>876</v>
      </c>
      <c r="D381" s="18" t="s">
        <v>1137</v>
      </c>
      <c r="E381" s="20">
        <v>3724</v>
      </c>
      <c r="F381" s="20">
        <v>2115</v>
      </c>
      <c r="G381" s="19">
        <v>747</v>
      </c>
      <c r="H381" s="20">
        <v>1229</v>
      </c>
      <c r="I381" s="19">
        <v>66</v>
      </c>
    </row>
    <row r="382" spans="1:9">
      <c r="A382" s="18" t="s">
        <v>173</v>
      </c>
      <c r="B382" s="18" t="s">
        <v>413</v>
      </c>
      <c r="C382" s="18" t="s">
        <v>876</v>
      </c>
      <c r="D382" s="18" t="s">
        <v>1138</v>
      </c>
      <c r="E382" s="20">
        <v>3380</v>
      </c>
      <c r="F382" s="20">
        <v>1845</v>
      </c>
      <c r="G382" s="19">
        <v>689</v>
      </c>
      <c r="H382" s="20">
        <v>1054</v>
      </c>
      <c r="I382" s="19">
        <v>42</v>
      </c>
    </row>
    <row r="383" spans="1:9">
      <c r="A383" s="18" t="s">
        <v>173</v>
      </c>
      <c r="B383" s="18" t="s">
        <v>413</v>
      </c>
      <c r="C383" s="18" t="s">
        <v>876</v>
      </c>
      <c r="D383" s="18" t="s">
        <v>1139</v>
      </c>
      <c r="E383" s="20">
        <v>3448</v>
      </c>
      <c r="F383" s="20">
        <v>1943</v>
      </c>
      <c r="G383" s="19">
        <v>828</v>
      </c>
      <c r="H383" s="19">
        <v>970</v>
      </c>
      <c r="I383" s="19">
        <v>80</v>
      </c>
    </row>
    <row r="384" spans="1:9">
      <c r="A384" s="18" t="s">
        <v>173</v>
      </c>
      <c r="B384" s="18" t="s">
        <v>413</v>
      </c>
      <c r="C384" s="18" t="s">
        <v>876</v>
      </c>
      <c r="D384" s="18" t="s">
        <v>1140</v>
      </c>
      <c r="E384" s="20">
        <v>2227</v>
      </c>
      <c r="F384" s="20">
        <v>1270</v>
      </c>
      <c r="G384" s="19">
        <v>496</v>
      </c>
      <c r="H384" s="19">
        <v>701</v>
      </c>
      <c r="I384" s="19">
        <v>34</v>
      </c>
    </row>
    <row r="385" spans="1:9">
      <c r="A385" s="18" t="s">
        <v>173</v>
      </c>
      <c r="B385" s="18" t="s">
        <v>413</v>
      </c>
      <c r="C385" s="18" t="s">
        <v>51</v>
      </c>
      <c r="D385" s="18" t="s">
        <v>891</v>
      </c>
      <c r="E385" s="20">
        <v>27453</v>
      </c>
      <c r="F385" s="20">
        <v>20909</v>
      </c>
      <c r="G385" s="20">
        <v>8892</v>
      </c>
      <c r="H385" s="20">
        <v>10961</v>
      </c>
      <c r="I385" s="19">
        <v>609</v>
      </c>
    </row>
    <row r="386" spans="1:9">
      <c r="A386" s="18" t="s">
        <v>173</v>
      </c>
      <c r="B386" s="18" t="s">
        <v>413</v>
      </c>
      <c r="C386" s="18" t="s">
        <v>876</v>
      </c>
      <c r="D386" s="18" t="s">
        <v>892</v>
      </c>
      <c r="E386" s="20">
        <v>6216</v>
      </c>
      <c r="F386" s="20">
        <v>6216</v>
      </c>
      <c r="G386" s="20">
        <v>3071</v>
      </c>
      <c r="H386" s="20">
        <v>2870</v>
      </c>
      <c r="I386" s="19">
        <v>182</v>
      </c>
    </row>
    <row r="387" spans="1:9">
      <c r="A387" s="18" t="s">
        <v>173</v>
      </c>
      <c r="B387" s="18" t="s">
        <v>413</v>
      </c>
      <c r="C387" s="18" t="s">
        <v>876</v>
      </c>
      <c r="D387" s="18" t="s">
        <v>1141</v>
      </c>
      <c r="E387" s="20">
        <v>2709</v>
      </c>
      <c r="F387" s="20">
        <v>1559</v>
      </c>
      <c r="G387" s="19">
        <v>621</v>
      </c>
      <c r="H387" s="19">
        <v>846</v>
      </c>
      <c r="I387" s="19">
        <v>46</v>
      </c>
    </row>
    <row r="388" spans="1:9">
      <c r="A388" s="18" t="s">
        <v>173</v>
      </c>
      <c r="B388" s="18" t="s">
        <v>413</v>
      </c>
      <c r="C388" s="18" t="s">
        <v>876</v>
      </c>
      <c r="D388" s="18" t="s">
        <v>1142</v>
      </c>
      <c r="E388" s="20">
        <v>2497</v>
      </c>
      <c r="F388" s="20">
        <v>1619</v>
      </c>
      <c r="G388" s="19">
        <v>592</v>
      </c>
      <c r="H388" s="19">
        <v>955</v>
      </c>
      <c r="I388" s="19">
        <v>37</v>
      </c>
    </row>
    <row r="389" spans="1:9">
      <c r="A389" s="18" t="s">
        <v>173</v>
      </c>
      <c r="B389" s="18" t="s">
        <v>413</v>
      </c>
      <c r="C389" s="18" t="s">
        <v>876</v>
      </c>
      <c r="D389" s="18" t="s">
        <v>1143</v>
      </c>
      <c r="E389" s="20">
        <v>2199</v>
      </c>
      <c r="F389" s="20">
        <v>1343</v>
      </c>
      <c r="G389" s="19">
        <v>481</v>
      </c>
      <c r="H389" s="19">
        <v>761</v>
      </c>
      <c r="I389" s="19">
        <v>43</v>
      </c>
    </row>
    <row r="390" spans="1:9">
      <c r="A390" s="18" t="s">
        <v>173</v>
      </c>
      <c r="B390" s="18" t="s">
        <v>413</v>
      </c>
      <c r="C390" s="18" t="s">
        <v>876</v>
      </c>
      <c r="D390" s="18" t="s">
        <v>1144</v>
      </c>
      <c r="E390" s="20">
        <v>1444</v>
      </c>
      <c r="F390" s="20">
        <v>1024</v>
      </c>
      <c r="G390" s="19">
        <v>408</v>
      </c>
      <c r="H390" s="19">
        <v>568</v>
      </c>
      <c r="I390" s="19">
        <v>32</v>
      </c>
    </row>
    <row r="391" spans="1:9">
      <c r="A391" s="18" t="s">
        <v>173</v>
      </c>
      <c r="B391" s="18" t="s">
        <v>413</v>
      </c>
      <c r="C391" s="18" t="s">
        <v>876</v>
      </c>
      <c r="D391" s="18" t="s">
        <v>1145</v>
      </c>
      <c r="E391" s="20">
        <v>1550</v>
      </c>
      <c r="F391" s="20">
        <v>1168</v>
      </c>
      <c r="G391" s="19">
        <v>476</v>
      </c>
      <c r="H391" s="19">
        <v>635</v>
      </c>
      <c r="I391" s="19">
        <v>33</v>
      </c>
    </row>
    <row r="392" spans="1:9">
      <c r="A392" s="18" t="s">
        <v>173</v>
      </c>
      <c r="B392" s="18" t="s">
        <v>413</v>
      </c>
      <c r="C392" s="18" t="s">
        <v>876</v>
      </c>
      <c r="D392" s="18" t="s">
        <v>1146</v>
      </c>
      <c r="E392" s="20">
        <v>1820</v>
      </c>
      <c r="F392" s="20">
        <v>1289</v>
      </c>
      <c r="G392" s="19">
        <v>532</v>
      </c>
      <c r="H392" s="19">
        <v>683</v>
      </c>
      <c r="I392" s="19">
        <v>44</v>
      </c>
    </row>
    <row r="393" spans="1:9">
      <c r="A393" s="18" t="s">
        <v>173</v>
      </c>
      <c r="B393" s="18" t="s">
        <v>413</v>
      </c>
      <c r="C393" s="18" t="s">
        <v>876</v>
      </c>
      <c r="D393" s="18" t="s">
        <v>1147</v>
      </c>
      <c r="E393" s="20">
        <v>2782</v>
      </c>
      <c r="F393" s="20">
        <v>1891</v>
      </c>
      <c r="G393" s="19">
        <v>757</v>
      </c>
      <c r="H393" s="20">
        <v>1059</v>
      </c>
      <c r="I393" s="19">
        <v>34</v>
      </c>
    </row>
    <row r="394" spans="1:9">
      <c r="A394" s="18" t="s">
        <v>173</v>
      </c>
      <c r="B394" s="18" t="s">
        <v>413</v>
      </c>
      <c r="C394" s="18" t="s">
        <v>876</v>
      </c>
      <c r="D394" s="18" t="s">
        <v>1148</v>
      </c>
      <c r="E394" s="20">
        <v>2232</v>
      </c>
      <c r="F394" s="20">
        <v>1655</v>
      </c>
      <c r="G394" s="19">
        <v>732</v>
      </c>
      <c r="H394" s="19">
        <v>813</v>
      </c>
      <c r="I394" s="19">
        <v>69</v>
      </c>
    </row>
    <row r="395" spans="1:9">
      <c r="A395" s="18" t="s">
        <v>173</v>
      </c>
      <c r="B395" s="18" t="s">
        <v>413</v>
      </c>
      <c r="C395" s="18" t="s">
        <v>876</v>
      </c>
      <c r="D395" s="18" t="s">
        <v>1149</v>
      </c>
      <c r="E395" s="20">
        <v>2150</v>
      </c>
      <c r="F395" s="20">
        <v>1727</v>
      </c>
      <c r="G395" s="19">
        <v>651</v>
      </c>
      <c r="H395" s="19">
        <v>990</v>
      </c>
      <c r="I395" s="19">
        <v>46</v>
      </c>
    </row>
    <row r="396" spans="1:9">
      <c r="A396" s="18" t="s">
        <v>173</v>
      </c>
      <c r="B396" s="18" t="s">
        <v>413</v>
      </c>
      <c r="C396" s="18" t="s">
        <v>876</v>
      </c>
      <c r="D396" s="18" t="s">
        <v>1150</v>
      </c>
      <c r="E396" s="20">
        <v>1854</v>
      </c>
      <c r="F396" s="20">
        <v>1418</v>
      </c>
      <c r="G396" s="19">
        <v>571</v>
      </c>
      <c r="H396" s="19">
        <v>781</v>
      </c>
      <c r="I396" s="19">
        <v>43</v>
      </c>
    </row>
    <row r="397" spans="1:9">
      <c r="A397" s="18" t="s">
        <v>173</v>
      </c>
      <c r="B397" s="18" t="s">
        <v>413</v>
      </c>
      <c r="C397" s="18" t="s">
        <v>23</v>
      </c>
      <c r="D397" s="18" t="s">
        <v>891</v>
      </c>
      <c r="E397" s="20">
        <v>17366</v>
      </c>
      <c r="F397" s="20">
        <v>14091</v>
      </c>
      <c r="G397" s="20">
        <v>6832</v>
      </c>
      <c r="H397" s="20">
        <v>6647</v>
      </c>
      <c r="I397" s="19">
        <v>383</v>
      </c>
    </row>
    <row r="398" spans="1:9">
      <c r="A398" s="18" t="s">
        <v>173</v>
      </c>
      <c r="B398" s="18" t="s">
        <v>413</v>
      </c>
      <c r="C398" s="18" t="s">
        <v>876</v>
      </c>
      <c r="D398" s="18" t="s">
        <v>892</v>
      </c>
      <c r="E398" s="20">
        <v>7450</v>
      </c>
      <c r="F398" s="20">
        <v>7450</v>
      </c>
      <c r="G398" s="20">
        <v>3955</v>
      </c>
      <c r="H398" s="20">
        <v>3215</v>
      </c>
      <c r="I398" s="19">
        <v>187</v>
      </c>
    </row>
    <row r="399" spans="1:9">
      <c r="A399" s="18" t="s">
        <v>173</v>
      </c>
      <c r="B399" s="18" t="s">
        <v>413</v>
      </c>
      <c r="C399" s="18" t="s">
        <v>876</v>
      </c>
      <c r="D399" s="18" t="s">
        <v>1151</v>
      </c>
      <c r="E399" s="20">
        <v>2151</v>
      </c>
      <c r="F399" s="20">
        <v>1356</v>
      </c>
      <c r="G399" s="19">
        <v>653</v>
      </c>
      <c r="H399" s="19">
        <v>624</v>
      </c>
      <c r="I399" s="19">
        <v>45</v>
      </c>
    </row>
    <row r="400" spans="1:9">
      <c r="A400" s="18" t="s">
        <v>173</v>
      </c>
      <c r="B400" s="18" t="s">
        <v>413</v>
      </c>
      <c r="C400" s="18" t="s">
        <v>876</v>
      </c>
      <c r="D400" s="18" t="s">
        <v>1152</v>
      </c>
      <c r="E400" s="20">
        <v>2174</v>
      </c>
      <c r="F400" s="20">
        <v>1586</v>
      </c>
      <c r="G400" s="19">
        <v>657</v>
      </c>
      <c r="H400" s="19">
        <v>863</v>
      </c>
      <c r="I400" s="19">
        <v>43</v>
      </c>
    </row>
    <row r="401" spans="1:9">
      <c r="A401" s="18" t="s">
        <v>173</v>
      </c>
      <c r="B401" s="18" t="s">
        <v>413</v>
      </c>
      <c r="C401" s="18" t="s">
        <v>876</v>
      </c>
      <c r="D401" s="18" t="s">
        <v>1153</v>
      </c>
      <c r="E401" s="20">
        <v>2995</v>
      </c>
      <c r="F401" s="20">
        <v>1969</v>
      </c>
      <c r="G401" s="19">
        <v>921</v>
      </c>
      <c r="H401" s="19">
        <v>938</v>
      </c>
      <c r="I401" s="19">
        <v>68</v>
      </c>
    </row>
    <row r="402" spans="1:9">
      <c r="A402" s="18" t="s">
        <v>173</v>
      </c>
      <c r="B402" s="18" t="s">
        <v>413</v>
      </c>
      <c r="C402" s="18" t="s">
        <v>876</v>
      </c>
      <c r="D402" s="18" t="s">
        <v>1154</v>
      </c>
      <c r="E402" s="20">
        <v>2596</v>
      </c>
      <c r="F402" s="20">
        <v>1730</v>
      </c>
      <c r="G402" s="19">
        <v>646</v>
      </c>
      <c r="H402" s="20">
        <v>1007</v>
      </c>
      <c r="I402" s="19">
        <v>40</v>
      </c>
    </row>
    <row r="403" spans="1:9">
      <c r="A403" s="18" t="s">
        <v>173</v>
      </c>
      <c r="B403" s="18" t="s">
        <v>413</v>
      </c>
      <c r="C403" s="18" t="s">
        <v>17</v>
      </c>
      <c r="D403" s="18" t="s">
        <v>891</v>
      </c>
      <c r="E403" s="20">
        <v>15939</v>
      </c>
      <c r="F403" s="20">
        <v>12596</v>
      </c>
      <c r="G403" s="20">
        <v>6129</v>
      </c>
      <c r="H403" s="20">
        <v>5911</v>
      </c>
      <c r="I403" s="19">
        <v>380</v>
      </c>
    </row>
    <row r="404" spans="1:9">
      <c r="A404" s="18" t="s">
        <v>173</v>
      </c>
      <c r="B404" s="18" t="s">
        <v>413</v>
      </c>
      <c r="C404" s="18" t="s">
        <v>876</v>
      </c>
      <c r="D404" s="18" t="s">
        <v>892</v>
      </c>
      <c r="E404" s="20">
        <v>4445</v>
      </c>
      <c r="F404" s="20">
        <v>4445</v>
      </c>
      <c r="G404" s="20">
        <v>2451</v>
      </c>
      <c r="H404" s="20">
        <v>1844</v>
      </c>
      <c r="I404" s="19">
        <v>109</v>
      </c>
    </row>
    <row r="405" spans="1:9">
      <c r="A405" s="18" t="s">
        <v>173</v>
      </c>
      <c r="B405" s="18" t="s">
        <v>413</v>
      </c>
      <c r="C405" s="18" t="s">
        <v>876</v>
      </c>
      <c r="D405" s="18" t="s">
        <v>1155</v>
      </c>
      <c r="E405" s="20">
        <v>2804</v>
      </c>
      <c r="F405" s="20">
        <v>2042</v>
      </c>
      <c r="G405" s="19">
        <v>867</v>
      </c>
      <c r="H405" s="20">
        <v>1082</v>
      </c>
      <c r="I405" s="19">
        <v>61</v>
      </c>
    </row>
    <row r="406" spans="1:9">
      <c r="A406" s="18" t="s">
        <v>173</v>
      </c>
      <c r="B406" s="18" t="s">
        <v>413</v>
      </c>
      <c r="C406" s="18" t="s">
        <v>876</v>
      </c>
      <c r="D406" s="18" t="s">
        <v>1156</v>
      </c>
      <c r="E406" s="20">
        <v>2986</v>
      </c>
      <c r="F406" s="20">
        <v>2164</v>
      </c>
      <c r="G406" s="20">
        <v>1001</v>
      </c>
      <c r="H406" s="20">
        <v>1052</v>
      </c>
      <c r="I406" s="19">
        <v>81</v>
      </c>
    </row>
    <row r="407" spans="1:9">
      <c r="A407" s="18" t="s">
        <v>173</v>
      </c>
      <c r="B407" s="18" t="s">
        <v>413</v>
      </c>
      <c r="C407" s="18" t="s">
        <v>876</v>
      </c>
      <c r="D407" s="18" t="s">
        <v>1157</v>
      </c>
      <c r="E407" s="20">
        <v>2161</v>
      </c>
      <c r="F407" s="20">
        <v>1420</v>
      </c>
      <c r="G407" s="19">
        <v>608</v>
      </c>
      <c r="H407" s="19">
        <v>734</v>
      </c>
      <c r="I407" s="19">
        <v>46</v>
      </c>
    </row>
    <row r="408" spans="1:9">
      <c r="A408" s="18" t="s">
        <v>173</v>
      </c>
      <c r="B408" s="18" t="s">
        <v>413</v>
      </c>
      <c r="C408" s="18" t="s">
        <v>876</v>
      </c>
      <c r="D408" s="18" t="s">
        <v>1158</v>
      </c>
      <c r="E408" s="20">
        <v>2234</v>
      </c>
      <c r="F408" s="20">
        <v>1475</v>
      </c>
      <c r="G408" s="19">
        <v>652</v>
      </c>
      <c r="H408" s="19">
        <v>746</v>
      </c>
      <c r="I408" s="19">
        <v>45</v>
      </c>
    </row>
    <row r="409" spans="1:9">
      <c r="A409" s="18" t="s">
        <v>173</v>
      </c>
      <c r="B409" s="18" t="s">
        <v>413</v>
      </c>
      <c r="C409" s="18" t="s">
        <v>876</v>
      </c>
      <c r="D409" s="18" t="s">
        <v>1159</v>
      </c>
      <c r="E409" s="20">
        <v>1309</v>
      </c>
      <c r="F409" s="20">
        <v>1050</v>
      </c>
      <c r="G409" s="19">
        <v>550</v>
      </c>
      <c r="H409" s="19">
        <v>453</v>
      </c>
      <c r="I409" s="19">
        <v>38</v>
      </c>
    </row>
    <row r="410" spans="1:9">
      <c r="A410" s="18" t="s">
        <v>173</v>
      </c>
      <c r="B410" s="18" t="s">
        <v>413</v>
      </c>
      <c r="C410" s="18" t="s">
        <v>45</v>
      </c>
      <c r="D410" s="18" t="s">
        <v>891</v>
      </c>
      <c r="E410" s="20">
        <v>18643</v>
      </c>
      <c r="F410" s="20">
        <v>15010</v>
      </c>
      <c r="G410" s="20">
        <v>6438</v>
      </c>
      <c r="H410" s="20">
        <v>7894</v>
      </c>
      <c r="I410" s="19">
        <v>371</v>
      </c>
    </row>
    <row r="411" spans="1:9">
      <c r="A411" s="18" t="s">
        <v>173</v>
      </c>
      <c r="B411" s="18" t="s">
        <v>413</v>
      </c>
      <c r="C411" s="18" t="s">
        <v>876</v>
      </c>
      <c r="D411" s="18" t="s">
        <v>892</v>
      </c>
      <c r="E411" s="20">
        <v>6962</v>
      </c>
      <c r="F411" s="20">
        <v>6962</v>
      </c>
      <c r="G411" s="20">
        <v>3613</v>
      </c>
      <c r="H411" s="20">
        <v>3064</v>
      </c>
      <c r="I411" s="19">
        <v>164</v>
      </c>
    </row>
    <row r="412" spans="1:9">
      <c r="A412" s="18" t="s">
        <v>173</v>
      </c>
      <c r="B412" s="18" t="s">
        <v>413</v>
      </c>
      <c r="C412" s="18" t="s">
        <v>876</v>
      </c>
      <c r="D412" s="18" t="s">
        <v>1160</v>
      </c>
      <c r="E412" s="20">
        <v>1471</v>
      </c>
      <c r="F412" s="19">
        <v>868</v>
      </c>
      <c r="G412" s="19">
        <v>339</v>
      </c>
      <c r="H412" s="19">
        <v>470</v>
      </c>
      <c r="I412" s="19">
        <v>24</v>
      </c>
    </row>
    <row r="413" spans="1:9">
      <c r="A413" s="18" t="s">
        <v>173</v>
      </c>
      <c r="B413" s="18" t="s">
        <v>413</v>
      </c>
      <c r="C413" s="18" t="s">
        <v>876</v>
      </c>
      <c r="D413" s="18" t="s">
        <v>1161</v>
      </c>
      <c r="E413" s="20">
        <v>2623</v>
      </c>
      <c r="F413" s="20">
        <v>1927</v>
      </c>
      <c r="G413" s="19">
        <v>694</v>
      </c>
      <c r="H413" s="20">
        <v>1146</v>
      </c>
      <c r="I413" s="19">
        <v>55</v>
      </c>
    </row>
    <row r="414" spans="1:9">
      <c r="A414" s="18" t="s">
        <v>173</v>
      </c>
      <c r="B414" s="18" t="s">
        <v>413</v>
      </c>
      <c r="C414" s="18" t="s">
        <v>876</v>
      </c>
      <c r="D414" s="18" t="s">
        <v>1162</v>
      </c>
      <c r="E414" s="20">
        <v>2227</v>
      </c>
      <c r="F414" s="20">
        <v>1463</v>
      </c>
      <c r="G414" s="19">
        <v>604</v>
      </c>
      <c r="H414" s="19">
        <v>761</v>
      </c>
      <c r="I414" s="19">
        <v>43</v>
      </c>
    </row>
    <row r="415" spans="1:9">
      <c r="A415" s="18" t="s">
        <v>173</v>
      </c>
      <c r="B415" s="18" t="s">
        <v>413</v>
      </c>
      <c r="C415" s="18" t="s">
        <v>876</v>
      </c>
      <c r="D415" s="18" t="s">
        <v>1163</v>
      </c>
      <c r="E415" s="20">
        <v>1778</v>
      </c>
      <c r="F415" s="20">
        <v>1212</v>
      </c>
      <c r="G415" s="19">
        <v>467</v>
      </c>
      <c r="H415" s="19">
        <v>692</v>
      </c>
      <c r="I415" s="19">
        <v>33</v>
      </c>
    </row>
    <row r="416" spans="1:9">
      <c r="A416" s="18" t="s">
        <v>173</v>
      </c>
      <c r="B416" s="18" t="s">
        <v>413</v>
      </c>
      <c r="C416" s="18" t="s">
        <v>876</v>
      </c>
      <c r="D416" s="18" t="s">
        <v>1164</v>
      </c>
      <c r="E416" s="20">
        <v>1632</v>
      </c>
      <c r="F416" s="20">
        <v>1063</v>
      </c>
      <c r="G416" s="19">
        <v>340</v>
      </c>
      <c r="H416" s="19">
        <v>666</v>
      </c>
      <c r="I416" s="19">
        <v>31</v>
      </c>
    </row>
    <row r="417" spans="1:9">
      <c r="A417" s="18" t="s">
        <v>173</v>
      </c>
      <c r="B417" s="18" t="s">
        <v>413</v>
      </c>
      <c r="C417" s="18" t="s">
        <v>876</v>
      </c>
      <c r="D417" s="18" t="s">
        <v>1165</v>
      </c>
      <c r="E417" s="20">
        <v>1950</v>
      </c>
      <c r="F417" s="20">
        <v>1515</v>
      </c>
      <c r="G417" s="19">
        <v>381</v>
      </c>
      <c r="H417" s="20">
        <v>1095</v>
      </c>
      <c r="I417" s="19">
        <v>21</v>
      </c>
    </row>
    <row r="418" spans="1:9">
      <c r="A418" s="18" t="s">
        <v>173</v>
      </c>
      <c r="B418" s="18" t="s">
        <v>413</v>
      </c>
      <c r="C418" s="18" t="s">
        <v>19</v>
      </c>
      <c r="D418" s="18" t="s">
        <v>891</v>
      </c>
      <c r="E418" s="20">
        <v>19699</v>
      </c>
      <c r="F418" s="20">
        <v>16025</v>
      </c>
      <c r="G418" s="20">
        <v>7630</v>
      </c>
      <c r="H418" s="20">
        <v>7705</v>
      </c>
      <c r="I418" s="19">
        <v>443</v>
      </c>
    </row>
    <row r="419" spans="1:9">
      <c r="A419" s="18" t="s">
        <v>173</v>
      </c>
      <c r="B419" s="18" t="s">
        <v>413</v>
      </c>
      <c r="C419" s="18" t="s">
        <v>876</v>
      </c>
      <c r="D419" s="18" t="s">
        <v>892</v>
      </c>
      <c r="E419" s="20">
        <v>7070</v>
      </c>
      <c r="F419" s="20">
        <v>7070</v>
      </c>
      <c r="G419" s="20">
        <v>3899</v>
      </c>
      <c r="H419" s="20">
        <v>2934</v>
      </c>
      <c r="I419" s="19">
        <v>172</v>
      </c>
    </row>
    <row r="420" spans="1:9">
      <c r="A420" s="18" t="s">
        <v>173</v>
      </c>
      <c r="B420" s="18" t="s">
        <v>413</v>
      </c>
      <c r="C420" s="18" t="s">
        <v>876</v>
      </c>
      <c r="D420" s="18" t="s">
        <v>1166</v>
      </c>
      <c r="E420" s="20">
        <v>1985</v>
      </c>
      <c r="F420" s="20">
        <v>1297</v>
      </c>
      <c r="G420" s="19">
        <v>581</v>
      </c>
      <c r="H420" s="19">
        <v>630</v>
      </c>
      <c r="I420" s="19">
        <v>53</v>
      </c>
    </row>
    <row r="421" spans="1:9">
      <c r="A421" s="18" t="s">
        <v>173</v>
      </c>
      <c r="B421" s="18" t="s">
        <v>413</v>
      </c>
      <c r="C421" s="18" t="s">
        <v>876</v>
      </c>
      <c r="D421" s="18" t="s">
        <v>1167</v>
      </c>
      <c r="E421" s="20">
        <v>2544</v>
      </c>
      <c r="F421" s="20">
        <v>1612</v>
      </c>
      <c r="G421" s="19">
        <v>613</v>
      </c>
      <c r="H421" s="19">
        <v>895</v>
      </c>
      <c r="I421" s="19">
        <v>54</v>
      </c>
    </row>
    <row r="422" spans="1:9">
      <c r="A422" s="18" t="s">
        <v>173</v>
      </c>
      <c r="B422" s="18" t="s">
        <v>413</v>
      </c>
      <c r="C422" s="18" t="s">
        <v>876</v>
      </c>
      <c r="D422" s="18" t="s">
        <v>1168</v>
      </c>
      <c r="E422" s="20">
        <v>1870</v>
      </c>
      <c r="F422" s="20">
        <v>1379</v>
      </c>
      <c r="G422" s="19">
        <v>577</v>
      </c>
      <c r="H422" s="19">
        <v>747</v>
      </c>
      <c r="I422" s="19">
        <v>36</v>
      </c>
    </row>
    <row r="423" spans="1:9">
      <c r="A423" s="18" t="s">
        <v>173</v>
      </c>
      <c r="B423" s="18" t="s">
        <v>413</v>
      </c>
      <c r="C423" s="18" t="s">
        <v>876</v>
      </c>
      <c r="D423" s="18" t="s">
        <v>1169</v>
      </c>
      <c r="E423" s="20">
        <v>1851</v>
      </c>
      <c r="F423" s="20">
        <v>1380</v>
      </c>
      <c r="G423" s="19">
        <v>545</v>
      </c>
      <c r="H423" s="19">
        <v>781</v>
      </c>
      <c r="I423" s="19">
        <v>34</v>
      </c>
    </row>
    <row r="424" spans="1:9">
      <c r="A424" s="18" t="s">
        <v>173</v>
      </c>
      <c r="B424" s="18" t="s">
        <v>413</v>
      </c>
      <c r="C424" s="18" t="s">
        <v>876</v>
      </c>
      <c r="D424" s="18" t="s">
        <v>1170</v>
      </c>
      <c r="E424" s="20">
        <v>2247</v>
      </c>
      <c r="F424" s="20">
        <v>1641</v>
      </c>
      <c r="G424" s="19">
        <v>655</v>
      </c>
      <c r="H424" s="19">
        <v>907</v>
      </c>
      <c r="I424" s="19">
        <v>53</v>
      </c>
    </row>
    <row r="425" spans="1:9">
      <c r="A425" s="18" t="s">
        <v>173</v>
      </c>
      <c r="B425" s="18" t="s">
        <v>413</v>
      </c>
      <c r="C425" s="18" t="s">
        <v>876</v>
      </c>
      <c r="D425" s="18" t="s">
        <v>1171</v>
      </c>
      <c r="E425" s="20">
        <v>2132</v>
      </c>
      <c r="F425" s="20">
        <v>1646</v>
      </c>
      <c r="G425" s="19">
        <v>760</v>
      </c>
      <c r="H425" s="19">
        <v>811</v>
      </c>
      <c r="I425" s="19">
        <v>41</v>
      </c>
    </row>
    <row r="426" spans="1:9">
      <c r="A426" s="18" t="s">
        <v>173</v>
      </c>
      <c r="B426" s="18" t="s">
        <v>413</v>
      </c>
      <c r="C426" s="18" t="s">
        <v>15</v>
      </c>
      <c r="D426" s="18" t="s">
        <v>891</v>
      </c>
      <c r="E426" s="20">
        <v>20140</v>
      </c>
      <c r="F426" s="20">
        <v>14906</v>
      </c>
      <c r="G426" s="20">
        <v>7971</v>
      </c>
      <c r="H426" s="20">
        <v>6122</v>
      </c>
      <c r="I426" s="19">
        <v>485</v>
      </c>
    </row>
    <row r="427" spans="1:9">
      <c r="A427" s="18" t="s">
        <v>173</v>
      </c>
      <c r="B427" s="18" t="s">
        <v>413</v>
      </c>
      <c r="C427" s="18" t="s">
        <v>876</v>
      </c>
      <c r="D427" s="18" t="s">
        <v>892</v>
      </c>
      <c r="E427" s="20">
        <v>6429</v>
      </c>
      <c r="F427" s="20">
        <v>6429</v>
      </c>
      <c r="G427" s="20">
        <v>3803</v>
      </c>
      <c r="H427" s="20">
        <v>2338</v>
      </c>
      <c r="I427" s="19">
        <v>196</v>
      </c>
    </row>
    <row r="428" spans="1:9">
      <c r="A428" s="18" t="s">
        <v>173</v>
      </c>
      <c r="B428" s="18" t="s">
        <v>413</v>
      </c>
      <c r="C428" s="18" t="s">
        <v>876</v>
      </c>
      <c r="D428" s="18" t="s">
        <v>1172</v>
      </c>
      <c r="E428" s="20">
        <v>1227</v>
      </c>
      <c r="F428" s="19">
        <v>664</v>
      </c>
      <c r="G428" s="19">
        <v>301</v>
      </c>
      <c r="H428" s="19">
        <v>319</v>
      </c>
      <c r="I428" s="19">
        <v>18</v>
      </c>
    </row>
    <row r="429" spans="1:9">
      <c r="A429" s="18" t="s">
        <v>173</v>
      </c>
      <c r="B429" s="18" t="s">
        <v>413</v>
      </c>
      <c r="C429" s="18" t="s">
        <v>876</v>
      </c>
      <c r="D429" s="18" t="s">
        <v>1173</v>
      </c>
      <c r="E429" s="19">
        <v>275</v>
      </c>
      <c r="F429" s="19">
        <v>173</v>
      </c>
      <c r="G429" s="19">
        <v>53</v>
      </c>
      <c r="H429" s="19">
        <v>112</v>
      </c>
      <c r="I429" s="19">
        <v>5</v>
      </c>
    </row>
    <row r="430" spans="1:9">
      <c r="A430" s="18" t="s">
        <v>173</v>
      </c>
      <c r="B430" s="18" t="s">
        <v>413</v>
      </c>
      <c r="C430" s="18" t="s">
        <v>876</v>
      </c>
      <c r="D430" s="18" t="s">
        <v>1174</v>
      </c>
      <c r="E430" s="20">
        <v>1830</v>
      </c>
      <c r="F430" s="19">
        <v>998</v>
      </c>
      <c r="G430" s="19">
        <v>412</v>
      </c>
      <c r="H430" s="19">
        <v>504</v>
      </c>
      <c r="I430" s="19">
        <v>40</v>
      </c>
    </row>
    <row r="431" spans="1:9">
      <c r="A431" s="18" t="s">
        <v>173</v>
      </c>
      <c r="B431" s="18" t="s">
        <v>413</v>
      </c>
      <c r="C431" s="18" t="s">
        <v>876</v>
      </c>
      <c r="D431" s="18" t="s">
        <v>1175</v>
      </c>
      <c r="E431" s="20">
        <v>2659</v>
      </c>
      <c r="F431" s="20">
        <v>1752</v>
      </c>
      <c r="G431" s="19">
        <v>896</v>
      </c>
      <c r="H431" s="19">
        <v>753</v>
      </c>
      <c r="I431" s="19">
        <v>61</v>
      </c>
    </row>
    <row r="432" spans="1:9">
      <c r="A432" s="18" t="s">
        <v>173</v>
      </c>
      <c r="B432" s="18" t="s">
        <v>413</v>
      </c>
      <c r="C432" s="18" t="s">
        <v>876</v>
      </c>
      <c r="D432" s="18" t="s">
        <v>1176</v>
      </c>
      <c r="E432" s="20">
        <v>2485</v>
      </c>
      <c r="F432" s="20">
        <v>1605</v>
      </c>
      <c r="G432" s="19">
        <v>792</v>
      </c>
      <c r="H432" s="19">
        <v>717</v>
      </c>
      <c r="I432" s="19">
        <v>51</v>
      </c>
    </row>
    <row r="433" spans="1:9">
      <c r="A433" s="18" t="s">
        <v>173</v>
      </c>
      <c r="B433" s="18" t="s">
        <v>413</v>
      </c>
      <c r="C433" s="18" t="s">
        <v>876</v>
      </c>
      <c r="D433" s="18" t="s">
        <v>1177</v>
      </c>
      <c r="E433" s="20">
        <v>2405</v>
      </c>
      <c r="F433" s="20">
        <v>1556</v>
      </c>
      <c r="G433" s="19">
        <v>835</v>
      </c>
      <c r="H433" s="19">
        <v>624</v>
      </c>
      <c r="I433" s="19">
        <v>58</v>
      </c>
    </row>
    <row r="434" spans="1:9">
      <c r="A434" s="18" t="s">
        <v>173</v>
      </c>
      <c r="B434" s="18" t="s">
        <v>413</v>
      </c>
      <c r="C434" s="18" t="s">
        <v>876</v>
      </c>
      <c r="D434" s="18" t="s">
        <v>1178</v>
      </c>
      <c r="E434" s="20">
        <v>2830</v>
      </c>
      <c r="F434" s="20">
        <v>1729</v>
      </c>
      <c r="G434" s="19">
        <v>879</v>
      </c>
      <c r="H434" s="19">
        <v>755</v>
      </c>
      <c r="I434" s="19">
        <v>56</v>
      </c>
    </row>
    <row r="435" spans="1:9">
      <c r="A435" s="18" t="s">
        <v>173</v>
      </c>
      <c r="B435" s="18" t="s">
        <v>413</v>
      </c>
      <c r="C435" s="18" t="s">
        <v>21</v>
      </c>
      <c r="D435" s="18" t="s">
        <v>891</v>
      </c>
      <c r="E435" s="20">
        <v>20577</v>
      </c>
      <c r="F435" s="20">
        <v>16813</v>
      </c>
      <c r="G435" s="20">
        <v>8313</v>
      </c>
      <c r="H435" s="20">
        <v>7754</v>
      </c>
      <c r="I435" s="19">
        <v>500</v>
      </c>
    </row>
    <row r="436" spans="1:9">
      <c r="A436" s="18" t="s">
        <v>173</v>
      </c>
      <c r="B436" s="18" t="s">
        <v>413</v>
      </c>
      <c r="C436" s="18" t="s">
        <v>876</v>
      </c>
      <c r="D436" s="18" t="s">
        <v>892</v>
      </c>
      <c r="E436" s="20">
        <v>7762</v>
      </c>
      <c r="F436" s="20">
        <v>7762</v>
      </c>
      <c r="G436" s="20">
        <v>4318</v>
      </c>
      <c r="H436" s="20">
        <v>3147</v>
      </c>
      <c r="I436" s="19">
        <v>210</v>
      </c>
    </row>
    <row r="437" spans="1:9">
      <c r="A437" s="18" t="s">
        <v>173</v>
      </c>
      <c r="B437" s="18" t="s">
        <v>413</v>
      </c>
      <c r="C437" s="18" t="s">
        <v>876</v>
      </c>
      <c r="D437" s="18" t="s">
        <v>1179</v>
      </c>
      <c r="E437" s="20">
        <v>2209</v>
      </c>
      <c r="F437" s="20">
        <v>1682</v>
      </c>
      <c r="G437" s="19">
        <v>846</v>
      </c>
      <c r="H437" s="19">
        <v>749</v>
      </c>
      <c r="I437" s="19">
        <v>55</v>
      </c>
    </row>
    <row r="438" spans="1:9">
      <c r="A438" s="18" t="s">
        <v>173</v>
      </c>
      <c r="B438" s="18" t="s">
        <v>413</v>
      </c>
      <c r="C438" s="18" t="s">
        <v>876</v>
      </c>
      <c r="D438" s="18" t="s">
        <v>1180</v>
      </c>
      <c r="E438" s="20">
        <v>2457</v>
      </c>
      <c r="F438" s="20">
        <v>1826</v>
      </c>
      <c r="G438" s="19">
        <v>870</v>
      </c>
      <c r="H438" s="19">
        <v>879</v>
      </c>
      <c r="I438" s="19">
        <v>52</v>
      </c>
    </row>
    <row r="439" spans="1:9">
      <c r="A439" s="18" t="s">
        <v>173</v>
      </c>
      <c r="B439" s="18" t="s">
        <v>413</v>
      </c>
      <c r="C439" s="18" t="s">
        <v>876</v>
      </c>
      <c r="D439" s="18" t="s">
        <v>1181</v>
      </c>
      <c r="E439" s="20">
        <v>2488</v>
      </c>
      <c r="F439" s="20">
        <v>1780</v>
      </c>
      <c r="G439" s="19">
        <v>839</v>
      </c>
      <c r="H439" s="19">
        <v>837</v>
      </c>
      <c r="I439" s="19">
        <v>73</v>
      </c>
    </row>
    <row r="440" spans="1:9">
      <c r="A440" s="18" t="s">
        <v>173</v>
      </c>
      <c r="B440" s="18" t="s">
        <v>413</v>
      </c>
      <c r="C440" s="18" t="s">
        <v>876</v>
      </c>
      <c r="D440" s="18" t="s">
        <v>1182</v>
      </c>
      <c r="E440" s="20">
        <v>2597</v>
      </c>
      <c r="F440" s="20">
        <v>1886</v>
      </c>
      <c r="G440" s="19">
        <v>606</v>
      </c>
      <c r="H440" s="20">
        <v>1208</v>
      </c>
      <c r="I440" s="19">
        <v>40</v>
      </c>
    </row>
    <row r="441" spans="1:9">
      <c r="A441" s="18" t="s">
        <v>173</v>
      </c>
      <c r="B441" s="18" t="s">
        <v>413</v>
      </c>
      <c r="C441" s="18" t="s">
        <v>876</v>
      </c>
      <c r="D441" s="18" t="s">
        <v>1183</v>
      </c>
      <c r="E441" s="20">
        <v>3064</v>
      </c>
      <c r="F441" s="20">
        <v>1877</v>
      </c>
      <c r="G441" s="19">
        <v>834</v>
      </c>
      <c r="H441" s="19">
        <v>934</v>
      </c>
      <c r="I441" s="19">
        <v>70</v>
      </c>
    </row>
    <row r="442" spans="1:9">
      <c r="A442" s="18" t="s">
        <v>173</v>
      </c>
      <c r="B442" s="18" t="s">
        <v>413</v>
      </c>
      <c r="C442" s="18" t="s">
        <v>55</v>
      </c>
      <c r="D442" s="18" t="s">
        <v>891</v>
      </c>
      <c r="E442" s="20">
        <v>20698</v>
      </c>
      <c r="F442" s="20">
        <v>16178</v>
      </c>
      <c r="G442" s="20">
        <v>7630</v>
      </c>
      <c r="H442" s="20">
        <v>7884</v>
      </c>
      <c r="I442" s="19">
        <v>400</v>
      </c>
    </row>
    <row r="443" spans="1:9">
      <c r="A443" s="18" t="s">
        <v>173</v>
      </c>
      <c r="B443" s="18" t="s">
        <v>413</v>
      </c>
      <c r="C443" s="18" t="s">
        <v>876</v>
      </c>
      <c r="D443" s="18" t="s">
        <v>892</v>
      </c>
      <c r="E443" s="20">
        <v>6742</v>
      </c>
      <c r="F443" s="20">
        <v>6742</v>
      </c>
      <c r="G443" s="20">
        <v>3446</v>
      </c>
      <c r="H443" s="20">
        <v>3097</v>
      </c>
      <c r="I443" s="19">
        <v>136</v>
      </c>
    </row>
    <row r="444" spans="1:9">
      <c r="A444" s="18" t="s">
        <v>173</v>
      </c>
      <c r="B444" s="18" t="s">
        <v>413</v>
      </c>
      <c r="C444" s="18" t="s">
        <v>876</v>
      </c>
      <c r="D444" s="18" t="s">
        <v>1184</v>
      </c>
      <c r="E444" s="20">
        <v>2849</v>
      </c>
      <c r="F444" s="20">
        <v>2033</v>
      </c>
      <c r="G444" s="19">
        <v>927</v>
      </c>
      <c r="H444" s="20">
        <v>1006</v>
      </c>
      <c r="I444" s="19">
        <v>55</v>
      </c>
    </row>
    <row r="445" spans="1:9">
      <c r="A445" s="18" t="s">
        <v>173</v>
      </c>
      <c r="B445" s="18" t="s">
        <v>413</v>
      </c>
      <c r="C445" s="18" t="s">
        <v>876</v>
      </c>
      <c r="D445" s="18" t="s">
        <v>1185</v>
      </c>
      <c r="E445" s="20">
        <v>2507</v>
      </c>
      <c r="F445" s="20">
        <v>1908</v>
      </c>
      <c r="G445" s="19">
        <v>783</v>
      </c>
      <c r="H445" s="20">
        <v>1039</v>
      </c>
      <c r="I445" s="19">
        <v>61</v>
      </c>
    </row>
    <row r="446" spans="1:9">
      <c r="A446" s="18" t="s">
        <v>173</v>
      </c>
      <c r="B446" s="18" t="s">
        <v>413</v>
      </c>
      <c r="C446" s="18" t="s">
        <v>876</v>
      </c>
      <c r="D446" s="18" t="s">
        <v>1186</v>
      </c>
      <c r="E446" s="20">
        <v>1905</v>
      </c>
      <c r="F446" s="20">
        <v>1246</v>
      </c>
      <c r="G446" s="19">
        <v>474</v>
      </c>
      <c r="H446" s="19">
        <v>719</v>
      </c>
      <c r="I446" s="19">
        <v>31</v>
      </c>
    </row>
    <row r="447" spans="1:9">
      <c r="A447" s="18" t="s">
        <v>173</v>
      </c>
      <c r="B447" s="18" t="s">
        <v>413</v>
      </c>
      <c r="C447" s="18" t="s">
        <v>876</v>
      </c>
      <c r="D447" s="18" t="s">
        <v>1187</v>
      </c>
      <c r="E447" s="20">
        <v>3380</v>
      </c>
      <c r="F447" s="20">
        <v>2058</v>
      </c>
      <c r="G447" s="19">
        <v>972</v>
      </c>
      <c r="H447" s="19">
        <v>970</v>
      </c>
      <c r="I447" s="19">
        <v>59</v>
      </c>
    </row>
    <row r="448" spans="1:9">
      <c r="A448" s="18" t="s">
        <v>173</v>
      </c>
      <c r="B448" s="18" t="s">
        <v>413</v>
      </c>
      <c r="C448" s="18" t="s">
        <v>876</v>
      </c>
      <c r="D448" s="18" t="s">
        <v>1188</v>
      </c>
      <c r="E448" s="20">
        <v>3315</v>
      </c>
      <c r="F448" s="20">
        <v>2191</v>
      </c>
      <c r="G448" s="20">
        <v>1028</v>
      </c>
      <c r="H448" s="20">
        <v>1053</v>
      </c>
      <c r="I448" s="19">
        <v>58</v>
      </c>
    </row>
    <row r="449" spans="1:9">
      <c r="A449" s="18" t="s">
        <v>173</v>
      </c>
      <c r="B449" s="18" t="s">
        <v>413</v>
      </c>
      <c r="C449" s="18" t="s">
        <v>13</v>
      </c>
      <c r="D449" s="18" t="s">
        <v>891</v>
      </c>
      <c r="E449" s="20">
        <v>25788</v>
      </c>
      <c r="F449" s="20">
        <v>20797</v>
      </c>
      <c r="G449" s="20">
        <v>10632</v>
      </c>
      <c r="H449" s="20">
        <v>9310</v>
      </c>
      <c r="I449" s="19">
        <v>561</v>
      </c>
    </row>
    <row r="450" spans="1:9">
      <c r="A450" s="18" t="s">
        <v>173</v>
      </c>
      <c r="B450" s="18" t="s">
        <v>413</v>
      </c>
      <c r="C450" s="18" t="s">
        <v>876</v>
      </c>
      <c r="D450" s="18" t="s">
        <v>892</v>
      </c>
      <c r="E450" s="20">
        <v>8607</v>
      </c>
      <c r="F450" s="20">
        <v>8607</v>
      </c>
      <c r="G450" s="20">
        <v>4877</v>
      </c>
      <c r="H450" s="20">
        <v>3478</v>
      </c>
      <c r="I450" s="19">
        <v>180</v>
      </c>
    </row>
    <row r="451" spans="1:9">
      <c r="A451" s="18" t="s">
        <v>173</v>
      </c>
      <c r="B451" s="18" t="s">
        <v>413</v>
      </c>
      <c r="C451" s="18" t="s">
        <v>876</v>
      </c>
      <c r="D451" s="18" t="s">
        <v>1189</v>
      </c>
      <c r="E451" s="20">
        <v>1989</v>
      </c>
      <c r="F451" s="20">
        <v>1540</v>
      </c>
      <c r="G451" s="19">
        <v>754</v>
      </c>
      <c r="H451" s="19">
        <v>714</v>
      </c>
      <c r="I451" s="19">
        <v>46</v>
      </c>
    </row>
    <row r="452" spans="1:9">
      <c r="A452" s="18" t="s">
        <v>173</v>
      </c>
      <c r="B452" s="18" t="s">
        <v>413</v>
      </c>
      <c r="C452" s="18" t="s">
        <v>876</v>
      </c>
      <c r="D452" s="18" t="s">
        <v>1190</v>
      </c>
      <c r="E452" s="20">
        <v>2958</v>
      </c>
      <c r="F452" s="20">
        <v>2019</v>
      </c>
      <c r="G452" s="19">
        <v>980</v>
      </c>
      <c r="H452" s="19">
        <v>954</v>
      </c>
      <c r="I452" s="19">
        <v>40</v>
      </c>
    </row>
    <row r="453" spans="1:9">
      <c r="A453" s="18" t="s">
        <v>173</v>
      </c>
      <c r="B453" s="18" t="s">
        <v>413</v>
      </c>
      <c r="C453" s="18" t="s">
        <v>876</v>
      </c>
      <c r="D453" s="18" t="s">
        <v>1191</v>
      </c>
      <c r="E453" s="20">
        <v>1809</v>
      </c>
      <c r="F453" s="20">
        <v>1340</v>
      </c>
      <c r="G453" s="19">
        <v>594</v>
      </c>
      <c r="H453" s="19">
        <v>673</v>
      </c>
      <c r="I453" s="19">
        <v>39</v>
      </c>
    </row>
    <row r="454" spans="1:9">
      <c r="A454" s="18" t="s">
        <v>173</v>
      </c>
      <c r="B454" s="18" t="s">
        <v>413</v>
      </c>
      <c r="C454" s="18" t="s">
        <v>876</v>
      </c>
      <c r="D454" s="18" t="s">
        <v>1192</v>
      </c>
      <c r="E454" s="20">
        <v>1796</v>
      </c>
      <c r="F454" s="20">
        <v>1313</v>
      </c>
      <c r="G454" s="19">
        <v>510</v>
      </c>
      <c r="H454" s="19">
        <v>753</v>
      </c>
      <c r="I454" s="19">
        <v>29</v>
      </c>
    </row>
    <row r="455" spans="1:9">
      <c r="A455" s="18" t="s">
        <v>173</v>
      </c>
      <c r="B455" s="18" t="s">
        <v>413</v>
      </c>
      <c r="C455" s="18" t="s">
        <v>876</v>
      </c>
      <c r="D455" s="18" t="s">
        <v>1193</v>
      </c>
      <c r="E455" s="20">
        <v>2398</v>
      </c>
      <c r="F455" s="20">
        <v>1882</v>
      </c>
      <c r="G455" s="19">
        <v>920</v>
      </c>
      <c r="H455" s="19">
        <v>871</v>
      </c>
      <c r="I455" s="19">
        <v>64</v>
      </c>
    </row>
    <row r="456" spans="1:9">
      <c r="A456" s="18" t="s">
        <v>173</v>
      </c>
      <c r="B456" s="18" t="s">
        <v>413</v>
      </c>
      <c r="C456" s="18" t="s">
        <v>876</v>
      </c>
      <c r="D456" s="18" t="s">
        <v>1194</v>
      </c>
      <c r="E456" s="20">
        <v>1885</v>
      </c>
      <c r="F456" s="20">
        <v>1252</v>
      </c>
      <c r="G456" s="19">
        <v>649</v>
      </c>
      <c r="H456" s="19">
        <v>526</v>
      </c>
      <c r="I456" s="19">
        <v>48</v>
      </c>
    </row>
    <row r="457" spans="1:9">
      <c r="A457" s="18" t="s">
        <v>173</v>
      </c>
      <c r="B457" s="18" t="s">
        <v>413</v>
      </c>
      <c r="C457" s="18" t="s">
        <v>876</v>
      </c>
      <c r="D457" s="18" t="s">
        <v>1195</v>
      </c>
      <c r="E457" s="20">
        <v>2360</v>
      </c>
      <c r="F457" s="20">
        <v>1557</v>
      </c>
      <c r="G457" s="19">
        <v>782</v>
      </c>
      <c r="H457" s="19">
        <v>689</v>
      </c>
      <c r="I457" s="19">
        <v>59</v>
      </c>
    </row>
    <row r="458" spans="1:9">
      <c r="A458" s="18" t="s">
        <v>173</v>
      </c>
      <c r="B458" s="18" t="s">
        <v>413</v>
      </c>
      <c r="C458" s="18" t="s">
        <v>876</v>
      </c>
      <c r="D458" s="18" t="s">
        <v>1196</v>
      </c>
      <c r="E458" s="20">
        <v>1986</v>
      </c>
      <c r="F458" s="20">
        <v>1287</v>
      </c>
      <c r="G458" s="19">
        <v>566</v>
      </c>
      <c r="H458" s="19">
        <v>652</v>
      </c>
      <c r="I458" s="19">
        <v>56</v>
      </c>
    </row>
    <row r="459" spans="1:9">
      <c r="A459" s="18" t="s">
        <v>173</v>
      </c>
      <c r="B459" s="18" t="s">
        <v>413</v>
      </c>
      <c r="C459" s="18" t="s">
        <v>432</v>
      </c>
      <c r="D459" s="18" t="s">
        <v>891</v>
      </c>
      <c r="E459" s="20">
        <v>12502</v>
      </c>
      <c r="F459" s="20">
        <v>9536</v>
      </c>
      <c r="G459" s="20">
        <v>4219</v>
      </c>
      <c r="H459" s="20">
        <v>4928</v>
      </c>
      <c r="I459" s="19">
        <v>209</v>
      </c>
    </row>
    <row r="460" spans="1:9">
      <c r="A460" s="18" t="s">
        <v>173</v>
      </c>
      <c r="B460" s="18" t="s">
        <v>413</v>
      </c>
      <c r="C460" s="18" t="s">
        <v>876</v>
      </c>
      <c r="D460" s="18" t="s">
        <v>892</v>
      </c>
      <c r="E460" s="20">
        <v>4141</v>
      </c>
      <c r="F460" s="20">
        <v>4140</v>
      </c>
      <c r="G460" s="20">
        <v>2070</v>
      </c>
      <c r="H460" s="20">
        <v>1933</v>
      </c>
      <c r="I460" s="19">
        <v>82</v>
      </c>
    </row>
    <row r="461" spans="1:9">
      <c r="A461" s="18" t="s">
        <v>173</v>
      </c>
      <c r="B461" s="18" t="s">
        <v>413</v>
      </c>
      <c r="C461" s="18" t="s">
        <v>876</v>
      </c>
      <c r="D461" s="18" t="s">
        <v>1197</v>
      </c>
      <c r="E461" s="20">
        <v>2023</v>
      </c>
      <c r="F461" s="20">
        <v>1204</v>
      </c>
      <c r="G461" s="19">
        <v>439</v>
      </c>
      <c r="H461" s="19">
        <v>697</v>
      </c>
      <c r="I461" s="19">
        <v>37</v>
      </c>
    </row>
    <row r="462" spans="1:9">
      <c r="A462" s="18" t="s">
        <v>173</v>
      </c>
      <c r="B462" s="18" t="s">
        <v>413</v>
      </c>
      <c r="C462" s="18" t="s">
        <v>876</v>
      </c>
      <c r="D462" s="18" t="s">
        <v>1198</v>
      </c>
      <c r="E462" s="20">
        <v>2116</v>
      </c>
      <c r="F462" s="20">
        <v>1445</v>
      </c>
      <c r="G462" s="19">
        <v>662</v>
      </c>
      <c r="H462" s="19">
        <v>734</v>
      </c>
      <c r="I462" s="19">
        <v>31</v>
      </c>
    </row>
    <row r="463" spans="1:9">
      <c r="A463" s="18" t="s">
        <v>173</v>
      </c>
      <c r="B463" s="18" t="s">
        <v>413</v>
      </c>
      <c r="C463" s="18" t="s">
        <v>876</v>
      </c>
      <c r="D463" s="18" t="s">
        <v>1199</v>
      </c>
      <c r="E463" s="20">
        <v>2134</v>
      </c>
      <c r="F463" s="20">
        <v>1284</v>
      </c>
      <c r="G463" s="19">
        <v>501</v>
      </c>
      <c r="H463" s="19">
        <v>698</v>
      </c>
      <c r="I463" s="19">
        <v>36</v>
      </c>
    </row>
    <row r="464" spans="1:9">
      <c r="A464" s="18" t="s">
        <v>173</v>
      </c>
      <c r="B464" s="18" t="s">
        <v>413</v>
      </c>
      <c r="C464" s="18" t="s">
        <v>876</v>
      </c>
      <c r="D464" s="18" t="s">
        <v>1200</v>
      </c>
      <c r="E464" s="20">
        <v>2088</v>
      </c>
      <c r="F464" s="20">
        <v>1463</v>
      </c>
      <c r="G464" s="19">
        <v>547</v>
      </c>
      <c r="H464" s="19">
        <v>866</v>
      </c>
      <c r="I464" s="19">
        <v>23</v>
      </c>
    </row>
    <row r="465" spans="1:9">
      <c r="A465" s="18" t="s">
        <v>173</v>
      </c>
      <c r="B465" s="18" t="s">
        <v>413</v>
      </c>
      <c r="C465" s="18" t="s">
        <v>442</v>
      </c>
      <c r="D465" s="18" t="s">
        <v>891</v>
      </c>
      <c r="E465" s="20">
        <v>15189</v>
      </c>
      <c r="F465" s="20">
        <v>11952</v>
      </c>
      <c r="G465" s="20">
        <v>5072</v>
      </c>
      <c r="H465" s="20">
        <v>6397</v>
      </c>
      <c r="I465" s="19">
        <v>337</v>
      </c>
    </row>
    <row r="466" spans="1:9">
      <c r="A466" s="18" t="s">
        <v>173</v>
      </c>
      <c r="B466" s="18" t="s">
        <v>413</v>
      </c>
      <c r="C466" s="18" t="s">
        <v>876</v>
      </c>
      <c r="D466" s="18" t="s">
        <v>892</v>
      </c>
      <c r="E466" s="20">
        <v>4217</v>
      </c>
      <c r="F466" s="20">
        <v>4217</v>
      </c>
      <c r="G466" s="20">
        <v>2106</v>
      </c>
      <c r="H466" s="20">
        <v>1981</v>
      </c>
      <c r="I466" s="19">
        <v>101</v>
      </c>
    </row>
    <row r="467" spans="1:9">
      <c r="A467" s="18" t="s">
        <v>173</v>
      </c>
      <c r="B467" s="18" t="s">
        <v>413</v>
      </c>
      <c r="C467" s="18" t="s">
        <v>876</v>
      </c>
      <c r="D467" s="18" t="s">
        <v>1201</v>
      </c>
      <c r="E467" s="20">
        <v>2602</v>
      </c>
      <c r="F467" s="20">
        <v>1577</v>
      </c>
      <c r="G467" s="19">
        <v>717</v>
      </c>
      <c r="H467" s="19">
        <v>777</v>
      </c>
      <c r="I467" s="19">
        <v>47</v>
      </c>
    </row>
    <row r="468" spans="1:9">
      <c r="A468" s="18" t="s">
        <v>173</v>
      </c>
      <c r="B468" s="18" t="s">
        <v>413</v>
      </c>
      <c r="C468" s="18" t="s">
        <v>876</v>
      </c>
      <c r="D468" s="18" t="s">
        <v>1202</v>
      </c>
      <c r="E468" s="20">
        <v>2682</v>
      </c>
      <c r="F468" s="20">
        <v>1890</v>
      </c>
      <c r="G468" s="19">
        <v>778</v>
      </c>
      <c r="H468" s="20">
        <v>1014</v>
      </c>
      <c r="I468" s="19">
        <v>74</v>
      </c>
    </row>
    <row r="469" spans="1:9">
      <c r="A469" s="18" t="s">
        <v>173</v>
      </c>
      <c r="B469" s="18" t="s">
        <v>413</v>
      </c>
      <c r="C469" s="18" t="s">
        <v>876</v>
      </c>
      <c r="D469" s="18" t="s">
        <v>1203</v>
      </c>
      <c r="E469" s="20">
        <v>2408</v>
      </c>
      <c r="F469" s="20">
        <v>1868</v>
      </c>
      <c r="G469" s="19">
        <v>563</v>
      </c>
      <c r="H469" s="20">
        <v>1237</v>
      </c>
      <c r="I469" s="19">
        <v>46</v>
      </c>
    </row>
    <row r="470" spans="1:9">
      <c r="A470" s="18" t="s">
        <v>173</v>
      </c>
      <c r="B470" s="18" t="s">
        <v>413</v>
      </c>
      <c r="C470" s="18" t="s">
        <v>876</v>
      </c>
      <c r="D470" s="18" t="s">
        <v>1204</v>
      </c>
      <c r="E470" s="20">
        <v>3280</v>
      </c>
      <c r="F470" s="20">
        <v>2400</v>
      </c>
      <c r="G470" s="19">
        <v>908</v>
      </c>
      <c r="H470" s="20">
        <v>1388</v>
      </c>
      <c r="I470" s="19">
        <v>69</v>
      </c>
    </row>
    <row r="471" spans="1:9">
      <c r="A471" s="18" t="s">
        <v>173</v>
      </c>
      <c r="B471" s="18" t="s">
        <v>413</v>
      </c>
      <c r="C471" s="18" t="s">
        <v>953</v>
      </c>
      <c r="D471" s="18" t="s">
        <v>876</v>
      </c>
      <c r="E471" s="19">
        <v>0</v>
      </c>
      <c r="F471" s="19">
        <v>5</v>
      </c>
      <c r="G471" s="19">
        <v>2</v>
      </c>
      <c r="H471" s="19">
        <v>3</v>
      </c>
      <c r="I471" s="19">
        <v>0</v>
      </c>
    </row>
    <row r="472" spans="1:9">
      <c r="A472" s="18" t="s">
        <v>173</v>
      </c>
      <c r="B472" s="18" t="s">
        <v>534</v>
      </c>
      <c r="C472" s="18" t="s">
        <v>887</v>
      </c>
      <c r="D472" s="18" t="s">
        <v>876</v>
      </c>
      <c r="E472" s="20">
        <v>152905</v>
      </c>
      <c r="F472" s="20">
        <v>115404</v>
      </c>
      <c r="G472" s="20">
        <v>54119</v>
      </c>
      <c r="H472" s="20">
        <v>55159</v>
      </c>
      <c r="I472" s="20">
        <v>3141</v>
      </c>
    </row>
    <row r="473" spans="1:9">
      <c r="A473" s="18" t="s">
        <v>173</v>
      </c>
      <c r="B473" s="18" t="s">
        <v>534</v>
      </c>
      <c r="C473" s="18" t="s">
        <v>888</v>
      </c>
      <c r="D473" s="18" t="s">
        <v>876</v>
      </c>
      <c r="E473" s="19">
        <v>270</v>
      </c>
      <c r="F473" s="19">
        <v>247</v>
      </c>
      <c r="G473" s="19">
        <v>102</v>
      </c>
      <c r="H473" s="19">
        <v>98</v>
      </c>
      <c r="I473" s="19">
        <v>6</v>
      </c>
    </row>
    <row r="474" spans="1:9">
      <c r="A474" s="18" t="s">
        <v>173</v>
      </c>
      <c r="B474" s="18" t="s">
        <v>534</v>
      </c>
      <c r="C474" s="18" t="s">
        <v>889</v>
      </c>
      <c r="D474" s="18" t="s">
        <v>876</v>
      </c>
      <c r="E474" s="20">
        <v>13738</v>
      </c>
      <c r="F474" s="20">
        <v>13736</v>
      </c>
      <c r="G474" s="20">
        <v>6893</v>
      </c>
      <c r="H474" s="20">
        <v>6008</v>
      </c>
      <c r="I474" s="19">
        <v>434</v>
      </c>
    </row>
    <row r="475" spans="1:9">
      <c r="A475" s="18" t="s">
        <v>173</v>
      </c>
      <c r="B475" s="18" t="s">
        <v>534</v>
      </c>
      <c r="C475" s="18" t="s">
        <v>890</v>
      </c>
      <c r="D475" s="18" t="s">
        <v>876</v>
      </c>
      <c r="E475" s="19">
        <v>425</v>
      </c>
      <c r="F475" s="19">
        <v>297</v>
      </c>
      <c r="G475" s="19">
        <v>175</v>
      </c>
      <c r="H475" s="19">
        <v>77</v>
      </c>
      <c r="I475" s="19">
        <v>11</v>
      </c>
    </row>
    <row r="476" spans="1:9">
      <c r="A476" s="18" t="s">
        <v>173</v>
      </c>
      <c r="B476" s="18" t="s">
        <v>534</v>
      </c>
      <c r="C476" s="18" t="s">
        <v>123</v>
      </c>
      <c r="D476" s="18" t="s">
        <v>891</v>
      </c>
      <c r="E476" s="20">
        <v>11345</v>
      </c>
      <c r="F476" s="20">
        <v>7910</v>
      </c>
      <c r="G476" s="20">
        <v>3372</v>
      </c>
      <c r="H476" s="20">
        <v>4141</v>
      </c>
      <c r="I476" s="19">
        <v>186</v>
      </c>
    </row>
    <row r="477" spans="1:9">
      <c r="A477" s="18" t="s">
        <v>173</v>
      </c>
      <c r="B477" s="18" t="s">
        <v>534</v>
      </c>
      <c r="C477" s="18" t="s">
        <v>876</v>
      </c>
      <c r="D477" s="18" t="s">
        <v>892</v>
      </c>
      <c r="E477" s="20">
        <v>2576</v>
      </c>
      <c r="F477" s="20">
        <v>2576</v>
      </c>
      <c r="G477" s="20">
        <v>1281</v>
      </c>
      <c r="H477" s="20">
        <v>1198</v>
      </c>
      <c r="I477" s="19">
        <v>59</v>
      </c>
    </row>
    <row r="478" spans="1:9">
      <c r="A478" s="18" t="s">
        <v>173</v>
      </c>
      <c r="B478" s="18" t="s">
        <v>534</v>
      </c>
      <c r="C478" s="18" t="s">
        <v>876</v>
      </c>
      <c r="D478" s="18" t="s">
        <v>1205</v>
      </c>
      <c r="E478" s="20">
        <v>1605</v>
      </c>
      <c r="F478" s="20">
        <v>1003</v>
      </c>
      <c r="G478" s="19">
        <v>385</v>
      </c>
      <c r="H478" s="19">
        <v>558</v>
      </c>
      <c r="I478" s="19">
        <v>23</v>
      </c>
    </row>
    <row r="479" spans="1:9">
      <c r="A479" s="18" t="s">
        <v>173</v>
      </c>
      <c r="B479" s="18" t="s">
        <v>534</v>
      </c>
      <c r="C479" s="18" t="s">
        <v>876</v>
      </c>
      <c r="D479" s="18" t="s">
        <v>1206</v>
      </c>
      <c r="E479" s="19">
        <v>911</v>
      </c>
      <c r="F479" s="19">
        <v>542</v>
      </c>
      <c r="G479" s="19">
        <v>207</v>
      </c>
      <c r="H479" s="19">
        <v>304</v>
      </c>
      <c r="I479" s="19">
        <v>15</v>
      </c>
    </row>
    <row r="480" spans="1:9">
      <c r="A480" s="18" t="s">
        <v>173</v>
      </c>
      <c r="B480" s="18" t="s">
        <v>534</v>
      </c>
      <c r="C480" s="18" t="s">
        <v>876</v>
      </c>
      <c r="D480" s="18" t="s">
        <v>1207</v>
      </c>
      <c r="E480" s="20">
        <v>1542</v>
      </c>
      <c r="F480" s="19">
        <v>797</v>
      </c>
      <c r="G480" s="19">
        <v>312</v>
      </c>
      <c r="H480" s="19">
        <v>429</v>
      </c>
      <c r="I480" s="19">
        <v>21</v>
      </c>
    </row>
    <row r="481" spans="1:9">
      <c r="A481" s="18" t="s">
        <v>173</v>
      </c>
      <c r="B481" s="18" t="s">
        <v>534</v>
      </c>
      <c r="C481" s="18" t="s">
        <v>876</v>
      </c>
      <c r="D481" s="18" t="s">
        <v>1208</v>
      </c>
      <c r="E481" s="20">
        <v>1364</v>
      </c>
      <c r="F481" s="19">
        <v>712</v>
      </c>
      <c r="G481" s="19">
        <v>273</v>
      </c>
      <c r="H481" s="19">
        <v>399</v>
      </c>
      <c r="I481" s="19">
        <v>21</v>
      </c>
    </row>
    <row r="482" spans="1:9">
      <c r="A482" s="18" t="s">
        <v>173</v>
      </c>
      <c r="B482" s="18" t="s">
        <v>534</v>
      </c>
      <c r="C482" s="18" t="s">
        <v>876</v>
      </c>
      <c r="D482" s="18" t="s">
        <v>1209</v>
      </c>
      <c r="E482" s="20">
        <v>1998</v>
      </c>
      <c r="F482" s="20">
        <v>1434</v>
      </c>
      <c r="G482" s="19">
        <v>578</v>
      </c>
      <c r="H482" s="19">
        <v>788</v>
      </c>
      <c r="I482" s="19">
        <v>31</v>
      </c>
    </row>
    <row r="483" spans="1:9">
      <c r="A483" s="18" t="s">
        <v>173</v>
      </c>
      <c r="B483" s="18" t="s">
        <v>534</v>
      </c>
      <c r="C483" s="18" t="s">
        <v>876</v>
      </c>
      <c r="D483" s="18" t="s">
        <v>1210</v>
      </c>
      <c r="E483" s="20">
        <v>1349</v>
      </c>
      <c r="F483" s="19">
        <v>846</v>
      </c>
      <c r="G483" s="19">
        <v>336</v>
      </c>
      <c r="H483" s="19">
        <v>465</v>
      </c>
      <c r="I483" s="19">
        <v>16</v>
      </c>
    </row>
    <row r="484" spans="1:9">
      <c r="A484" s="18" t="s">
        <v>173</v>
      </c>
      <c r="B484" s="18" t="s">
        <v>534</v>
      </c>
      <c r="C484" s="18" t="s">
        <v>43</v>
      </c>
      <c r="D484" s="18" t="s">
        <v>891</v>
      </c>
      <c r="E484" s="20">
        <v>6021</v>
      </c>
      <c r="F484" s="20">
        <v>4052</v>
      </c>
      <c r="G484" s="20">
        <v>1799</v>
      </c>
      <c r="H484" s="20">
        <v>1960</v>
      </c>
      <c r="I484" s="19">
        <v>100</v>
      </c>
    </row>
    <row r="485" spans="1:9">
      <c r="A485" s="18" t="s">
        <v>173</v>
      </c>
      <c r="B485" s="18" t="s">
        <v>534</v>
      </c>
      <c r="C485" s="18" t="s">
        <v>876</v>
      </c>
      <c r="D485" s="18" t="s">
        <v>892</v>
      </c>
      <c r="E485" s="20">
        <v>1710</v>
      </c>
      <c r="F485" s="20">
        <v>1710</v>
      </c>
      <c r="G485" s="19">
        <v>831</v>
      </c>
      <c r="H485" s="19">
        <v>771</v>
      </c>
      <c r="I485" s="19">
        <v>43</v>
      </c>
    </row>
    <row r="486" spans="1:9">
      <c r="A486" s="18" t="s">
        <v>173</v>
      </c>
      <c r="B486" s="18" t="s">
        <v>534</v>
      </c>
      <c r="C486" s="18" t="s">
        <v>876</v>
      </c>
      <c r="D486" s="18" t="s">
        <v>1211</v>
      </c>
      <c r="E486" s="20">
        <v>1462</v>
      </c>
      <c r="F486" s="19">
        <v>701</v>
      </c>
      <c r="G486" s="19">
        <v>274</v>
      </c>
      <c r="H486" s="19">
        <v>355</v>
      </c>
      <c r="I486" s="19">
        <v>19</v>
      </c>
    </row>
    <row r="487" spans="1:9">
      <c r="A487" s="18" t="s">
        <v>173</v>
      </c>
      <c r="B487" s="18" t="s">
        <v>534</v>
      </c>
      <c r="C487" s="18" t="s">
        <v>876</v>
      </c>
      <c r="D487" s="18" t="s">
        <v>1212</v>
      </c>
      <c r="E487" s="20">
        <v>1003</v>
      </c>
      <c r="F487" s="19">
        <v>572</v>
      </c>
      <c r="G487" s="19">
        <v>248</v>
      </c>
      <c r="H487" s="19">
        <v>281</v>
      </c>
      <c r="I487" s="19">
        <v>14</v>
      </c>
    </row>
    <row r="488" spans="1:9">
      <c r="A488" s="18" t="s">
        <v>173</v>
      </c>
      <c r="B488" s="18" t="s">
        <v>534</v>
      </c>
      <c r="C488" s="18" t="s">
        <v>876</v>
      </c>
      <c r="D488" s="18" t="s">
        <v>1213</v>
      </c>
      <c r="E488" s="20">
        <v>1846</v>
      </c>
      <c r="F488" s="20">
        <v>1069</v>
      </c>
      <c r="G488" s="19">
        <v>446</v>
      </c>
      <c r="H488" s="19">
        <v>553</v>
      </c>
      <c r="I488" s="19">
        <v>24</v>
      </c>
    </row>
    <row r="489" spans="1:9">
      <c r="A489" s="18" t="s">
        <v>173</v>
      </c>
      <c r="B489" s="18" t="s">
        <v>534</v>
      </c>
      <c r="C489" s="18" t="s">
        <v>119</v>
      </c>
      <c r="D489" s="18" t="s">
        <v>891</v>
      </c>
      <c r="E489" s="20">
        <v>9689</v>
      </c>
      <c r="F489" s="20">
        <v>7127</v>
      </c>
      <c r="G489" s="20">
        <v>3148</v>
      </c>
      <c r="H489" s="20">
        <v>3636</v>
      </c>
      <c r="I489" s="19">
        <v>180</v>
      </c>
    </row>
    <row r="490" spans="1:9">
      <c r="A490" s="18" t="s">
        <v>173</v>
      </c>
      <c r="B490" s="18" t="s">
        <v>534</v>
      </c>
      <c r="C490" s="18" t="s">
        <v>876</v>
      </c>
      <c r="D490" s="18" t="s">
        <v>892</v>
      </c>
      <c r="E490" s="20">
        <v>2233</v>
      </c>
      <c r="F490" s="20">
        <v>2233</v>
      </c>
      <c r="G490" s="20">
        <v>1141</v>
      </c>
      <c r="H490" s="19">
        <v>999</v>
      </c>
      <c r="I490" s="19">
        <v>48</v>
      </c>
    </row>
    <row r="491" spans="1:9">
      <c r="A491" s="18" t="s">
        <v>173</v>
      </c>
      <c r="B491" s="18" t="s">
        <v>534</v>
      </c>
      <c r="C491" s="18" t="s">
        <v>876</v>
      </c>
      <c r="D491" s="18" t="s">
        <v>1214</v>
      </c>
      <c r="E491" s="20">
        <v>1536</v>
      </c>
      <c r="F491" s="20">
        <v>1120</v>
      </c>
      <c r="G491" s="19">
        <v>490</v>
      </c>
      <c r="H491" s="19">
        <v>568</v>
      </c>
      <c r="I491" s="19">
        <v>33</v>
      </c>
    </row>
    <row r="492" spans="1:9">
      <c r="A492" s="18" t="s">
        <v>173</v>
      </c>
      <c r="B492" s="18" t="s">
        <v>534</v>
      </c>
      <c r="C492" s="18" t="s">
        <v>876</v>
      </c>
      <c r="D492" s="18" t="s">
        <v>1215</v>
      </c>
      <c r="E492" s="20">
        <v>1793</v>
      </c>
      <c r="F492" s="20">
        <v>1136</v>
      </c>
      <c r="G492" s="19">
        <v>439</v>
      </c>
      <c r="H492" s="19">
        <v>635</v>
      </c>
      <c r="I492" s="19">
        <v>34</v>
      </c>
    </row>
    <row r="493" spans="1:9">
      <c r="A493" s="18" t="s">
        <v>173</v>
      </c>
      <c r="B493" s="18" t="s">
        <v>534</v>
      </c>
      <c r="C493" s="18" t="s">
        <v>876</v>
      </c>
      <c r="D493" s="18" t="s">
        <v>1216</v>
      </c>
      <c r="E493" s="20">
        <v>1469</v>
      </c>
      <c r="F493" s="19">
        <v>810</v>
      </c>
      <c r="G493" s="19">
        <v>351</v>
      </c>
      <c r="H493" s="19">
        <v>411</v>
      </c>
      <c r="I493" s="19">
        <v>25</v>
      </c>
    </row>
    <row r="494" spans="1:9">
      <c r="A494" s="18" t="s">
        <v>173</v>
      </c>
      <c r="B494" s="18" t="s">
        <v>534</v>
      </c>
      <c r="C494" s="18" t="s">
        <v>876</v>
      </c>
      <c r="D494" s="18" t="s">
        <v>1217</v>
      </c>
      <c r="E494" s="20">
        <v>2248</v>
      </c>
      <c r="F494" s="20">
        <v>1538</v>
      </c>
      <c r="G494" s="19">
        <v>649</v>
      </c>
      <c r="H494" s="19">
        <v>826</v>
      </c>
      <c r="I494" s="19">
        <v>33</v>
      </c>
    </row>
    <row r="495" spans="1:9">
      <c r="A495" s="18" t="s">
        <v>173</v>
      </c>
      <c r="B495" s="18" t="s">
        <v>534</v>
      </c>
      <c r="C495" s="18" t="s">
        <v>876</v>
      </c>
      <c r="D495" s="18" t="s">
        <v>1218</v>
      </c>
      <c r="E495" s="19">
        <v>410</v>
      </c>
      <c r="F495" s="19">
        <v>290</v>
      </c>
      <c r="G495" s="19">
        <v>78</v>
      </c>
      <c r="H495" s="19">
        <v>197</v>
      </c>
      <c r="I495" s="19">
        <v>7</v>
      </c>
    </row>
    <row r="496" spans="1:9">
      <c r="A496" s="18" t="s">
        <v>173</v>
      </c>
      <c r="B496" s="18" t="s">
        <v>534</v>
      </c>
      <c r="C496" s="18" t="s">
        <v>127</v>
      </c>
      <c r="D496" s="18" t="s">
        <v>891</v>
      </c>
      <c r="E496" s="20">
        <v>13138</v>
      </c>
      <c r="F496" s="20">
        <v>9741</v>
      </c>
      <c r="G496" s="20">
        <v>4486</v>
      </c>
      <c r="H496" s="20">
        <v>4772</v>
      </c>
      <c r="I496" s="19">
        <v>253</v>
      </c>
    </row>
    <row r="497" spans="1:9">
      <c r="A497" s="18" t="s">
        <v>173</v>
      </c>
      <c r="B497" s="18" t="s">
        <v>534</v>
      </c>
      <c r="C497" s="18" t="s">
        <v>876</v>
      </c>
      <c r="D497" s="18" t="s">
        <v>892</v>
      </c>
      <c r="E497" s="20">
        <v>3727</v>
      </c>
      <c r="F497" s="20">
        <v>3727</v>
      </c>
      <c r="G497" s="20">
        <v>1946</v>
      </c>
      <c r="H497" s="20">
        <v>1636</v>
      </c>
      <c r="I497" s="19">
        <v>93</v>
      </c>
    </row>
    <row r="498" spans="1:9">
      <c r="A498" s="18" t="s">
        <v>173</v>
      </c>
      <c r="B498" s="18" t="s">
        <v>534</v>
      </c>
      <c r="C498" s="18" t="s">
        <v>876</v>
      </c>
      <c r="D498" s="18" t="s">
        <v>1219</v>
      </c>
      <c r="E498" s="20">
        <v>1876</v>
      </c>
      <c r="F498" s="20">
        <v>1162</v>
      </c>
      <c r="G498" s="19">
        <v>478</v>
      </c>
      <c r="H498" s="19">
        <v>616</v>
      </c>
      <c r="I498" s="19">
        <v>29</v>
      </c>
    </row>
    <row r="499" spans="1:9">
      <c r="A499" s="18" t="s">
        <v>173</v>
      </c>
      <c r="B499" s="18" t="s">
        <v>534</v>
      </c>
      <c r="C499" s="18" t="s">
        <v>876</v>
      </c>
      <c r="D499" s="18" t="s">
        <v>1220</v>
      </c>
      <c r="E499" s="20">
        <v>1674</v>
      </c>
      <c r="F499" s="20">
        <v>1027</v>
      </c>
      <c r="G499" s="19">
        <v>439</v>
      </c>
      <c r="H499" s="19">
        <v>524</v>
      </c>
      <c r="I499" s="19">
        <v>26</v>
      </c>
    </row>
    <row r="500" spans="1:9">
      <c r="A500" s="18" t="s">
        <v>173</v>
      </c>
      <c r="B500" s="18" t="s">
        <v>534</v>
      </c>
      <c r="C500" s="18" t="s">
        <v>876</v>
      </c>
      <c r="D500" s="18" t="s">
        <v>1221</v>
      </c>
      <c r="E500" s="20">
        <v>1992</v>
      </c>
      <c r="F500" s="20">
        <v>1264</v>
      </c>
      <c r="G500" s="19">
        <v>540</v>
      </c>
      <c r="H500" s="19">
        <v>653</v>
      </c>
      <c r="I500" s="19">
        <v>31</v>
      </c>
    </row>
    <row r="501" spans="1:9">
      <c r="A501" s="18" t="s">
        <v>173</v>
      </c>
      <c r="B501" s="18" t="s">
        <v>534</v>
      </c>
      <c r="C501" s="18" t="s">
        <v>876</v>
      </c>
      <c r="D501" s="18" t="s">
        <v>1222</v>
      </c>
      <c r="E501" s="20">
        <v>2117</v>
      </c>
      <c r="F501" s="20">
        <v>1401</v>
      </c>
      <c r="G501" s="19">
        <v>584</v>
      </c>
      <c r="H501" s="19">
        <v>743</v>
      </c>
      <c r="I501" s="19">
        <v>36</v>
      </c>
    </row>
    <row r="502" spans="1:9">
      <c r="A502" s="18" t="s">
        <v>173</v>
      </c>
      <c r="B502" s="18" t="s">
        <v>534</v>
      </c>
      <c r="C502" s="18" t="s">
        <v>876</v>
      </c>
      <c r="D502" s="18" t="s">
        <v>1223</v>
      </c>
      <c r="E502" s="20">
        <v>1752</v>
      </c>
      <c r="F502" s="20">
        <v>1160</v>
      </c>
      <c r="G502" s="19">
        <v>499</v>
      </c>
      <c r="H502" s="19">
        <v>600</v>
      </c>
      <c r="I502" s="19">
        <v>38</v>
      </c>
    </row>
    <row r="503" spans="1:9">
      <c r="A503" s="18" t="s">
        <v>173</v>
      </c>
      <c r="B503" s="18" t="s">
        <v>534</v>
      </c>
      <c r="C503" s="18" t="s">
        <v>129</v>
      </c>
      <c r="D503" s="18" t="s">
        <v>891</v>
      </c>
      <c r="E503" s="20">
        <v>20285</v>
      </c>
      <c r="F503" s="20">
        <v>15468</v>
      </c>
      <c r="G503" s="20">
        <v>7528</v>
      </c>
      <c r="H503" s="20">
        <v>7188</v>
      </c>
      <c r="I503" s="19">
        <v>421</v>
      </c>
    </row>
    <row r="504" spans="1:9">
      <c r="A504" s="18" t="s">
        <v>173</v>
      </c>
      <c r="B504" s="18" t="s">
        <v>534</v>
      </c>
      <c r="C504" s="18" t="s">
        <v>876</v>
      </c>
      <c r="D504" s="18" t="s">
        <v>892</v>
      </c>
      <c r="E504" s="20">
        <v>6470</v>
      </c>
      <c r="F504" s="20">
        <v>6470</v>
      </c>
      <c r="G504" s="20">
        <v>3539</v>
      </c>
      <c r="H504" s="20">
        <v>2712</v>
      </c>
      <c r="I504" s="19">
        <v>136</v>
      </c>
    </row>
    <row r="505" spans="1:9">
      <c r="A505" s="18" t="s">
        <v>173</v>
      </c>
      <c r="B505" s="18" t="s">
        <v>534</v>
      </c>
      <c r="C505" s="18" t="s">
        <v>876</v>
      </c>
      <c r="D505" s="18" t="s">
        <v>1224</v>
      </c>
      <c r="E505" s="20">
        <v>2281</v>
      </c>
      <c r="F505" s="20">
        <v>1615</v>
      </c>
      <c r="G505" s="19">
        <v>738</v>
      </c>
      <c r="H505" s="19">
        <v>783</v>
      </c>
      <c r="I505" s="19">
        <v>51</v>
      </c>
    </row>
    <row r="506" spans="1:9">
      <c r="A506" s="18" t="s">
        <v>173</v>
      </c>
      <c r="B506" s="18" t="s">
        <v>534</v>
      </c>
      <c r="C506" s="18" t="s">
        <v>876</v>
      </c>
      <c r="D506" s="18" t="s">
        <v>1225</v>
      </c>
      <c r="E506" s="20">
        <v>2324</v>
      </c>
      <c r="F506" s="20">
        <v>1447</v>
      </c>
      <c r="G506" s="19">
        <v>631</v>
      </c>
      <c r="H506" s="19">
        <v>734</v>
      </c>
      <c r="I506" s="19">
        <v>47</v>
      </c>
    </row>
    <row r="507" spans="1:9">
      <c r="A507" s="18" t="s">
        <v>173</v>
      </c>
      <c r="B507" s="18" t="s">
        <v>534</v>
      </c>
      <c r="C507" s="18" t="s">
        <v>876</v>
      </c>
      <c r="D507" s="18" t="s">
        <v>1226</v>
      </c>
      <c r="E507" s="20">
        <v>2251</v>
      </c>
      <c r="F507" s="20">
        <v>1483</v>
      </c>
      <c r="G507" s="19">
        <v>714</v>
      </c>
      <c r="H507" s="19">
        <v>688</v>
      </c>
      <c r="I507" s="19">
        <v>51</v>
      </c>
    </row>
    <row r="508" spans="1:9">
      <c r="A508" s="18" t="s">
        <v>173</v>
      </c>
      <c r="B508" s="18" t="s">
        <v>534</v>
      </c>
      <c r="C508" s="18" t="s">
        <v>876</v>
      </c>
      <c r="D508" s="18" t="s">
        <v>1227</v>
      </c>
      <c r="E508" s="20">
        <v>2460</v>
      </c>
      <c r="F508" s="20">
        <v>1738</v>
      </c>
      <c r="G508" s="19">
        <v>790</v>
      </c>
      <c r="H508" s="19">
        <v>849</v>
      </c>
      <c r="I508" s="19">
        <v>63</v>
      </c>
    </row>
    <row r="509" spans="1:9">
      <c r="A509" s="18" t="s">
        <v>173</v>
      </c>
      <c r="B509" s="18" t="s">
        <v>534</v>
      </c>
      <c r="C509" s="18" t="s">
        <v>876</v>
      </c>
      <c r="D509" s="18" t="s">
        <v>1228</v>
      </c>
      <c r="E509" s="20">
        <v>2234</v>
      </c>
      <c r="F509" s="20">
        <v>1305</v>
      </c>
      <c r="G509" s="19">
        <v>516</v>
      </c>
      <c r="H509" s="19">
        <v>714</v>
      </c>
      <c r="I509" s="19">
        <v>31</v>
      </c>
    </row>
    <row r="510" spans="1:9">
      <c r="A510" s="18" t="s">
        <v>173</v>
      </c>
      <c r="B510" s="18" t="s">
        <v>534</v>
      </c>
      <c r="C510" s="18" t="s">
        <v>876</v>
      </c>
      <c r="D510" s="18" t="s">
        <v>1229</v>
      </c>
      <c r="E510" s="20">
        <v>2265</v>
      </c>
      <c r="F510" s="20">
        <v>1410</v>
      </c>
      <c r="G510" s="19">
        <v>600</v>
      </c>
      <c r="H510" s="19">
        <v>708</v>
      </c>
      <c r="I510" s="19">
        <v>42</v>
      </c>
    </row>
    <row r="511" spans="1:9">
      <c r="A511" s="18" t="s">
        <v>173</v>
      </c>
      <c r="B511" s="18" t="s">
        <v>534</v>
      </c>
      <c r="C511" s="18" t="s">
        <v>121</v>
      </c>
      <c r="D511" s="18" t="s">
        <v>891</v>
      </c>
      <c r="E511" s="20">
        <v>15352</v>
      </c>
      <c r="F511" s="20">
        <v>10409</v>
      </c>
      <c r="G511" s="20">
        <v>4727</v>
      </c>
      <c r="H511" s="20">
        <v>5165</v>
      </c>
      <c r="I511" s="19">
        <v>227</v>
      </c>
    </row>
    <row r="512" spans="1:9">
      <c r="A512" s="18" t="s">
        <v>173</v>
      </c>
      <c r="B512" s="18" t="s">
        <v>534</v>
      </c>
      <c r="C512" s="18" t="s">
        <v>876</v>
      </c>
      <c r="D512" s="18" t="s">
        <v>892</v>
      </c>
      <c r="E512" s="20">
        <v>3430</v>
      </c>
      <c r="F512" s="20">
        <v>3430</v>
      </c>
      <c r="G512" s="20">
        <v>1793</v>
      </c>
      <c r="H512" s="20">
        <v>1513</v>
      </c>
      <c r="I512" s="19">
        <v>69</v>
      </c>
    </row>
    <row r="513" spans="1:9">
      <c r="A513" s="18" t="s">
        <v>173</v>
      </c>
      <c r="B513" s="18" t="s">
        <v>534</v>
      </c>
      <c r="C513" s="18" t="s">
        <v>876</v>
      </c>
      <c r="D513" s="18" t="s">
        <v>1230</v>
      </c>
      <c r="E513" s="20">
        <v>1677</v>
      </c>
      <c r="F513" s="19">
        <v>990</v>
      </c>
      <c r="G513" s="19">
        <v>380</v>
      </c>
      <c r="H513" s="19">
        <v>565</v>
      </c>
      <c r="I513" s="19">
        <v>23</v>
      </c>
    </row>
    <row r="514" spans="1:9">
      <c r="A514" s="18" t="s">
        <v>173</v>
      </c>
      <c r="B514" s="18" t="s">
        <v>534</v>
      </c>
      <c r="C514" s="18" t="s">
        <v>876</v>
      </c>
      <c r="D514" s="18" t="s">
        <v>1231</v>
      </c>
      <c r="E514" s="20">
        <v>1352</v>
      </c>
      <c r="F514" s="19">
        <v>821</v>
      </c>
      <c r="G514" s="19">
        <v>378</v>
      </c>
      <c r="H514" s="19">
        <v>401</v>
      </c>
      <c r="I514" s="19">
        <v>18</v>
      </c>
    </row>
    <row r="515" spans="1:9">
      <c r="A515" s="18" t="s">
        <v>173</v>
      </c>
      <c r="B515" s="18" t="s">
        <v>534</v>
      </c>
      <c r="C515" s="18" t="s">
        <v>876</v>
      </c>
      <c r="D515" s="18" t="s">
        <v>1232</v>
      </c>
      <c r="E515" s="20">
        <v>2062</v>
      </c>
      <c r="F515" s="20">
        <v>1189</v>
      </c>
      <c r="G515" s="19">
        <v>538</v>
      </c>
      <c r="H515" s="19">
        <v>563</v>
      </c>
      <c r="I515" s="19">
        <v>35</v>
      </c>
    </row>
    <row r="516" spans="1:9">
      <c r="A516" s="18" t="s">
        <v>173</v>
      </c>
      <c r="B516" s="18" t="s">
        <v>534</v>
      </c>
      <c r="C516" s="18" t="s">
        <v>876</v>
      </c>
      <c r="D516" s="18" t="s">
        <v>1233</v>
      </c>
      <c r="E516" s="20">
        <v>1770</v>
      </c>
      <c r="F516" s="20">
        <v>1139</v>
      </c>
      <c r="G516" s="19">
        <v>463</v>
      </c>
      <c r="H516" s="19">
        <v>625</v>
      </c>
      <c r="I516" s="19">
        <v>21</v>
      </c>
    </row>
    <row r="517" spans="1:9">
      <c r="A517" s="18" t="s">
        <v>173</v>
      </c>
      <c r="B517" s="18" t="s">
        <v>534</v>
      </c>
      <c r="C517" s="18" t="s">
        <v>876</v>
      </c>
      <c r="D517" s="18" t="s">
        <v>1234</v>
      </c>
      <c r="E517" s="20">
        <v>1791</v>
      </c>
      <c r="F517" s="19">
        <v>977</v>
      </c>
      <c r="G517" s="19">
        <v>399</v>
      </c>
      <c r="H517" s="19">
        <v>509</v>
      </c>
      <c r="I517" s="19">
        <v>26</v>
      </c>
    </row>
    <row r="518" spans="1:9">
      <c r="A518" s="18" t="s">
        <v>173</v>
      </c>
      <c r="B518" s="18" t="s">
        <v>534</v>
      </c>
      <c r="C518" s="18" t="s">
        <v>876</v>
      </c>
      <c r="D518" s="18" t="s">
        <v>1235</v>
      </c>
      <c r="E518" s="20">
        <v>1674</v>
      </c>
      <c r="F518" s="19">
        <v>932</v>
      </c>
      <c r="G518" s="19">
        <v>380</v>
      </c>
      <c r="H518" s="19">
        <v>505</v>
      </c>
      <c r="I518" s="19">
        <v>14</v>
      </c>
    </row>
    <row r="519" spans="1:9">
      <c r="A519" s="18" t="s">
        <v>173</v>
      </c>
      <c r="B519" s="18" t="s">
        <v>534</v>
      </c>
      <c r="C519" s="18" t="s">
        <v>876</v>
      </c>
      <c r="D519" s="18" t="s">
        <v>1236</v>
      </c>
      <c r="E519" s="20">
        <v>1596</v>
      </c>
      <c r="F519" s="19">
        <v>931</v>
      </c>
      <c r="G519" s="19">
        <v>396</v>
      </c>
      <c r="H519" s="19">
        <v>484</v>
      </c>
      <c r="I519" s="19">
        <v>21</v>
      </c>
    </row>
    <row r="520" spans="1:9">
      <c r="A520" s="18" t="s">
        <v>173</v>
      </c>
      <c r="B520" s="18" t="s">
        <v>534</v>
      </c>
      <c r="C520" s="18" t="s">
        <v>7</v>
      </c>
      <c r="D520" s="18" t="s">
        <v>891</v>
      </c>
      <c r="E520" s="20">
        <v>10121</v>
      </c>
      <c r="F520" s="20">
        <v>7554</v>
      </c>
      <c r="G520" s="20">
        <v>3467</v>
      </c>
      <c r="H520" s="20">
        <v>3704</v>
      </c>
      <c r="I520" s="19">
        <v>216</v>
      </c>
    </row>
    <row r="521" spans="1:9">
      <c r="A521" s="18" t="s">
        <v>173</v>
      </c>
      <c r="B521" s="18" t="s">
        <v>534</v>
      </c>
      <c r="C521" s="18" t="s">
        <v>876</v>
      </c>
      <c r="D521" s="18" t="s">
        <v>892</v>
      </c>
      <c r="E521" s="20">
        <v>3053</v>
      </c>
      <c r="F521" s="20">
        <v>3052</v>
      </c>
      <c r="G521" s="20">
        <v>1601</v>
      </c>
      <c r="H521" s="20">
        <v>1338</v>
      </c>
      <c r="I521" s="19">
        <v>66</v>
      </c>
    </row>
    <row r="522" spans="1:9">
      <c r="A522" s="18" t="s">
        <v>173</v>
      </c>
      <c r="B522" s="18" t="s">
        <v>534</v>
      </c>
      <c r="C522" s="18" t="s">
        <v>876</v>
      </c>
      <c r="D522" s="18" t="s">
        <v>1237</v>
      </c>
      <c r="E522" s="20">
        <v>2487</v>
      </c>
      <c r="F522" s="20">
        <v>1674</v>
      </c>
      <c r="G522" s="19">
        <v>683</v>
      </c>
      <c r="H522" s="19">
        <v>897</v>
      </c>
      <c r="I522" s="19">
        <v>65</v>
      </c>
    </row>
    <row r="523" spans="1:9">
      <c r="A523" s="18" t="s">
        <v>173</v>
      </c>
      <c r="B523" s="18" t="s">
        <v>534</v>
      </c>
      <c r="C523" s="18" t="s">
        <v>876</v>
      </c>
      <c r="D523" s="18" t="s">
        <v>1238</v>
      </c>
      <c r="E523" s="20">
        <v>2182</v>
      </c>
      <c r="F523" s="20">
        <v>1483</v>
      </c>
      <c r="G523" s="19">
        <v>591</v>
      </c>
      <c r="H523" s="19">
        <v>807</v>
      </c>
      <c r="I523" s="19">
        <v>46</v>
      </c>
    </row>
    <row r="524" spans="1:9">
      <c r="A524" s="18" t="s">
        <v>173</v>
      </c>
      <c r="B524" s="18" t="s">
        <v>534</v>
      </c>
      <c r="C524" s="18" t="s">
        <v>876</v>
      </c>
      <c r="D524" s="18" t="s">
        <v>1239</v>
      </c>
      <c r="E524" s="20">
        <v>2399</v>
      </c>
      <c r="F524" s="20">
        <v>1345</v>
      </c>
      <c r="G524" s="19">
        <v>592</v>
      </c>
      <c r="H524" s="19">
        <v>662</v>
      </c>
      <c r="I524" s="19">
        <v>39</v>
      </c>
    </row>
    <row r="525" spans="1:9">
      <c r="A525" s="18" t="s">
        <v>173</v>
      </c>
      <c r="B525" s="18" t="s">
        <v>534</v>
      </c>
      <c r="C525" s="18" t="s">
        <v>117</v>
      </c>
      <c r="D525" s="18" t="s">
        <v>891</v>
      </c>
      <c r="E525" s="20">
        <v>12842</v>
      </c>
      <c r="F525" s="20">
        <v>9987</v>
      </c>
      <c r="G525" s="20">
        <v>4459</v>
      </c>
      <c r="H525" s="20">
        <v>5031</v>
      </c>
      <c r="I525" s="19">
        <v>271</v>
      </c>
    </row>
    <row r="526" spans="1:9">
      <c r="A526" s="18" t="s">
        <v>173</v>
      </c>
      <c r="B526" s="18" t="s">
        <v>534</v>
      </c>
      <c r="C526" s="18" t="s">
        <v>876</v>
      </c>
      <c r="D526" s="18" t="s">
        <v>892</v>
      </c>
      <c r="E526" s="20">
        <v>4018</v>
      </c>
      <c r="F526" s="20">
        <v>4018</v>
      </c>
      <c r="G526" s="20">
        <v>1924</v>
      </c>
      <c r="H526" s="20">
        <v>1932</v>
      </c>
      <c r="I526" s="19">
        <v>97</v>
      </c>
    </row>
    <row r="527" spans="1:9">
      <c r="A527" s="18" t="s">
        <v>173</v>
      </c>
      <c r="B527" s="18" t="s">
        <v>534</v>
      </c>
      <c r="C527" s="18" t="s">
        <v>876</v>
      </c>
      <c r="D527" s="18" t="s">
        <v>1240</v>
      </c>
      <c r="E527" s="20">
        <v>1624</v>
      </c>
      <c r="F527" s="19">
        <v>983</v>
      </c>
      <c r="G527" s="19">
        <v>409</v>
      </c>
      <c r="H527" s="19">
        <v>502</v>
      </c>
      <c r="I527" s="19">
        <v>23</v>
      </c>
    </row>
    <row r="528" spans="1:9">
      <c r="A528" s="18" t="s">
        <v>173</v>
      </c>
      <c r="B528" s="18" t="s">
        <v>534</v>
      </c>
      <c r="C528" s="18" t="s">
        <v>876</v>
      </c>
      <c r="D528" s="18" t="s">
        <v>1241</v>
      </c>
      <c r="E528" s="20">
        <v>2284</v>
      </c>
      <c r="F528" s="20">
        <v>1635</v>
      </c>
      <c r="G528" s="19">
        <v>619</v>
      </c>
      <c r="H528" s="19">
        <v>929</v>
      </c>
      <c r="I528" s="19">
        <v>45</v>
      </c>
    </row>
    <row r="529" spans="1:9">
      <c r="A529" s="18" t="s">
        <v>173</v>
      </c>
      <c r="B529" s="18" t="s">
        <v>534</v>
      </c>
      <c r="C529" s="18" t="s">
        <v>876</v>
      </c>
      <c r="D529" s="18" t="s">
        <v>1242</v>
      </c>
      <c r="E529" s="20">
        <v>2524</v>
      </c>
      <c r="F529" s="20">
        <v>1701</v>
      </c>
      <c r="G529" s="19">
        <v>744</v>
      </c>
      <c r="H529" s="19">
        <v>875</v>
      </c>
      <c r="I529" s="19">
        <v>54</v>
      </c>
    </row>
    <row r="530" spans="1:9">
      <c r="A530" s="18" t="s">
        <v>173</v>
      </c>
      <c r="B530" s="18" t="s">
        <v>534</v>
      </c>
      <c r="C530" s="18" t="s">
        <v>876</v>
      </c>
      <c r="D530" s="18" t="s">
        <v>1243</v>
      </c>
      <c r="E530" s="19">
        <v>537</v>
      </c>
      <c r="F530" s="19">
        <v>269</v>
      </c>
      <c r="G530" s="19">
        <v>94</v>
      </c>
      <c r="H530" s="19">
        <v>162</v>
      </c>
      <c r="I530" s="19">
        <v>7</v>
      </c>
    </row>
    <row r="531" spans="1:9">
      <c r="A531" s="18" t="s">
        <v>173</v>
      </c>
      <c r="B531" s="18" t="s">
        <v>534</v>
      </c>
      <c r="C531" s="18" t="s">
        <v>876</v>
      </c>
      <c r="D531" s="18" t="s">
        <v>1244</v>
      </c>
      <c r="E531" s="20">
        <v>1855</v>
      </c>
      <c r="F531" s="20">
        <v>1381</v>
      </c>
      <c r="G531" s="19">
        <v>669</v>
      </c>
      <c r="H531" s="19">
        <v>631</v>
      </c>
      <c r="I531" s="19">
        <v>45</v>
      </c>
    </row>
    <row r="532" spans="1:9">
      <c r="A532" s="18" t="s">
        <v>173</v>
      </c>
      <c r="B532" s="18" t="s">
        <v>534</v>
      </c>
      <c r="C532" s="18" t="s">
        <v>115</v>
      </c>
      <c r="D532" s="18" t="s">
        <v>891</v>
      </c>
      <c r="E532" s="20">
        <v>11289</v>
      </c>
      <c r="F532" s="20">
        <v>8312</v>
      </c>
      <c r="G532" s="20">
        <v>3758</v>
      </c>
      <c r="H532" s="20">
        <v>4114</v>
      </c>
      <c r="I532" s="19">
        <v>241</v>
      </c>
    </row>
    <row r="533" spans="1:9">
      <c r="A533" s="18" t="s">
        <v>173</v>
      </c>
      <c r="B533" s="18" t="s">
        <v>534</v>
      </c>
      <c r="C533" s="18" t="s">
        <v>876</v>
      </c>
      <c r="D533" s="18" t="s">
        <v>892</v>
      </c>
      <c r="E533" s="20">
        <v>3415</v>
      </c>
      <c r="F533" s="20">
        <v>3415</v>
      </c>
      <c r="G533" s="20">
        <v>1698</v>
      </c>
      <c r="H533" s="20">
        <v>1563</v>
      </c>
      <c r="I533" s="19">
        <v>96</v>
      </c>
    </row>
    <row r="534" spans="1:9">
      <c r="A534" s="18" t="s">
        <v>173</v>
      </c>
      <c r="B534" s="18" t="s">
        <v>534</v>
      </c>
      <c r="C534" s="18" t="s">
        <v>876</v>
      </c>
      <c r="D534" s="18" t="s">
        <v>1245</v>
      </c>
      <c r="E534" s="20">
        <v>1812</v>
      </c>
      <c r="F534" s="19">
        <v>908</v>
      </c>
      <c r="G534" s="19">
        <v>365</v>
      </c>
      <c r="H534" s="19">
        <v>477</v>
      </c>
      <c r="I534" s="19">
        <v>28</v>
      </c>
    </row>
    <row r="535" spans="1:9">
      <c r="A535" s="18" t="s">
        <v>173</v>
      </c>
      <c r="B535" s="18" t="s">
        <v>534</v>
      </c>
      <c r="C535" s="18" t="s">
        <v>876</v>
      </c>
      <c r="D535" s="18" t="s">
        <v>1246</v>
      </c>
      <c r="E535" s="20">
        <v>1892</v>
      </c>
      <c r="F535" s="20">
        <v>1255</v>
      </c>
      <c r="G535" s="19">
        <v>509</v>
      </c>
      <c r="H535" s="19">
        <v>684</v>
      </c>
      <c r="I535" s="19">
        <v>31</v>
      </c>
    </row>
    <row r="536" spans="1:9">
      <c r="A536" s="18" t="s">
        <v>173</v>
      </c>
      <c r="B536" s="18" t="s">
        <v>534</v>
      </c>
      <c r="C536" s="18" t="s">
        <v>876</v>
      </c>
      <c r="D536" s="18" t="s">
        <v>1247</v>
      </c>
      <c r="E536" s="20">
        <v>2212</v>
      </c>
      <c r="F536" s="20">
        <v>1339</v>
      </c>
      <c r="G536" s="19">
        <v>539</v>
      </c>
      <c r="H536" s="19">
        <v>719</v>
      </c>
      <c r="I536" s="19">
        <v>34</v>
      </c>
    </row>
    <row r="537" spans="1:9">
      <c r="A537" s="18" t="s">
        <v>173</v>
      </c>
      <c r="B537" s="18" t="s">
        <v>534</v>
      </c>
      <c r="C537" s="18" t="s">
        <v>876</v>
      </c>
      <c r="D537" s="18" t="s">
        <v>1248</v>
      </c>
      <c r="E537" s="19">
        <v>349</v>
      </c>
      <c r="F537" s="19">
        <v>234</v>
      </c>
      <c r="G537" s="19">
        <v>78</v>
      </c>
      <c r="H537" s="19">
        <v>145</v>
      </c>
      <c r="I537" s="19">
        <v>4</v>
      </c>
    </row>
    <row r="538" spans="1:9">
      <c r="A538" s="18" t="s">
        <v>173</v>
      </c>
      <c r="B538" s="18" t="s">
        <v>534</v>
      </c>
      <c r="C538" s="18" t="s">
        <v>876</v>
      </c>
      <c r="D538" s="18" t="s">
        <v>1249</v>
      </c>
      <c r="E538" s="20">
        <v>1609</v>
      </c>
      <c r="F538" s="20">
        <v>1161</v>
      </c>
      <c r="G538" s="19">
        <v>569</v>
      </c>
      <c r="H538" s="19">
        <v>526</v>
      </c>
      <c r="I538" s="19">
        <v>48</v>
      </c>
    </row>
    <row r="539" spans="1:9">
      <c r="A539" s="18" t="s">
        <v>173</v>
      </c>
      <c r="B539" s="18" t="s">
        <v>534</v>
      </c>
      <c r="C539" s="18" t="s">
        <v>5</v>
      </c>
      <c r="D539" s="18" t="s">
        <v>891</v>
      </c>
      <c r="E539" s="20">
        <v>11816</v>
      </c>
      <c r="F539" s="20">
        <v>8861</v>
      </c>
      <c r="G539" s="20">
        <v>4439</v>
      </c>
      <c r="H539" s="20">
        <v>3987</v>
      </c>
      <c r="I539" s="19">
        <v>263</v>
      </c>
    </row>
    <row r="540" spans="1:9">
      <c r="A540" s="18" t="s">
        <v>173</v>
      </c>
      <c r="B540" s="18" t="s">
        <v>534</v>
      </c>
      <c r="C540" s="18" t="s">
        <v>876</v>
      </c>
      <c r="D540" s="18" t="s">
        <v>892</v>
      </c>
      <c r="E540" s="20">
        <v>3359</v>
      </c>
      <c r="F540" s="20">
        <v>3359</v>
      </c>
      <c r="G540" s="20">
        <v>1865</v>
      </c>
      <c r="H540" s="20">
        <v>1363</v>
      </c>
      <c r="I540" s="19">
        <v>85</v>
      </c>
    </row>
    <row r="541" spans="1:9">
      <c r="A541" s="18" t="s">
        <v>173</v>
      </c>
      <c r="B541" s="18" t="s">
        <v>534</v>
      </c>
      <c r="C541" s="18" t="s">
        <v>876</v>
      </c>
      <c r="D541" s="18" t="s">
        <v>1250</v>
      </c>
      <c r="E541" s="20">
        <v>1833</v>
      </c>
      <c r="F541" s="20">
        <v>1000</v>
      </c>
      <c r="G541" s="19">
        <v>458</v>
      </c>
      <c r="H541" s="19">
        <v>480</v>
      </c>
      <c r="I541" s="19">
        <v>32</v>
      </c>
    </row>
    <row r="542" spans="1:9">
      <c r="A542" s="18" t="s">
        <v>173</v>
      </c>
      <c r="B542" s="18" t="s">
        <v>534</v>
      </c>
      <c r="C542" s="18" t="s">
        <v>876</v>
      </c>
      <c r="D542" s="18" t="s">
        <v>1251</v>
      </c>
      <c r="E542" s="20">
        <v>1153</v>
      </c>
      <c r="F542" s="19">
        <v>676</v>
      </c>
      <c r="G542" s="19">
        <v>246</v>
      </c>
      <c r="H542" s="19">
        <v>384</v>
      </c>
      <c r="I542" s="19">
        <v>26</v>
      </c>
    </row>
    <row r="543" spans="1:9">
      <c r="A543" s="18" t="s">
        <v>173</v>
      </c>
      <c r="B543" s="18" t="s">
        <v>534</v>
      </c>
      <c r="C543" s="18" t="s">
        <v>876</v>
      </c>
      <c r="D543" s="18" t="s">
        <v>1252</v>
      </c>
      <c r="E543" s="20">
        <v>3344</v>
      </c>
      <c r="F543" s="20">
        <v>2403</v>
      </c>
      <c r="G543" s="20">
        <v>1152</v>
      </c>
      <c r="H543" s="20">
        <v>1133</v>
      </c>
      <c r="I543" s="19">
        <v>72</v>
      </c>
    </row>
    <row r="544" spans="1:9">
      <c r="A544" s="18" t="s">
        <v>173</v>
      </c>
      <c r="B544" s="18" t="s">
        <v>534</v>
      </c>
      <c r="C544" s="18" t="s">
        <v>876</v>
      </c>
      <c r="D544" s="18" t="s">
        <v>1253</v>
      </c>
      <c r="E544" s="20">
        <v>2127</v>
      </c>
      <c r="F544" s="20">
        <v>1423</v>
      </c>
      <c r="G544" s="19">
        <v>718</v>
      </c>
      <c r="H544" s="19">
        <v>627</v>
      </c>
      <c r="I544" s="19">
        <v>48</v>
      </c>
    </row>
    <row r="545" spans="1:9">
      <c r="A545" s="18" t="s">
        <v>173</v>
      </c>
      <c r="B545" s="18" t="s">
        <v>534</v>
      </c>
      <c r="C545" s="18" t="s">
        <v>9</v>
      </c>
      <c r="D545" s="18" t="s">
        <v>891</v>
      </c>
      <c r="E545" s="20">
        <v>11145</v>
      </c>
      <c r="F545" s="20">
        <v>7885</v>
      </c>
      <c r="G545" s="20">
        <v>3788</v>
      </c>
      <c r="H545" s="20">
        <v>3666</v>
      </c>
      <c r="I545" s="19">
        <v>206</v>
      </c>
    </row>
    <row r="546" spans="1:9">
      <c r="A546" s="18" t="s">
        <v>173</v>
      </c>
      <c r="B546" s="18" t="s">
        <v>534</v>
      </c>
      <c r="C546" s="18" t="s">
        <v>876</v>
      </c>
      <c r="D546" s="18" t="s">
        <v>892</v>
      </c>
      <c r="E546" s="20">
        <v>3273</v>
      </c>
      <c r="F546" s="20">
        <v>3273</v>
      </c>
      <c r="G546" s="20">
        <v>1733</v>
      </c>
      <c r="H546" s="20">
        <v>1394</v>
      </c>
      <c r="I546" s="19">
        <v>83</v>
      </c>
    </row>
    <row r="547" spans="1:9">
      <c r="A547" s="18" t="s">
        <v>173</v>
      </c>
      <c r="B547" s="18" t="s">
        <v>534</v>
      </c>
      <c r="C547" s="18" t="s">
        <v>876</v>
      </c>
      <c r="D547" s="18" t="s">
        <v>1254</v>
      </c>
      <c r="E547" s="20">
        <v>2132</v>
      </c>
      <c r="F547" s="20">
        <v>1121</v>
      </c>
      <c r="G547" s="19">
        <v>550</v>
      </c>
      <c r="H547" s="19">
        <v>489</v>
      </c>
      <c r="I547" s="19">
        <v>40</v>
      </c>
    </row>
    <row r="548" spans="1:9">
      <c r="A548" s="18" t="s">
        <v>173</v>
      </c>
      <c r="B548" s="18" t="s">
        <v>534</v>
      </c>
      <c r="C548" s="18" t="s">
        <v>876</v>
      </c>
      <c r="D548" s="18" t="s">
        <v>1255</v>
      </c>
      <c r="E548" s="20">
        <v>2747</v>
      </c>
      <c r="F548" s="20">
        <v>1679</v>
      </c>
      <c r="G548" s="19">
        <v>742</v>
      </c>
      <c r="H548" s="19">
        <v>847</v>
      </c>
      <c r="I548" s="19">
        <v>43</v>
      </c>
    </row>
    <row r="549" spans="1:9">
      <c r="A549" s="18" t="s">
        <v>173</v>
      </c>
      <c r="B549" s="18" t="s">
        <v>534</v>
      </c>
      <c r="C549" s="18" t="s">
        <v>876</v>
      </c>
      <c r="D549" s="18" t="s">
        <v>1256</v>
      </c>
      <c r="E549" s="20">
        <v>2386</v>
      </c>
      <c r="F549" s="20">
        <v>1428</v>
      </c>
      <c r="G549" s="19">
        <v>614</v>
      </c>
      <c r="H549" s="19">
        <v>725</v>
      </c>
      <c r="I549" s="19">
        <v>30</v>
      </c>
    </row>
    <row r="550" spans="1:9">
      <c r="A550" s="18" t="s">
        <v>173</v>
      </c>
      <c r="B550" s="18" t="s">
        <v>534</v>
      </c>
      <c r="C550" s="18" t="s">
        <v>876</v>
      </c>
      <c r="D550" s="18" t="s">
        <v>1257</v>
      </c>
      <c r="E550" s="19">
        <v>607</v>
      </c>
      <c r="F550" s="19">
        <v>384</v>
      </c>
      <c r="G550" s="19">
        <v>149</v>
      </c>
      <c r="H550" s="19">
        <v>211</v>
      </c>
      <c r="I550" s="19">
        <v>10</v>
      </c>
    </row>
    <row r="551" spans="1:9">
      <c r="A551" s="18" t="s">
        <v>173</v>
      </c>
      <c r="B551" s="18" t="s">
        <v>534</v>
      </c>
      <c r="C551" s="18" t="s">
        <v>11</v>
      </c>
      <c r="D551" s="18" t="s">
        <v>891</v>
      </c>
      <c r="E551" s="20">
        <v>5429</v>
      </c>
      <c r="F551" s="20">
        <v>3815</v>
      </c>
      <c r="G551" s="20">
        <v>1975</v>
      </c>
      <c r="H551" s="20">
        <v>1612</v>
      </c>
      <c r="I551" s="19">
        <v>126</v>
      </c>
    </row>
    <row r="552" spans="1:9">
      <c r="A552" s="18" t="s">
        <v>173</v>
      </c>
      <c r="B552" s="18" t="s">
        <v>534</v>
      </c>
      <c r="C552" s="18" t="s">
        <v>876</v>
      </c>
      <c r="D552" s="18" t="s">
        <v>892</v>
      </c>
      <c r="E552" s="20">
        <v>1873</v>
      </c>
      <c r="F552" s="20">
        <v>1873</v>
      </c>
      <c r="G552" s="20">
        <v>1037</v>
      </c>
      <c r="H552" s="19">
        <v>743</v>
      </c>
      <c r="I552" s="19">
        <v>67</v>
      </c>
    </row>
    <row r="553" spans="1:9">
      <c r="A553" s="18" t="s">
        <v>173</v>
      </c>
      <c r="B553" s="18" t="s">
        <v>534</v>
      </c>
      <c r="C553" s="18" t="s">
        <v>876</v>
      </c>
      <c r="D553" s="18" t="s">
        <v>1258</v>
      </c>
      <c r="E553" s="20">
        <v>1872</v>
      </c>
      <c r="F553" s="19">
        <v>941</v>
      </c>
      <c r="G553" s="19">
        <v>453</v>
      </c>
      <c r="H553" s="19">
        <v>428</v>
      </c>
      <c r="I553" s="19">
        <v>27</v>
      </c>
    </row>
    <row r="554" spans="1:9">
      <c r="A554" s="18" t="s">
        <v>173</v>
      </c>
      <c r="B554" s="18" t="s">
        <v>534</v>
      </c>
      <c r="C554" s="18" t="s">
        <v>876</v>
      </c>
      <c r="D554" s="18" t="s">
        <v>1259</v>
      </c>
      <c r="E554" s="20">
        <v>1684</v>
      </c>
      <c r="F554" s="20">
        <v>1001</v>
      </c>
      <c r="G554" s="19">
        <v>485</v>
      </c>
      <c r="H554" s="19">
        <v>441</v>
      </c>
      <c r="I554" s="19">
        <v>32</v>
      </c>
    </row>
    <row r="555" spans="1:9">
      <c r="A555" s="18" t="s">
        <v>173</v>
      </c>
      <c r="B555" s="18" t="s">
        <v>534</v>
      </c>
      <c r="C555" s="18" t="s">
        <v>953</v>
      </c>
      <c r="D555" s="18" t="s">
        <v>876</v>
      </c>
      <c r="E555" s="19">
        <v>0</v>
      </c>
      <c r="F555" s="19">
        <v>3</v>
      </c>
      <c r="G555" s="19">
        <v>3</v>
      </c>
      <c r="H555" s="19">
        <v>0</v>
      </c>
      <c r="I555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7222-B9CC-4D12-948C-F71495A945C3}">
  <dimension ref="A1:J209"/>
  <sheetViews>
    <sheetView zoomScaleNormal="100" workbookViewId="0">
      <selection activeCell="I25" sqref="I25"/>
    </sheetView>
  </sheetViews>
  <sheetFormatPr defaultRowHeight="15"/>
  <cols>
    <col min="1" max="3" width="9.140625" customWidth="1"/>
    <col min="4" max="5" width="81.140625" customWidth="1"/>
    <col min="9" max="9" width="20.140625" customWidth="1"/>
    <col min="10" max="10" width="27.28515625" customWidth="1"/>
  </cols>
  <sheetData>
    <row r="1" spans="1:10" ht="26.25" thickBot="1">
      <c r="A1" s="5" t="s">
        <v>669</v>
      </c>
      <c r="B1" s="5"/>
      <c r="C1" s="5"/>
      <c r="D1" s="5"/>
      <c r="E1" s="5"/>
      <c r="I1" s="2" t="s">
        <v>167</v>
      </c>
      <c r="J1" s="2" t="s">
        <v>164</v>
      </c>
    </row>
    <row r="2" spans="1:10">
      <c r="A2" s="6" t="s">
        <v>670</v>
      </c>
      <c r="B2" s="7" t="s">
        <v>671</v>
      </c>
      <c r="C2" s="7" t="s">
        <v>672</v>
      </c>
      <c r="D2" s="8" t="s">
        <v>167</v>
      </c>
      <c r="E2" s="8" t="s">
        <v>167</v>
      </c>
      <c r="I2" s="3"/>
      <c r="J2" s="3">
        <v>3000000000</v>
      </c>
    </row>
    <row r="3" spans="1:10" ht="14.25" customHeight="1">
      <c r="A3" s="9" t="s">
        <v>673</v>
      </c>
      <c r="B3" s="10" t="s">
        <v>674</v>
      </c>
      <c r="C3" s="10" t="s">
        <v>673</v>
      </c>
      <c r="D3" s="11" t="s">
        <v>675</v>
      </c>
      <c r="E3" s="11" t="s">
        <v>690</v>
      </c>
      <c r="I3" s="3"/>
      <c r="J3" s="3">
        <v>3011000000</v>
      </c>
    </row>
    <row r="4" spans="1:10" ht="45" customHeight="1">
      <c r="A4" s="9" t="s">
        <v>676</v>
      </c>
      <c r="B4" s="10" t="s">
        <v>674</v>
      </c>
      <c r="C4" s="10" t="s">
        <v>676</v>
      </c>
      <c r="D4" s="11" t="s">
        <v>677</v>
      </c>
      <c r="E4" s="11" t="s">
        <v>691</v>
      </c>
      <c r="I4" s="2" t="s">
        <v>137</v>
      </c>
      <c r="J4" s="3">
        <v>3011051500</v>
      </c>
    </row>
    <row r="5" spans="1:10" ht="15.75" customHeight="1">
      <c r="A5" s="9" t="s">
        <v>678</v>
      </c>
      <c r="B5" s="10" t="s">
        <v>674</v>
      </c>
      <c r="C5" s="10" t="s">
        <v>679</v>
      </c>
      <c r="D5" s="11" t="s">
        <v>680</v>
      </c>
      <c r="E5" s="11" t="s">
        <v>692</v>
      </c>
      <c r="I5" s="2" t="s">
        <v>137</v>
      </c>
      <c r="J5" s="3">
        <v>3011051500</v>
      </c>
    </row>
    <row r="6" spans="1:10" ht="46.5" customHeight="1">
      <c r="A6" s="9" t="s">
        <v>681</v>
      </c>
      <c r="B6" s="10" t="s">
        <v>674</v>
      </c>
      <c r="C6" s="10" t="s">
        <v>679</v>
      </c>
      <c r="D6" s="11" t="s">
        <v>682</v>
      </c>
      <c r="E6" s="11" t="s">
        <v>693</v>
      </c>
      <c r="I6" s="2" t="s">
        <v>137</v>
      </c>
      <c r="J6" s="3">
        <v>3011051500</v>
      </c>
    </row>
    <row r="7" spans="1:10" ht="16.5" customHeight="1">
      <c r="A7" s="9" t="s">
        <v>683</v>
      </c>
      <c r="B7" s="10" t="s">
        <v>674</v>
      </c>
      <c r="C7" s="10" t="s">
        <v>684</v>
      </c>
      <c r="D7" s="11" t="s">
        <v>685</v>
      </c>
      <c r="E7" s="11" t="s">
        <v>695</v>
      </c>
      <c r="I7" s="2" t="s">
        <v>137</v>
      </c>
      <c r="J7" s="3">
        <v>3011051500</v>
      </c>
    </row>
    <row r="8" spans="1:10" ht="15.75" customHeight="1">
      <c r="A8" s="9" t="s">
        <v>686</v>
      </c>
      <c r="B8" s="10" t="s">
        <v>674</v>
      </c>
      <c r="C8" s="10" t="s">
        <v>684</v>
      </c>
      <c r="D8" s="11" t="s">
        <v>687</v>
      </c>
      <c r="E8" s="11" t="s">
        <v>694</v>
      </c>
      <c r="I8" s="2" t="s">
        <v>137</v>
      </c>
      <c r="J8" s="3">
        <v>3011051500</v>
      </c>
    </row>
    <row r="9" spans="1:10" ht="14.25" customHeight="1">
      <c r="A9" s="9" t="s">
        <v>688</v>
      </c>
      <c r="B9" s="10" t="s">
        <v>674</v>
      </c>
      <c r="C9" s="10" t="s">
        <v>688</v>
      </c>
      <c r="D9" s="11" t="s">
        <v>689</v>
      </c>
      <c r="E9" s="11" t="s">
        <v>696</v>
      </c>
      <c r="I9" s="2" t="s">
        <v>155</v>
      </c>
      <c r="J9" s="3">
        <v>3011053000</v>
      </c>
    </row>
    <row r="10" spans="1:10">
      <c r="I10" s="2" t="s">
        <v>155</v>
      </c>
      <c r="J10" s="3">
        <v>3011053000</v>
      </c>
    </row>
    <row r="11" spans="1:10">
      <c r="I11" s="2" t="s">
        <v>155</v>
      </c>
      <c r="J11" s="3">
        <v>3011053000</v>
      </c>
    </row>
    <row r="12" spans="1:10">
      <c r="I12" s="2" t="s">
        <v>159</v>
      </c>
      <c r="J12" s="3">
        <v>3011054500</v>
      </c>
    </row>
    <row r="13" spans="1:10">
      <c r="I13" s="2" t="s">
        <v>159</v>
      </c>
      <c r="J13" s="3">
        <v>3011054500</v>
      </c>
    </row>
    <row r="14" spans="1:10">
      <c r="I14" s="2" t="s">
        <v>161</v>
      </c>
      <c r="J14" s="3">
        <v>3011055100</v>
      </c>
    </row>
    <row r="15" spans="1:10">
      <c r="I15" s="2" t="s">
        <v>161</v>
      </c>
      <c r="J15" s="3">
        <v>3011055100</v>
      </c>
    </row>
    <row r="16" spans="1:10">
      <c r="I16" s="2" t="s">
        <v>149</v>
      </c>
      <c r="J16" s="3">
        <v>3011055200</v>
      </c>
    </row>
    <row r="17" spans="9:10">
      <c r="I17" s="2" t="s">
        <v>151</v>
      </c>
      <c r="J17" s="3">
        <v>3011056000</v>
      </c>
    </row>
    <row r="18" spans="9:10">
      <c r="I18" s="2" t="s">
        <v>145</v>
      </c>
      <c r="J18" s="3">
        <v>3011058500</v>
      </c>
    </row>
    <row r="19" spans="9:10">
      <c r="I19" s="2" t="s">
        <v>141</v>
      </c>
      <c r="J19" s="3">
        <v>3011059000</v>
      </c>
    </row>
    <row r="20" spans="9:10">
      <c r="I20" s="2" t="s">
        <v>139</v>
      </c>
      <c r="J20" s="3">
        <v>3011062000</v>
      </c>
    </row>
    <row r="21" spans="9:10">
      <c r="I21" s="2" t="s">
        <v>143</v>
      </c>
      <c r="J21" s="3">
        <v>3011063000</v>
      </c>
    </row>
    <row r="22" spans="9:10">
      <c r="I22" s="2" t="s">
        <v>135</v>
      </c>
      <c r="J22" s="3">
        <v>3011064000</v>
      </c>
    </row>
    <row r="23" spans="9:10">
      <c r="I23" s="2" t="s">
        <v>133</v>
      </c>
      <c r="J23" s="3">
        <v>3011066500</v>
      </c>
    </row>
    <row r="24" spans="9:10">
      <c r="I24" s="2" t="s">
        <v>125</v>
      </c>
      <c r="J24" s="3">
        <v>3011067000</v>
      </c>
    </row>
    <row r="25" spans="9:10">
      <c r="I25" s="2" t="s">
        <v>131</v>
      </c>
      <c r="J25" s="3">
        <v>3011069500</v>
      </c>
    </row>
    <row r="26" spans="9:10">
      <c r="I26" s="2" t="s">
        <v>147</v>
      </c>
      <c r="J26" s="3">
        <v>3011072500</v>
      </c>
    </row>
    <row r="27" spans="9:10">
      <c r="I27" s="2" t="s">
        <v>147</v>
      </c>
      <c r="J27" s="3">
        <v>3011072500</v>
      </c>
    </row>
    <row r="28" spans="9:10">
      <c r="I28" s="2" t="s">
        <v>147</v>
      </c>
      <c r="J28" s="3">
        <v>3011072500</v>
      </c>
    </row>
    <row r="29" spans="9:10">
      <c r="I29" s="2" t="s">
        <v>147</v>
      </c>
      <c r="J29" s="3">
        <v>3011072500</v>
      </c>
    </row>
    <row r="30" spans="9:10">
      <c r="I30" s="2" t="s">
        <v>147</v>
      </c>
      <c r="J30" s="3">
        <v>3011072500</v>
      </c>
    </row>
    <row r="31" spans="9:10">
      <c r="I31" s="2" t="s">
        <v>147</v>
      </c>
      <c r="J31" s="3">
        <v>3011072500</v>
      </c>
    </row>
    <row r="32" spans="9:10">
      <c r="I32" s="2" t="s">
        <v>147</v>
      </c>
      <c r="J32" s="3">
        <v>3011072500</v>
      </c>
    </row>
    <row r="33" spans="9:10">
      <c r="I33" s="2" t="s">
        <v>147</v>
      </c>
      <c r="J33" s="3">
        <v>3011072500</v>
      </c>
    </row>
    <row r="34" spans="9:10">
      <c r="I34" s="2" t="s">
        <v>147</v>
      </c>
      <c r="J34" s="3">
        <v>3011072500</v>
      </c>
    </row>
    <row r="35" spans="9:10">
      <c r="I35" s="2" t="s">
        <v>147</v>
      </c>
      <c r="J35" s="3">
        <v>3011072500</v>
      </c>
    </row>
    <row r="36" spans="9:10">
      <c r="I36" s="2" t="s">
        <v>147</v>
      </c>
      <c r="J36" s="3">
        <v>3011072500</v>
      </c>
    </row>
    <row r="37" spans="9:10">
      <c r="I37" s="2" t="s">
        <v>147</v>
      </c>
      <c r="J37" s="3">
        <v>3011072500</v>
      </c>
    </row>
    <row r="38" spans="9:10">
      <c r="I38" s="2" t="s">
        <v>147</v>
      </c>
      <c r="J38" s="3">
        <v>3011072500</v>
      </c>
    </row>
    <row r="39" spans="9:10">
      <c r="I39" s="2" t="s">
        <v>147</v>
      </c>
      <c r="J39" s="3">
        <v>3011072500</v>
      </c>
    </row>
    <row r="40" spans="9:10">
      <c r="I40" s="2" t="s">
        <v>147</v>
      </c>
      <c r="J40" s="3">
        <v>3011072500</v>
      </c>
    </row>
    <row r="41" spans="9:10">
      <c r="I41" s="2" t="s">
        <v>157</v>
      </c>
      <c r="J41" s="3">
        <v>3011074000</v>
      </c>
    </row>
    <row r="42" spans="9:10">
      <c r="I42" s="2" t="s">
        <v>157</v>
      </c>
      <c r="J42" s="3">
        <v>3011074000</v>
      </c>
    </row>
    <row r="43" spans="9:10">
      <c r="I43" s="2" t="s">
        <v>157</v>
      </c>
      <c r="J43" s="3">
        <v>3011074000</v>
      </c>
    </row>
    <row r="44" spans="9:10">
      <c r="I44" s="2" t="s">
        <v>157</v>
      </c>
      <c r="J44" s="3">
        <v>3011074000</v>
      </c>
    </row>
    <row r="45" spans="9:10">
      <c r="I45" s="2" t="s">
        <v>157</v>
      </c>
      <c r="J45" s="3">
        <v>3011074000</v>
      </c>
    </row>
    <row r="46" spans="9:10">
      <c r="I46" s="2" t="s">
        <v>157</v>
      </c>
      <c r="J46" s="3">
        <v>3011074000</v>
      </c>
    </row>
    <row r="47" spans="9:10">
      <c r="I47" s="2" t="s">
        <v>157</v>
      </c>
      <c r="J47" s="3">
        <v>3011074000</v>
      </c>
    </row>
    <row r="48" spans="9:10">
      <c r="I48" s="2" t="s">
        <v>157</v>
      </c>
      <c r="J48" s="3">
        <v>3011074000</v>
      </c>
    </row>
    <row r="49" spans="9:10">
      <c r="I49" s="2" t="s">
        <v>157</v>
      </c>
      <c r="J49" s="3">
        <v>3011074000</v>
      </c>
    </row>
    <row r="50" spans="9:10">
      <c r="I50" s="2" t="s">
        <v>157</v>
      </c>
      <c r="J50" s="3">
        <v>3011074000</v>
      </c>
    </row>
    <row r="51" spans="9:10">
      <c r="I51" s="3"/>
      <c r="J51" s="3">
        <v>3014000000</v>
      </c>
    </row>
    <row r="52" spans="9:10">
      <c r="I52" s="2" t="s">
        <v>87</v>
      </c>
      <c r="J52" s="3">
        <v>3014053500</v>
      </c>
    </row>
    <row r="53" spans="9:10">
      <c r="I53" s="2" t="s">
        <v>87</v>
      </c>
      <c r="J53" s="3">
        <v>3014053500</v>
      </c>
    </row>
    <row r="54" spans="9:10">
      <c r="I54" s="2" t="s">
        <v>113</v>
      </c>
      <c r="J54" s="3">
        <v>3014055000</v>
      </c>
    </row>
    <row r="55" spans="9:10">
      <c r="I55" s="2" t="s">
        <v>29</v>
      </c>
      <c r="J55" s="3">
        <v>3014056000</v>
      </c>
    </row>
    <row r="56" spans="9:10">
      <c r="I56" s="2" t="s">
        <v>89</v>
      </c>
      <c r="J56" s="3">
        <v>3014057500</v>
      </c>
    </row>
    <row r="57" spans="9:10">
      <c r="I57" s="2" t="s">
        <v>153</v>
      </c>
      <c r="J57" s="3">
        <v>3014060500</v>
      </c>
    </row>
    <row r="58" spans="9:10">
      <c r="I58" s="2" t="s">
        <v>91</v>
      </c>
      <c r="J58" s="3">
        <v>3014062000</v>
      </c>
    </row>
    <row r="59" spans="9:10">
      <c r="I59" s="2" t="s">
        <v>91</v>
      </c>
      <c r="J59" s="3">
        <v>3014062000</v>
      </c>
    </row>
    <row r="60" spans="9:10">
      <c r="I60" s="2" t="s">
        <v>91</v>
      </c>
      <c r="J60" s="3">
        <v>3014062000</v>
      </c>
    </row>
    <row r="61" spans="9:10">
      <c r="I61" s="2" t="s">
        <v>85</v>
      </c>
      <c r="J61" s="3">
        <v>3014063000</v>
      </c>
    </row>
    <row r="62" spans="9:10">
      <c r="I62" s="2" t="s">
        <v>111</v>
      </c>
      <c r="J62" s="3">
        <v>3014064000</v>
      </c>
    </row>
    <row r="63" spans="9:10">
      <c r="I63" s="2" t="s">
        <v>83</v>
      </c>
      <c r="J63" s="3">
        <v>3014065500</v>
      </c>
    </row>
    <row r="64" spans="9:10">
      <c r="I64" s="2" t="s">
        <v>95</v>
      </c>
      <c r="J64" s="3">
        <v>3014067000</v>
      </c>
    </row>
    <row r="65" spans="9:10">
      <c r="I65" s="2" t="s">
        <v>97</v>
      </c>
      <c r="J65" s="3">
        <v>3014068000</v>
      </c>
    </row>
    <row r="66" spans="9:10">
      <c r="I66" s="2" t="s">
        <v>103</v>
      </c>
      <c r="J66" s="3">
        <v>3014069000</v>
      </c>
    </row>
    <row r="67" spans="9:10">
      <c r="I67" s="2" t="s">
        <v>105</v>
      </c>
      <c r="J67" s="3">
        <v>3014070000</v>
      </c>
    </row>
    <row r="68" spans="9:10">
      <c r="I68" s="2" t="s">
        <v>109</v>
      </c>
      <c r="J68" s="3">
        <v>3014071000</v>
      </c>
    </row>
    <row r="69" spans="9:10">
      <c r="I69" s="2" t="s">
        <v>93</v>
      </c>
      <c r="J69" s="3">
        <v>3014072000</v>
      </c>
    </row>
    <row r="70" spans="9:10">
      <c r="I70" s="2" t="s">
        <v>107</v>
      </c>
      <c r="J70" s="3">
        <v>3014073000</v>
      </c>
    </row>
    <row r="71" spans="9:10">
      <c r="I71" s="2" t="s">
        <v>101</v>
      </c>
      <c r="J71" s="3">
        <v>3014074000</v>
      </c>
    </row>
    <row r="72" spans="9:10">
      <c r="I72" s="2" t="s">
        <v>101</v>
      </c>
      <c r="J72" s="3">
        <v>3014074000</v>
      </c>
    </row>
    <row r="73" spans="9:10">
      <c r="I73" s="2" t="s">
        <v>101</v>
      </c>
      <c r="J73" s="3">
        <v>3014074000</v>
      </c>
    </row>
    <row r="74" spans="9:10">
      <c r="I74" s="2" t="s">
        <v>101</v>
      </c>
      <c r="J74" s="3">
        <v>3014074000</v>
      </c>
    </row>
    <row r="75" spans="9:10">
      <c r="I75" s="2" t="s">
        <v>101</v>
      </c>
      <c r="J75" s="3">
        <v>3014074000</v>
      </c>
    </row>
    <row r="76" spans="9:10">
      <c r="I76" s="2" t="s">
        <v>101</v>
      </c>
      <c r="J76" s="3">
        <v>3014074000</v>
      </c>
    </row>
    <row r="77" spans="9:10">
      <c r="I77" s="2" t="s">
        <v>101</v>
      </c>
      <c r="J77" s="3">
        <v>3014074000</v>
      </c>
    </row>
    <row r="78" spans="9:10">
      <c r="I78" s="2" t="s">
        <v>101</v>
      </c>
      <c r="J78" s="3">
        <v>3014074000</v>
      </c>
    </row>
    <row r="79" spans="9:10">
      <c r="I79" s="2" t="s">
        <v>101</v>
      </c>
      <c r="J79" s="3">
        <v>3014074000</v>
      </c>
    </row>
    <row r="80" spans="9:10">
      <c r="I80" s="2" t="s">
        <v>101</v>
      </c>
      <c r="J80" s="3">
        <v>3014074000</v>
      </c>
    </row>
    <row r="81" spans="9:10">
      <c r="I81" s="3"/>
      <c r="J81" s="3">
        <v>3017000000</v>
      </c>
    </row>
    <row r="82" spans="9:10">
      <c r="I82" s="2" t="s">
        <v>81</v>
      </c>
      <c r="J82" s="3">
        <v>3017051000</v>
      </c>
    </row>
    <row r="83" spans="9:10">
      <c r="I83" s="2" t="s">
        <v>99</v>
      </c>
      <c r="J83" s="3">
        <v>3017052000</v>
      </c>
    </row>
    <row r="84" spans="9:10">
      <c r="I84" s="2" t="s">
        <v>59</v>
      </c>
      <c r="J84" s="3">
        <v>3017053000</v>
      </c>
    </row>
    <row r="85" spans="9:10">
      <c r="I85" s="2" t="s">
        <v>59</v>
      </c>
      <c r="J85" s="3">
        <v>3017053000</v>
      </c>
    </row>
    <row r="86" spans="9:10">
      <c r="I86" s="2" t="s">
        <v>41</v>
      </c>
      <c r="J86" s="3">
        <v>3017053500</v>
      </c>
    </row>
    <row r="87" spans="9:10">
      <c r="I87" s="2" t="s">
        <v>41</v>
      </c>
      <c r="J87" s="3">
        <v>3017053500</v>
      </c>
    </row>
    <row r="88" spans="9:10">
      <c r="I88" s="2" t="s">
        <v>71</v>
      </c>
      <c r="J88" s="3">
        <v>3017054000</v>
      </c>
    </row>
    <row r="89" spans="9:10">
      <c r="I89" s="2" t="s">
        <v>77</v>
      </c>
      <c r="J89" s="3">
        <v>3017055000</v>
      </c>
    </row>
    <row r="90" spans="9:10">
      <c r="I90" s="2" t="s">
        <v>31</v>
      </c>
      <c r="J90" s="3">
        <v>3017055500</v>
      </c>
    </row>
    <row r="91" spans="9:10">
      <c r="I91" s="2" t="s">
        <v>75</v>
      </c>
      <c r="J91" s="3">
        <v>3017056000</v>
      </c>
    </row>
    <row r="92" spans="9:10">
      <c r="I92" s="2" t="s">
        <v>79</v>
      </c>
      <c r="J92" s="3">
        <v>3017057000</v>
      </c>
    </row>
    <row r="93" spans="9:10">
      <c r="I93" s="2" t="s">
        <v>69</v>
      </c>
      <c r="J93" s="3">
        <v>3017057500</v>
      </c>
    </row>
    <row r="94" spans="9:10">
      <c r="I94" s="2" t="s">
        <v>67</v>
      </c>
      <c r="J94" s="3">
        <v>3017058100</v>
      </c>
    </row>
    <row r="95" spans="9:10">
      <c r="I95" s="2" t="s">
        <v>73</v>
      </c>
      <c r="J95" s="3">
        <v>3017058200</v>
      </c>
    </row>
    <row r="96" spans="9:10">
      <c r="I96" s="2" t="s">
        <v>63</v>
      </c>
      <c r="J96" s="3">
        <v>3017058600</v>
      </c>
    </row>
    <row r="97" spans="9:10">
      <c r="I97" s="2" t="s">
        <v>53</v>
      </c>
      <c r="J97" s="3">
        <v>3017058700</v>
      </c>
    </row>
    <row r="98" spans="9:10">
      <c r="I98" s="2" t="s">
        <v>65</v>
      </c>
      <c r="J98" s="3">
        <v>3017058800</v>
      </c>
    </row>
    <row r="99" spans="9:10">
      <c r="I99" s="2" t="s">
        <v>57</v>
      </c>
      <c r="J99" s="3">
        <v>3017059000</v>
      </c>
    </row>
    <row r="100" spans="9:10">
      <c r="I100" s="2" t="s">
        <v>57</v>
      </c>
      <c r="J100" s="3">
        <v>3017059000</v>
      </c>
    </row>
    <row r="101" spans="9:10">
      <c r="I101" s="2" t="s">
        <v>57</v>
      </c>
      <c r="J101" s="3">
        <v>3017059000</v>
      </c>
    </row>
    <row r="102" spans="9:10">
      <c r="I102" s="2" t="s">
        <v>33</v>
      </c>
      <c r="J102" s="3">
        <v>3017059600</v>
      </c>
    </row>
    <row r="103" spans="9:10">
      <c r="I103" s="2" t="s">
        <v>39</v>
      </c>
      <c r="J103" s="3">
        <v>3017059700</v>
      </c>
    </row>
    <row r="104" spans="9:10">
      <c r="I104" s="2" t="s">
        <v>35</v>
      </c>
      <c r="J104" s="3">
        <v>3017060000</v>
      </c>
    </row>
    <row r="105" spans="9:10">
      <c r="I105" s="2" t="s">
        <v>35</v>
      </c>
      <c r="J105" s="3">
        <v>3017060000</v>
      </c>
    </row>
    <row r="106" spans="9:10">
      <c r="I106" s="2" t="s">
        <v>35</v>
      </c>
      <c r="J106" s="3">
        <v>3017060000</v>
      </c>
    </row>
    <row r="107" spans="9:10">
      <c r="I107" s="2" t="s">
        <v>35</v>
      </c>
      <c r="J107" s="3">
        <v>3017060000</v>
      </c>
    </row>
    <row r="108" spans="9:10">
      <c r="I108" s="2" t="s">
        <v>35</v>
      </c>
      <c r="J108" s="3">
        <v>3017060000</v>
      </c>
    </row>
    <row r="109" spans="9:10">
      <c r="I109" s="2" t="s">
        <v>35</v>
      </c>
      <c r="J109" s="3">
        <v>3017060000</v>
      </c>
    </row>
    <row r="110" spans="9:10">
      <c r="I110" s="2" t="s">
        <v>35</v>
      </c>
      <c r="J110" s="3">
        <v>3017060000</v>
      </c>
    </row>
    <row r="111" spans="9:10">
      <c r="I111" s="2" t="s">
        <v>35</v>
      </c>
      <c r="J111" s="3">
        <v>3017060000</v>
      </c>
    </row>
    <row r="112" spans="9:10">
      <c r="I112" s="2" t="s">
        <v>35</v>
      </c>
      <c r="J112" s="3">
        <v>3017060000</v>
      </c>
    </row>
    <row r="113" spans="9:10">
      <c r="I113" s="2" t="s">
        <v>35</v>
      </c>
      <c r="J113" s="3">
        <v>3017060000</v>
      </c>
    </row>
    <row r="114" spans="9:10">
      <c r="I114" s="2" t="s">
        <v>27</v>
      </c>
      <c r="J114" s="3">
        <v>3017063000</v>
      </c>
    </row>
    <row r="115" spans="9:10">
      <c r="I115" s="2" t="s">
        <v>49</v>
      </c>
      <c r="J115" s="3">
        <v>3017064000</v>
      </c>
    </row>
    <row r="116" spans="9:10">
      <c r="I116" s="2" t="s">
        <v>47</v>
      </c>
      <c r="J116" s="3">
        <v>3017065000</v>
      </c>
    </row>
    <row r="117" spans="9:10">
      <c r="I117" s="2" t="s">
        <v>25</v>
      </c>
      <c r="J117" s="3">
        <v>3017066000</v>
      </c>
    </row>
    <row r="118" spans="9:10">
      <c r="I118" s="3"/>
      <c r="J118" s="3">
        <v>3020000000</v>
      </c>
    </row>
    <row r="119" spans="9:10">
      <c r="I119" s="2" t="s">
        <v>37</v>
      </c>
      <c r="J119" s="3">
        <v>3020052000</v>
      </c>
    </row>
    <row r="120" spans="9:10">
      <c r="I120" s="2" t="s">
        <v>37</v>
      </c>
      <c r="J120" s="3">
        <v>3020052000</v>
      </c>
    </row>
    <row r="121" spans="9:10">
      <c r="I121" s="2" t="s">
        <v>37</v>
      </c>
      <c r="J121" s="3">
        <v>3020052000</v>
      </c>
    </row>
    <row r="122" spans="9:10">
      <c r="I122" s="2" t="s">
        <v>37</v>
      </c>
      <c r="J122" s="3">
        <v>3020052000</v>
      </c>
    </row>
    <row r="123" spans="9:10">
      <c r="I123" s="2" t="s">
        <v>37</v>
      </c>
      <c r="J123" s="3">
        <v>3020052000</v>
      </c>
    </row>
    <row r="124" spans="9:10">
      <c r="I124" s="2" t="s">
        <v>37</v>
      </c>
      <c r="J124" s="3">
        <v>3020052000</v>
      </c>
    </row>
    <row r="125" spans="9:10">
      <c r="I125" s="2" t="s">
        <v>37</v>
      </c>
      <c r="J125" s="3">
        <v>3020052000</v>
      </c>
    </row>
    <row r="126" spans="9:10">
      <c r="I126" s="2" t="s">
        <v>37</v>
      </c>
      <c r="J126" s="3">
        <v>3020052000</v>
      </c>
    </row>
    <row r="127" spans="9:10">
      <c r="I127" s="2" t="s">
        <v>432</v>
      </c>
      <c r="J127" s="3">
        <v>3020052600</v>
      </c>
    </row>
    <row r="128" spans="9:10">
      <c r="I128" s="2" t="s">
        <v>432</v>
      </c>
      <c r="J128" s="3">
        <v>3020052600</v>
      </c>
    </row>
    <row r="129" spans="9:10">
      <c r="I129" s="2" t="s">
        <v>432</v>
      </c>
      <c r="J129" s="3">
        <v>3020052600</v>
      </c>
    </row>
    <row r="130" spans="9:10">
      <c r="I130" s="2" t="s">
        <v>432</v>
      </c>
      <c r="J130" s="3">
        <v>3020052600</v>
      </c>
    </row>
    <row r="131" spans="9:10">
      <c r="I131" s="2" t="s">
        <v>442</v>
      </c>
      <c r="J131" s="3">
        <v>3020052700</v>
      </c>
    </row>
    <row r="132" spans="9:10">
      <c r="I132" s="2" t="s">
        <v>442</v>
      </c>
      <c r="J132" s="3">
        <v>3020052700</v>
      </c>
    </row>
    <row r="133" spans="9:10">
      <c r="I133" s="2" t="s">
        <v>61</v>
      </c>
      <c r="J133" s="3">
        <v>3020053000</v>
      </c>
    </row>
    <row r="134" spans="9:10">
      <c r="I134" s="2" t="s">
        <v>61</v>
      </c>
      <c r="J134" s="3">
        <v>3020053000</v>
      </c>
    </row>
    <row r="135" spans="9:10">
      <c r="I135" s="2" t="s">
        <v>51</v>
      </c>
      <c r="J135" s="3">
        <v>3020054000</v>
      </c>
    </row>
    <row r="136" spans="9:10">
      <c r="I136" s="2" t="s">
        <v>51</v>
      </c>
      <c r="J136" s="3">
        <v>3020054000</v>
      </c>
    </row>
    <row r="137" spans="9:10">
      <c r="I137" s="2" t="s">
        <v>51</v>
      </c>
      <c r="J137" s="3">
        <v>3020054000</v>
      </c>
    </row>
    <row r="138" spans="9:10">
      <c r="I138" s="2" t="s">
        <v>51</v>
      </c>
      <c r="J138" s="3">
        <v>3020054000</v>
      </c>
    </row>
    <row r="139" spans="9:10">
      <c r="I139" s="2" t="s">
        <v>51</v>
      </c>
      <c r="J139" s="3">
        <v>3020054000</v>
      </c>
    </row>
    <row r="140" spans="9:10">
      <c r="I140" s="2" t="s">
        <v>51</v>
      </c>
      <c r="J140" s="3">
        <v>3020054000</v>
      </c>
    </row>
    <row r="141" spans="9:10">
      <c r="I141" s="2" t="s">
        <v>23</v>
      </c>
      <c r="J141" s="3">
        <v>3020054600</v>
      </c>
    </row>
    <row r="142" spans="9:10">
      <c r="I142" s="2" t="s">
        <v>23</v>
      </c>
      <c r="J142" s="3">
        <v>3020054600</v>
      </c>
    </row>
    <row r="143" spans="9:10">
      <c r="I143" s="2" t="s">
        <v>23</v>
      </c>
      <c r="J143" s="3">
        <v>3020054600</v>
      </c>
    </row>
    <row r="144" spans="9:10">
      <c r="I144" s="2" t="s">
        <v>23</v>
      </c>
      <c r="J144" s="3">
        <v>3020054600</v>
      </c>
    </row>
    <row r="145" spans="9:10">
      <c r="I145" s="2" t="s">
        <v>23</v>
      </c>
      <c r="J145" s="3">
        <v>3020054600</v>
      </c>
    </row>
    <row r="146" spans="9:10">
      <c r="I146" s="2" t="s">
        <v>17</v>
      </c>
      <c r="J146" s="3">
        <v>3020054700</v>
      </c>
    </row>
    <row r="147" spans="9:10">
      <c r="I147" s="2" t="s">
        <v>17</v>
      </c>
      <c r="J147" s="3">
        <v>3020054700</v>
      </c>
    </row>
    <row r="148" spans="9:10">
      <c r="I148" s="2" t="s">
        <v>17</v>
      </c>
      <c r="J148" s="3">
        <v>3020054700</v>
      </c>
    </row>
    <row r="149" spans="9:10">
      <c r="I149" s="2" t="s">
        <v>17</v>
      </c>
      <c r="J149" s="3">
        <v>3020054700</v>
      </c>
    </row>
    <row r="150" spans="9:10">
      <c r="I150" s="2" t="s">
        <v>17</v>
      </c>
      <c r="J150" s="3">
        <v>3020054700</v>
      </c>
    </row>
    <row r="151" spans="9:10">
      <c r="I151" s="2" t="s">
        <v>17</v>
      </c>
      <c r="J151" s="3">
        <v>3020054700</v>
      </c>
    </row>
    <row r="152" spans="9:10">
      <c r="I152" s="2" t="s">
        <v>17</v>
      </c>
      <c r="J152" s="3">
        <v>3020054700</v>
      </c>
    </row>
    <row r="153" spans="9:10">
      <c r="I153" s="2" t="s">
        <v>13</v>
      </c>
      <c r="J153" s="3">
        <v>3020054800</v>
      </c>
    </row>
    <row r="154" spans="9:10">
      <c r="I154" s="2" t="s">
        <v>13</v>
      </c>
      <c r="J154" s="3">
        <v>3020054800</v>
      </c>
    </row>
    <row r="155" spans="9:10">
      <c r="I155" s="2" t="s">
        <v>45</v>
      </c>
      <c r="J155" s="3">
        <v>3020055000</v>
      </c>
    </row>
    <row r="156" spans="9:10">
      <c r="I156" s="2" t="s">
        <v>45</v>
      </c>
      <c r="J156" s="3">
        <v>3020055000</v>
      </c>
    </row>
    <row r="157" spans="9:10">
      <c r="I157" s="2" t="s">
        <v>45</v>
      </c>
      <c r="J157" s="3">
        <v>3020055000</v>
      </c>
    </row>
    <row r="158" spans="9:10">
      <c r="I158" s="2" t="s">
        <v>45</v>
      </c>
      <c r="J158" s="3">
        <v>3020055000</v>
      </c>
    </row>
    <row r="159" spans="9:10">
      <c r="I159" s="2" t="s">
        <v>45</v>
      </c>
      <c r="J159" s="3">
        <v>3020055000</v>
      </c>
    </row>
    <row r="160" spans="9:10">
      <c r="I160" s="2" t="s">
        <v>45</v>
      </c>
      <c r="J160" s="3">
        <v>3020055000</v>
      </c>
    </row>
    <row r="161" spans="9:10">
      <c r="I161" s="2" t="s">
        <v>45</v>
      </c>
      <c r="J161" s="3">
        <v>3020055000</v>
      </c>
    </row>
    <row r="162" spans="9:10">
      <c r="I162" s="2" t="s">
        <v>45</v>
      </c>
      <c r="J162" s="3">
        <v>3020055000</v>
      </c>
    </row>
    <row r="163" spans="9:10">
      <c r="I163" s="2" t="s">
        <v>45</v>
      </c>
      <c r="J163" s="3">
        <v>3020055000</v>
      </c>
    </row>
    <row r="164" spans="9:10">
      <c r="I164" s="2" t="s">
        <v>45</v>
      </c>
      <c r="J164" s="3">
        <v>3020055000</v>
      </c>
    </row>
    <row r="165" spans="9:10">
      <c r="I165" s="2" t="s">
        <v>45</v>
      </c>
      <c r="J165" s="3">
        <v>3020055000</v>
      </c>
    </row>
    <row r="166" spans="9:10">
      <c r="I166" s="2" t="s">
        <v>19</v>
      </c>
      <c r="J166" s="3">
        <v>3020057000</v>
      </c>
    </row>
    <row r="167" spans="9:10">
      <c r="I167" s="2" t="s">
        <v>19</v>
      </c>
      <c r="J167" s="3">
        <v>3020057000</v>
      </c>
    </row>
    <row r="168" spans="9:10">
      <c r="I168" s="2" t="s">
        <v>19</v>
      </c>
      <c r="J168" s="3">
        <v>3020057000</v>
      </c>
    </row>
    <row r="169" spans="9:10">
      <c r="I169" s="2" t="s">
        <v>15</v>
      </c>
      <c r="J169" s="3">
        <v>3020058000</v>
      </c>
    </row>
    <row r="170" spans="9:10">
      <c r="I170" s="2" t="s">
        <v>15</v>
      </c>
      <c r="J170" s="3">
        <v>3020058000</v>
      </c>
    </row>
    <row r="171" spans="9:10">
      <c r="I171" s="2" t="s">
        <v>15</v>
      </c>
      <c r="J171" s="3">
        <v>3020058000</v>
      </c>
    </row>
    <row r="172" spans="9:10">
      <c r="I172" s="2" t="s">
        <v>15</v>
      </c>
      <c r="J172" s="3">
        <v>3020058000</v>
      </c>
    </row>
    <row r="173" spans="9:10">
      <c r="I173" s="2" t="s">
        <v>15</v>
      </c>
      <c r="J173" s="3">
        <v>3020058000</v>
      </c>
    </row>
    <row r="174" spans="9:10">
      <c r="I174" s="2" t="s">
        <v>15</v>
      </c>
      <c r="J174" s="3">
        <v>3020058000</v>
      </c>
    </row>
    <row r="175" spans="9:10">
      <c r="I175" s="2" t="s">
        <v>15</v>
      </c>
      <c r="J175" s="3">
        <v>3020058000</v>
      </c>
    </row>
    <row r="176" spans="9:10">
      <c r="I176" s="2" t="s">
        <v>15</v>
      </c>
      <c r="J176" s="3">
        <v>3020058000</v>
      </c>
    </row>
    <row r="177" spans="9:10">
      <c r="I177" s="2" t="s">
        <v>21</v>
      </c>
      <c r="J177" s="3">
        <v>3020060000</v>
      </c>
    </row>
    <row r="178" spans="9:10">
      <c r="I178" s="2" t="s">
        <v>21</v>
      </c>
      <c r="J178" s="3">
        <v>3020060000</v>
      </c>
    </row>
    <row r="179" spans="9:10">
      <c r="I179" s="2" t="s">
        <v>21</v>
      </c>
      <c r="J179" s="3">
        <v>3020060000</v>
      </c>
    </row>
    <row r="180" spans="9:10">
      <c r="I180" s="2" t="s">
        <v>55</v>
      </c>
      <c r="J180" s="3">
        <v>3020061000</v>
      </c>
    </row>
    <row r="181" spans="9:10">
      <c r="I181" s="2" t="s">
        <v>55</v>
      </c>
      <c r="J181" s="3">
        <v>3020061000</v>
      </c>
    </row>
    <row r="182" spans="9:10">
      <c r="I182" s="3"/>
      <c r="J182" s="3">
        <v>3023000000</v>
      </c>
    </row>
    <row r="183" spans="9:10">
      <c r="I183" s="2" t="s">
        <v>123</v>
      </c>
      <c r="J183" s="3">
        <v>3023051000</v>
      </c>
    </row>
    <row r="184" spans="9:10">
      <c r="I184" s="2" t="s">
        <v>43</v>
      </c>
      <c r="J184" s="3">
        <v>3023052000</v>
      </c>
    </row>
    <row r="185" spans="9:10">
      <c r="I185" s="2" t="s">
        <v>119</v>
      </c>
      <c r="J185" s="3">
        <v>3023052500</v>
      </c>
    </row>
    <row r="186" spans="9:10">
      <c r="I186" s="2" t="s">
        <v>119</v>
      </c>
      <c r="J186" s="3">
        <v>3023052500</v>
      </c>
    </row>
    <row r="187" spans="9:10">
      <c r="I187" s="2" t="s">
        <v>119</v>
      </c>
      <c r="J187" s="3">
        <v>3023052500</v>
      </c>
    </row>
    <row r="188" spans="9:10">
      <c r="I188" s="2" t="s">
        <v>119</v>
      </c>
      <c r="J188" s="3">
        <v>3023052500</v>
      </c>
    </row>
    <row r="189" spans="9:10">
      <c r="I189" s="2" t="s">
        <v>119</v>
      </c>
      <c r="J189" s="3">
        <v>3023052500</v>
      </c>
    </row>
    <row r="190" spans="9:10">
      <c r="I190" s="2" t="s">
        <v>127</v>
      </c>
      <c r="J190" s="3">
        <v>3023053300</v>
      </c>
    </row>
    <row r="191" spans="9:10">
      <c r="I191" s="2" t="s">
        <v>129</v>
      </c>
      <c r="J191" s="3">
        <v>3023054300</v>
      </c>
    </row>
    <row r="192" spans="9:10">
      <c r="I192" s="2" t="s">
        <v>121</v>
      </c>
      <c r="J192" s="3">
        <v>3023054600</v>
      </c>
    </row>
    <row r="193" spans="9:10">
      <c r="I193" s="2" t="s">
        <v>115</v>
      </c>
      <c r="J193" s="3">
        <v>3023055000</v>
      </c>
    </row>
    <row r="194" spans="9:10">
      <c r="I194" s="2" t="s">
        <v>115</v>
      </c>
      <c r="J194" s="3">
        <v>3023055000</v>
      </c>
    </row>
    <row r="195" spans="9:10">
      <c r="I195" s="2" t="s">
        <v>115</v>
      </c>
      <c r="J195" s="3">
        <v>3023055000</v>
      </c>
    </row>
    <row r="196" spans="9:10">
      <c r="I196" s="2" t="s">
        <v>115</v>
      </c>
      <c r="J196" s="3">
        <v>3023055000</v>
      </c>
    </row>
    <row r="197" spans="9:10">
      <c r="I197" s="2" t="s">
        <v>115</v>
      </c>
      <c r="J197" s="3">
        <v>3023055000</v>
      </c>
    </row>
    <row r="198" spans="9:10">
      <c r="I198" s="2" t="s">
        <v>115</v>
      </c>
      <c r="J198" s="3">
        <v>3023055000</v>
      </c>
    </row>
    <row r="199" spans="9:10">
      <c r="I199" s="2" t="s">
        <v>115</v>
      </c>
      <c r="J199" s="3">
        <v>3023055000</v>
      </c>
    </row>
    <row r="200" spans="9:10">
      <c r="I200" s="2" t="s">
        <v>115</v>
      </c>
      <c r="J200" s="3">
        <v>3023055000</v>
      </c>
    </row>
    <row r="201" spans="9:10">
      <c r="I201" s="2" t="s">
        <v>5</v>
      </c>
      <c r="J201" s="3">
        <v>3023056000</v>
      </c>
    </row>
    <row r="202" spans="9:10">
      <c r="I202" s="2" t="s">
        <v>9</v>
      </c>
      <c r="J202" s="3">
        <v>3023057000</v>
      </c>
    </row>
    <row r="203" spans="9:10">
      <c r="I203" s="2" t="s">
        <v>9</v>
      </c>
      <c r="J203" s="3">
        <v>3023057000</v>
      </c>
    </row>
    <row r="204" spans="9:10">
      <c r="I204" s="2" t="s">
        <v>9</v>
      </c>
      <c r="J204" s="3">
        <v>3023057000</v>
      </c>
    </row>
    <row r="205" spans="9:10">
      <c r="I205" s="2" t="s">
        <v>11</v>
      </c>
      <c r="J205" s="3">
        <v>3023058000</v>
      </c>
    </row>
    <row r="206" spans="9:10">
      <c r="I206" s="2" t="s">
        <v>11</v>
      </c>
      <c r="J206" s="3">
        <v>3023058000</v>
      </c>
    </row>
    <row r="207" spans="9:10">
      <c r="I207" s="2" t="s">
        <v>11</v>
      </c>
      <c r="J207" s="3">
        <v>3023058000</v>
      </c>
    </row>
    <row r="208" spans="9:10">
      <c r="I208" s="2" t="s">
        <v>7</v>
      </c>
      <c r="J208" s="3">
        <v>3023060000</v>
      </c>
    </row>
    <row r="209" spans="9:10">
      <c r="I209" s="2" t="s">
        <v>117</v>
      </c>
      <c r="J209" s="3">
        <v>3023061000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0890-93C4-4458-B9F2-7F0DB346FAB9}">
  <sheetPr codeName="Sheet2"/>
  <dimension ref="A1:K209"/>
  <sheetViews>
    <sheetView zoomScale="115" zoomScaleNormal="115" workbookViewId="0">
      <selection activeCell="E2" sqref="E2"/>
    </sheetView>
  </sheetViews>
  <sheetFormatPr defaultRowHeight="15"/>
  <cols>
    <col min="1" max="1" width="27.28515625" customWidth="1"/>
    <col min="2" max="2" width="20.140625" customWidth="1"/>
    <col min="3" max="3" width="21.7109375" customWidth="1"/>
    <col min="4" max="5" width="19.140625" customWidth="1"/>
    <col min="6" max="6" width="15" customWidth="1"/>
    <col min="7" max="7" width="10.140625" customWidth="1"/>
    <col min="8" max="8" width="67.28515625" customWidth="1"/>
  </cols>
  <sheetData>
    <row r="1" spans="1:11">
      <c r="A1" s="2" t="s">
        <v>164</v>
      </c>
      <c r="B1" s="2" t="s">
        <v>167</v>
      </c>
      <c r="C1" s="1" t="s">
        <v>0</v>
      </c>
      <c r="D1" s="1" t="s">
        <v>1</v>
      </c>
      <c r="E1" s="1" t="s">
        <v>163</v>
      </c>
      <c r="F1" s="1" t="s">
        <v>2</v>
      </c>
      <c r="G1" s="1" t="s">
        <v>3</v>
      </c>
      <c r="H1" s="1" t="s">
        <v>4</v>
      </c>
      <c r="K1" s="2"/>
    </row>
    <row r="2" spans="1:11">
      <c r="A2" s="4">
        <v>3000000000</v>
      </c>
      <c r="B2" s="3"/>
      <c r="C2" s="1">
        <v>20210630</v>
      </c>
      <c r="D2" s="1">
        <v>2505059</v>
      </c>
      <c r="E2" s="1" t="e">
        <f>_xlfn.XLOOKUP(F2,A:B,1,TRUE)</f>
        <v>#VALUE!</v>
      </c>
      <c r="F2" s="1" t="s">
        <v>5</v>
      </c>
      <c r="G2" s="1">
        <v>1099</v>
      </c>
      <c r="H2" s="1" t="s">
        <v>6</v>
      </c>
      <c r="K2" s="3"/>
    </row>
    <row r="3" spans="1:11">
      <c r="A3" s="4">
        <v>3011000000</v>
      </c>
      <c r="B3" s="3"/>
      <c r="C3" s="1">
        <v>20210630</v>
      </c>
      <c r="D3" s="1">
        <v>2505056</v>
      </c>
      <c r="E3" s="1" t="e" cm="1">
        <f t="array" ref="E3">_xlfn.XLOOKUP(F3,A$2:B$209,A$2:B$209)</f>
        <v>#VALUE!</v>
      </c>
      <c r="F3" s="1" t="s">
        <v>7</v>
      </c>
      <c r="G3" s="1">
        <v>1096</v>
      </c>
      <c r="H3" s="1" t="s">
        <v>8</v>
      </c>
      <c r="K3" s="2"/>
    </row>
    <row r="4" spans="1:11">
      <c r="A4" s="4">
        <v>3011051500</v>
      </c>
      <c r="B4" s="2" t="s">
        <v>137</v>
      </c>
      <c r="C4" s="1">
        <v>20210630</v>
      </c>
      <c r="D4" s="1">
        <v>2505060</v>
      </c>
      <c r="E4" s="1"/>
      <c r="F4" s="1" t="s">
        <v>9</v>
      </c>
      <c r="G4" s="1">
        <v>1100</v>
      </c>
      <c r="H4" s="1" t="s">
        <v>10</v>
      </c>
      <c r="K4" s="2"/>
    </row>
    <row r="5" spans="1:11">
      <c r="A5" s="4">
        <v>3011051500</v>
      </c>
      <c r="B5" s="2" t="s">
        <v>137</v>
      </c>
      <c r="C5" s="1">
        <v>20210630</v>
      </c>
      <c r="D5" s="1">
        <v>2505061</v>
      </c>
      <c r="E5" s="1"/>
      <c r="F5" s="1" t="s">
        <v>11</v>
      </c>
      <c r="G5" s="1">
        <v>1101</v>
      </c>
      <c r="H5" s="1" t="s">
        <v>12</v>
      </c>
      <c r="K5" s="2"/>
    </row>
    <row r="6" spans="1:11">
      <c r="A6" s="4">
        <v>3011051500</v>
      </c>
      <c r="B6" s="2" t="s">
        <v>137</v>
      </c>
      <c r="C6" s="1">
        <v>20210630</v>
      </c>
      <c r="D6" s="1">
        <v>2504067</v>
      </c>
      <c r="E6" s="1"/>
      <c r="F6" s="1" t="s">
        <v>13</v>
      </c>
      <c r="G6" s="1">
        <v>1090</v>
      </c>
      <c r="H6" s="1" t="s">
        <v>14</v>
      </c>
      <c r="K6" s="2"/>
    </row>
    <row r="7" spans="1:11">
      <c r="A7" s="4">
        <v>3011051500</v>
      </c>
      <c r="B7" s="2" t="s">
        <v>137</v>
      </c>
      <c r="C7" s="1">
        <v>20210630</v>
      </c>
      <c r="D7" s="1">
        <v>2504061</v>
      </c>
      <c r="E7" s="1"/>
      <c r="F7" s="1" t="s">
        <v>15</v>
      </c>
      <c r="G7" s="1">
        <v>1085</v>
      </c>
      <c r="H7" s="1" t="s">
        <v>16</v>
      </c>
      <c r="K7" s="2"/>
    </row>
    <row r="8" spans="1:11">
      <c r="A8" s="4">
        <v>3011051500</v>
      </c>
      <c r="B8" s="2" t="s">
        <v>137</v>
      </c>
      <c r="C8" s="1">
        <v>20210630</v>
      </c>
      <c r="D8" s="1">
        <v>2504066</v>
      </c>
      <c r="E8" s="1"/>
      <c r="F8" s="1" t="s">
        <v>17</v>
      </c>
      <c r="G8" s="1">
        <v>1089</v>
      </c>
      <c r="H8" s="1" t="s">
        <v>18</v>
      </c>
      <c r="K8" s="2"/>
    </row>
    <row r="9" spans="1:11">
      <c r="A9" s="4">
        <v>3011053000</v>
      </c>
      <c r="B9" s="2" t="s">
        <v>155</v>
      </c>
      <c r="C9" s="1">
        <v>20210630</v>
      </c>
      <c r="D9" s="1">
        <v>2504057</v>
      </c>
      <c r="E9" s="1"/>
      <c r="F9" s="1" t="s">
        <v>19</v>
      </c>
      <c r="G9" s="1">
        <v>1083</v>
      </c>
      <c r="H9" s="1" t="s">
        <v>20</v>
      </c>
      <c r="K9" s="2"/>
    </row>
    <row r="10" spans="1:11">
      <c r="A10" s="4">
        <v>3011053000</v>
      </c>
      <c r="B10" s="2" t="s">
        <v>155</v>
      </c>
      <c r="C10" s="1">
        <v>20210630</v>
      </c>
      <c r="D10" s="1">
        <v>2504063</v>
      </c>
      <c r="E10" s="1"/>
      <c r="F10" s="1" t="s">
        <v>21</v>
      </c>
      <c r="G10" s="1">
        <v>1086</v>
      </c>
      <c r="H10" s="1" t="s">
        <v>22</v>
      </c>
      <c r="K10" s="2"/>
    </row>
    <row r="11" spans="1:11">
      <c r="A11" s="4">
        <v>3011053000</v>
      </c>
      <c r="B11" s="2" t="s">
        <v>155</v>
      </c>
      <c r="C11" s="1">
        <v>20210630</v>
      </c>
      <c r="D11" s="1">
        <v>2504059</v>
      </c>
      <c r="E11" s="1"/>
      <c r="F11" s="1" t="s">
        <v>23</v>
      </c>
      <c r="G11" s="1">
        <v>1084</v>
      </c>
      <c r="H11" s="1" t="s">
        <v>24</v>
      </c>
      <c r="K11" s="2"/>
    </row>
    <row r="12" spans="1:11">
      <c r="A12" s="4">
        <v>3011054500</v>
      </c>
      <c r="B12" s="2" t="s">
        <v>159</v>
      </c>
      <c r="C12" s="1">
        <v>20210630</v>
      </c>
      <c r="D12" s="1">
        <v>2503074</v>
      </c>
      <c r="E12" s="1"/>
      <c r="F12" s="1" t="s">
        <v>25</v>
      </c>
      <c r="G12" s="1">
        <v>1079</v>
      </c>
      <c r="H12" s="1" t="s">
        <v>26</v>
      </c>
      <c r="K12" s="2"/>
    </row>
    <row r="13" spans="1:11">
      <c r="A13" s="4">
        <v>3011054500</v>
      </c>
      <c r="B13" s="2" t="s">
        <v>159</v>
      </c>
      <c r="C13" s="1">
        <v>20210630</v>
      </c>
      <c r="D13" s="1">
        <v>2503059</v>
      </c>
      <c r="E13" s="1"/>
      <c r="F13" s="1" t="s">
        <v>27</v>
      </c>
      <c r="G13" s="1">
        <v>1064</v>
      </c>
      <c r="H13" s="1" t="s">
        <v>28</v>
      </c>
      <c r="K13" s="2"/>
    </row>
    <row r="14" spans="1:11" ht="30">
      <c r="A14" s="4">
        <v>3011055100</v>
      </c>
      <c r="B14" s="2" t="s">
        <v>161</v>
      </c>
      <c r="C14" s="1">
        <v>20210630</v>
      </c>
      <c r="D14" s="1">
        <v>2502054</v>
      </c>
      <c r="E14" s="1"/>
      <c r="F14" s="1" t="s">
        <v>29</v>
      </c>
      <c r="G14" s="1">
        <v>1042</v>
      </c>
      <c r="H14" s="1" t="s">
        <v>30</v>
      </c>
      <c r="K14" s="2"/>
    </row>
    <row r="15" spans="1:11">
      <c r="A15" s="4">
        <v>3011055100</v>
      </c>
      <c r="B15" s="2" t="s">
        <v>161</v>
      </c>
      <c r="C15" s="1">
        <v>20210630</v>
      </c>
      <c r="D15" s="1">
        <v>2503057</v>
      </c>
      <c r="E15" s="1"/>
      <c r="F15" s="1" t="s">
        <v>31</v>
      </c>
      <c r="G15" s="1">
        <v>1063</v>
      </c>
      <c r="H15" s="1" t="s">
        <v>32</v>
      </c>
      <c r="K15" s="2"/>
    </row>
    <row r="16" spans="1:11">
      <c r="A16" s="4">
        <v>3011055200</v>
      </c>
      <c r="B16" s="2" t="s">
        <v>149</v>
      </c>
      <c r="C16" s="1">
        <v>20210630</v>
      </c>
      <c r="D16" s="1">
        <v>2503072</v>
      </c>
      <c r="E16" s="1"/>
      <c r="F16" s="1" t="s">
        <v>33</v>
      </c>
      <c r="G16" s="1">
        <v>1077</v>
      </c>
      <c r="H16" s="1" t="s">
        <v>34</v>
      </c>
      <c r="K16" s="2"/>
    </row>
    <row r="17" spans="1:11">
      <c r="A17" s="4">
        <v>3011056000</v>
      </c>
      <c r="B17" s="2" t="s">
        <v>151</v>
      </c>
      <c r="C17" s="1">
        <v>20210630</v>
      </c>
      <c r="D17" s="1">
        <v>2503071</v>
      </c>
      <c r="E17" s="1"/>
      <c r="F17" s="1" t="s">
        <v>35</v>
      </c>
      <c r="G17" s="1">
        <v>1076</v>
      </c>
      <c r="H17" s="1" t="s">
        <v>36</v>
      </c>
      <c r="K17" s="2"/>
    </row>
    <row r="18" spans="1:11">
      <c r="A18" s="4">
        <v>3011058500</v>
      </c>
      <c r="B18" s="2" t="s">
        <v>145</v>
      </c>
      <c r="C18" s="1">
        <v>20210630</v>
      </c>
      <c r="D18" s="1">
        <v>2504051</v>
      </c>
      <c r="E18" s="1"/>
      <c r="F18" s="1" t="s">
        <v>37</v>
      </c>
      <c r="G18" s="1">
        <v>1080</v>
      </c>
      <c r="H18" s="1" t="s">
        <v>38</v>
      </c>
      <c r="K18" s="2"/>
    </row>
    <row r="19" spans="1:11">
      <c r="A19" s="4">
        <v>3011059000</v>
      </c>
      <c r="B19" s="2" t="s">
        <v>141</v>
      </c>
      <c r="C19" s="1">
        <v>20210630</v>
      </c>
      <c r="D19" s="1">
        <v>2503073</v>
      </c>
      <c r="E19" s="1"/>
      <c r="F19" s="1" t="s">
        <v>39</v>
      </c>
      <c r="G19" s="1">
        <v>1078</v>
      </c>
      <c r="H19" s="1" t="s">
        <v>40</v>
      </c>
      <c r="K19" s="2"/>
    </row>
    <row r="20" spans="1:11">
      <c r="A20" s="4">
        <v>3011062000</v>
      </c>
      <c r="B20" s="2" t="s">
        <v>139</v>
      </c>
      <c r="C20" s="1">
        <v>20210630</v>
      </c>
      <c r="D20" s="1">
        <v>2503054</v>
      </c>
      <c r="E20" s="1"/>
      <c r="F20" s="1" t="s">
        <v>41</v>
      </c>
      <c r="G20" s="1">
        <v>1060</v>
      </c>
      <c r="H20" s="1" t="s">
        <v>42</v>
      </c>
      <c r="K20" s="2"/>
    </row>
    <row r="21" spans="1:11" ht="30">
      <c r="A21" s="4">
        <v>3011063000</v>
      </c>
      <c r="B21" s="2" t="s">
        <v>143</v>
      </c>
      <c r="C21" s="1">
        <v>20210630</v>
      </c>
      <c r="D21" s="1">
        <v>2505052</v>
      </c>
      <c r="E21" s="1"/>
      <c r="F21" s="1" t="s">
        <v>43</v>
      </c>
      <c r="G21" s="1">
        <v>1092</v>
      </c>
      <c r="H21" s="1" t="s">
        <v>44</v>
      </c>
      <c r="K21" s="2"/>
    </row>
    <row r="22" spans="1:11" ht="30">
      <c r="A22" s="4">
        <v>3011064000</v>
      </c>
      <c r="B22" s="2" t="s">
        <v>135</v>
      </c>
      <c r="C22" s="1">
        <v>20210630</v>
      </c>
      <c r="D22" s="1">
        <v>2504055</v>
      </c>
      <c r="E22" s="1"/>
      <c r="F22" s="1" t="s">
        <v>45</v>
      </c>
      <c r="G22" s="1">
        <v>1082</v>
      </c>
      <c r="H22" s="1" t="s">
        <v>46</v>
      </c>
      <c r="K22" s="2"/>
    </row>
    <row r="23" spans="1:11">
      <c r="A23" s="4">
        <v>3011066500</v>
      </c>
      <c r="B23" s="2" t="s">
        <v>133</v>
      </c>
      <c r="C23" s="1">
        <v>20210630</v>
      </c>
      <c r="D23" s="1">
        <v>2503069</v>
      </c>
      <c r="E23" s="1"/>
      <c r="F23" s="1" t="s">
        <v>47</v>
      </c>
      <c r="G23" s="1">
        <v>1074</v>
      </c>
      <c r="H23" s="1" t="s">
        <v>48</v>
      </c>
      <c r="K23" s="2"/>
    </row>
    <row r="24" spans="1:11" ht="30">
      <c r="A24" s="4">
        <v>3011067000</v>
      </c>
      <c r="B24" s="2" t="s">
        <v>125</v>
      </c>
      <c r="C24" s="1">
        <v>20210630</v>
      </c>
      <c r="D24" s="1">
        <v>2503060</v>
      </c>
      <c r="E24" s="1"/>
      <c r="F24" s="1" t="s">
        <v>49</v>
      </c>
      <c r="G24" s="1">
        <v>1065</v>
      </c>
      <c r="H24" s="1" t="s">
        <v>50</v>
      </c>
      <c r="K24" s="2"/>
    </row>
    <row r="25" spans="1:11">
      <c r="A25" s="4">
        <v>3011069500</v>
      </c>
      <c r="B25" s="2" t="s">
        <v>131</v>
      </c>
      <c r="C25" s="1">
        <v>20210630</v>
      </c>
      <c r="D25" s="1">
        <v>2504054</v>
      </c>
      <c r="E25" s="1"/>
      <c r="F25" s="1" t="s">
        <v>51</v>
      </c>
      <c r="G25" s="1">
        <v>1081</v>
      </c>
      <c r="H25" s="1" t="s">
        <v>52</v>
      </c>
      <c r="K25" s="2"/>
    </row>
    <row r="26" spans="1:11">
      <c r="A26" s="4">
        <v>3011072500</v>
      </c>
      <c r="B26" s="2" t="s">
        <v>147</v>
      </c>
      <c r="C26" s="1">
        <v>20210630</v>
      </c>
      <c r="D26" s="1">
        <v>2503067</v>
      </c>
      <c r="E26" s="1"/>
      <c r="F26" s="1" t="s">
        <v>53</v>
      </c>
      <c r="G26" s="1">
        <v>1072</v>
      </c>
      <c r="H26" s="1" t="s">
        <v>54</v>
      </c>
      <c r="K26" s="2"/>
    </row>
    <row r="27" spans="1:11">
      <c r="A27" s="4">
        <v>3011072500</v>
      </c>
      <c r="B27" s="2" t="s">
        <v>147</v>
      </c>
      <c r="C27" s="1">
        <v>20210630</v>
      </c>
      <c r="D27" s="1">
        <v>2504065</v>
      </c>
      <c r="E27" s="1"/>
      <c r="F27" s="1" t="s">
        <v>55</v>
      </c>
      <c r="G27" s="1">
        <v>1088</v>
      </c>
      <c r="H27" s="1" t="s">
        <v>56</v>
      </c>
      <c r="K27" s="2"/>
    </row>
    <row r="28" spans="1:11" ht="30">
      <c r="A28" s="4">
        <v>3011072500</v>
      </c>
      <c r="B28" s="2" t="s">
        <v>147</v>
      </c>
      <c r="C28" s="1">
        <v>20210630</v>
      </c>
      <c r="D28" s="1">
        <v>2503070</v>
      </c>
      <c r="E28" s="1"/>
      <c r="F28" s="1" t="s">
        <v>57</v>
      </c>
      <c r="G28" s="1">
        <v>1075</v>
      </c>
      <c r="H28" s="1" t="s">
        <v>58</v>
      </c>
      <c r="K28" s="2"/>
    </row>
    <row r="29" spans="1:11">
      <c r="A29" s="4">
        <v>3011072500</v>
      </c>
      <c r="B29" s="2" t="s">
        <v>147</v>
      </c>
      <c r="C29" s="1">
        <v>20210630</v>
      </c>
      <c r="D29" s="1">
        <v>2503053</v>
      </c>
      <c r="E29" s="1"/>
      <c r="F29" s="1" t="s">
        <v>59</v>
      </c>
      <c r="G29" s="1">
        <v>1059</v>
      </c>
      <c r="H29" s="1" t="s">
        <v>60</v>
      </c>
      <c r="K29" s="2"/>
    </row>
    <row r="30" spans="1:11">
      <c r="A30" s="4">
        <v>3011072500</v>
      </c>
      <c r="B30" s="2" t="s">
        <v>147</v>
      </c>
      <c r="C30" s="1">
        <v>20210630</v>
      </c>
      <c r="D30" s="1">
        <v>2504064</v>
      </c>
      <c r="E30" s="1"/>
      <c r="F30" s="1" t="s">
        <v>61</v>
      </c>
      <c r="G30" s="1">
        <v>1087</v>
      </c>
      <c r="H30" s="1" t="s">
        <v>62</v>
      </c>
      <c r="K30" s="2"/>
    </row>
    <row r="31" spans="1:11" ht="30">
      <c r="A31" s="4">
        <v>3011072500</v>
      </c>
      <c r="B31" s="2" t="s">
        <v>147</v>
      </c>
      <c r="C31" s="1">
        <v>20210630</v>
      </c>
      <c r="D31" s="1">
        <v>2503066</v>
      </c>
      <c r="E31" s="1"/>
      <c r="F31" s="1" t="s">
        <v>63</v>
      </c>
      <c r="G31" s="1">
        <v>1071</v>
      </c>
      <c r="H31" s="1" t="s">
        <v>64</v>
      </c>
      <c r="K31" s="2"/>
    </row>
    <row r="32" spans="1:11">
      <c r="A32" s="4">
        <v>3011072500</v>
      </c>
      <c r="B32" s="2" t="s">
        <v>147</v>
      </c>
      <c r="C32" s="1">
        <v>20210630</v>
      </c>
      <c r="D32" s="1">
        <v>2503068</v>
      </c>
      <c r="E32" s="1"/>
      <c r="F32" s="1" t="s">
        <v>65</v>
      </c>
      <c r="G32" s="1">
        <v>1073</v>
      </c>
      <c r="H32" s="1" t="s">
        <v>66</v>
      </c>
      <c r="K32" s="2"/>
    </row>
    <row r="33" spans="1:11">
      <c r="A33" s="4">
        <v>3011072500</v>
      </c>
      <c r="B33" s="2" t="s">
        <v>147</v>
      </c>
      <c r="C33" s="1">
        <v>20210630</v>
      </c>
      <c r="D33" s="1">
        <v>2503064</v>
      </c>
      <c r="E33" s="1"/>
      <c r="F33" s="1" t="s">
        <v>67</v>
      </c>
      <c r="G33" s="1">
        <v>1069</v>
      </c>
      <c r="H33" s="1" t="s">
        <v>68</v>
      </c>
      <c r="K33" s="2"/>
    </row>
    <row r="34" spans="1:11">
      <c r="A34" s="4">
        <v>3011072500</v>
      </c>
      <c r="B34" s="2" t="s">
        <v>147</v>
      </c>
      <c r="C34" s="1">
        <v>20210630</v>
      </c>
      <c r="D34" s="1">
        <v>2503063</v>
      </c>
      <c r="E34" s="1"/>
      <c r="F34" s="1" t="s">
        <v>69</v>
      </c>
      <c r="G34" s="1">
        <v>1068</v>
      </c>
      <c r="H34" s="1" t="s">
        <v>70</v>
      </c>
      <c r="K34" s="2"/>
    </row>
    <row r="35" spans="1:11">
      <c r="A35" s="4">
        <v>3011072500</v>
      </c>
      <c r="B35" s="2" t="s">
        <v>147</v>
      </c>
      <c r="C35" s="1">
        <v>20210630</v>
      </c>
      <c r="D35" s="1">
        <v>2503055</v>
      </c>
      <c r="E35" s="1"/>
      <c r="F35" s="1" t="s">
        <v>71</v>
      </c>
      <c r="G35" s="1">
        <v>1061</v>
      </c>
      <c r="H35" s="1" t="s">
        <v>72</v>
      </c>
      <c r="K35" s="2"/>
    </row>
    <row r="36" spans="1:11">
      <c r="A36" s="4">
        <v>3011072500</v>
      </c>
      <c r="B36" s="2" t="s">
        <v>147</v>
      </c>
      <c r="C36" s="1">
        <v>20210630</v>
      </c>
      <c r="D36" s="1">
        <v>2503065</v>
      </c>
      <c r="E36" s="1"/>
      <c r="F36" s="1" t="s">
        <v>73</v>
      </c>
      <c r="G36" s="1">
        <v>1070</v>
      </c>
      <c r="H36" s="1" t="s">
        <v>74</v>
      </c>
      <c r="K36" s="2"/>
    </row>
    <row r="37" spans="1:11">
      <c r="A37" s="4">
        <v>3011072500</v>
      </c>
      <c r="B37" s="2" t="s">
        <v>147</v>
      </c>
      <c r="C37" s="1">
        <v>20210630</v>
      </c>
      <c r="D37" s="1">
        <v>2503061</v>
      </c>
      <c r="E37" s="1"/>
      <c r="F37" s="1" t="s">
        <v>75</v>
      </c>
      <c r="G37" s="1">
        <v>1066</v>
      </c>
      <c r="H37" s="1" t="s">
        <v>76</v>
      </c>
      <c r="K37" s="2"/>
    </row>
    <row r="38" spans="1:11">
      <c r="A38" s="4">
        <v>3011072500</v>
      </c>
      <c r="B38" s="2" t="s">
        <v>147</v>
      </c>
      <c r="C38" s="1">
        <v>20210630</v>
      </c>
      <c r="D38" s="1">
        <v>2503056</v>
      </c>
      <c r="E38" s="1"/>
      <c r="F38" s="1" t="s">
        <v>77</v>
      </c>
      <c r="G38" s="1">
        <v>1062</v>
      </c>
      <c r="H38" s="1" t="s">
        <v>78</v>
      </c>
      <c r="K38" s="2"/>
    </row>
    <row r="39" spans="1:11">
      <c r="A39" s="4">
        <v>3011072500</v>
      </c>
      <c r="B39" s="2" t="s">
        <v>147</v>
      </c>
      <c r="C39" s="1">
        <v>20210630</v>
      </c>
      <c r="D39" s="1">
        <v>2503062</v>
      </c>
      <c r="E39" s="1"/>
      <c r="F39" s="1" t="s">
        <v>79</v>
      </c>
      <c r="G39" s="1">
        <v>1067</v>
      </c>
      <c r="H39" s="1" t="s">
        <v>80</v>
      </c>
      <c r="K39" s="2"/>
    </row>
    <row r="40" spans="1:11">
      <c r="A40" s="4">
        <v>3011072500</v>
      </c>
      <c r="B40" s="2" t="s">
        <v>147</v>
      </c>
      <c r="C40" s="1">
        <v>20210630</v>
      </c>
      <c r="D40" s="1">
        <v>2503051</v>
      </c>
      <c r="E40" s="1"/>
      <c r="F40" s="1" t="s">
        <v>81</v>
      </c>
      <c r="G40" s="1">
        <v>1057</v>
      </c>
      <c r="H40" s="1" t="s">
        <v>82</v>
      </c>
      <c r="K40" s="2"/>
    </row>
    <row r="41" spans="1:11" ht="30">
      <c r="A41" s="4">
        <v>3011074000</v>
      </c>
      <c r="B41" s="2" t="s">
        <v>157</v>
      </c>
      <c r="C41" s="1">
        <v>20210630</v>
      </c>
      <c r="D41" s="1">
        <v>2502060</v>
      </c>
      <c r="E41" s="1"/>
      <c r="F41" s="1" t="s">
        <v>83</v>
      </c>
      <c r="G41" s="1">
        <v>1048</v>
      </c>
      <c r="H41" s="1" t="s">
        <v>84</v>
      </c>
      <c r="K41" s="2"/>
    </row>
    <row r="42" spans="1:11">
      <c r="A42" s="4">
        <v>3011074000</v>
      </c>
      <c r="B42" s="2" t="s">
        <v>157</v>
      </c>
      <c r="C42" s="1">
        <v>20210630</v>
      </c>
      <c r="D42" s="1">
        <v>2502058</v>
      </c>
      <c r="E42" s="1"/>
      <c r="F42" s="1" t="s">
        <v>85</v>
      </c>
      <c r="G42" s="1">
        <v>1046</v>
      </c>
      <c r="H42" s="1" t="s">
        <v>86</v>
      </c>
      <c r="K42" s="2"/>
    </row>
    <row r="43" spans="1:11">
      <c r="A43" s="4">
        <v>3011074000</v>
      </c>
      <c r="B43" s="2" t="s">
        <v>157</v>
      </c>
      <c r="C43" s="1">
        <v>20210630</v>
      </c>
      <c r="D43" s="1">
        <v>2502051</v>
      </c>
      <c r="E43" s="1"/>
      <c r="F43" s="1" t="s">
        <v>87</v>
      </c>
      <c r="G43" s="1">
        <v>1040</v>
      </c>
      <c r="H43" s="1" t="s">
        <v>88</v>
      </c>
      <c r="K43" s="2"/>
    </row>
    <row r="44" spans="1:11">
      <c r="A44" s="4">
        <v>3011074000</v>
      </c>
      <c r="B44" s="2" t="s">
        <v>157</v>
      </c>
      <c r="C44" s="1">
        <v>20210630</v>
      </c>
      <c r="D44" s="1">
        <v>2502055</v>
      </c>
      <c r="E44" s="1"/>
      <c r="F44" s="1" t="s">
        <v>89</v>
      </c>
      <c r="G44" s="1">
        <v>1043</v>
      </c>
      <c r="H44" s="1" t="s">
        <v>90</v>
      </c>
      <c r="K44" s="2"/>
    </row>
    <row r="45" spans="1:11">
      <c r="A45" s="4">
        <v>3011074000</v>
      </c>
      <c r="B45" s="2" t="s">
        <v>157</v>
      </c>
      <c r="C45" s="1">
        <v>20210630</v>
      </c>
      <c r="D45" s="1">
        <v>2502057</v>
      </c>
      <c r="E45" s="1"/>
      <c r="F45" s="1" t="s">
        <v>91</v>
      </c>
      <c r="G45" s="1">
        <v>1045</v>
      </c>
      <c r="H45" s="1" t="s">
        <v>92</v>
      </c>
      <c r="K45" s="2"/>
    </row>
    <row r="46" spans="1:11" ht="30">
      <c r="A46" s="4">
        <v>3011074000</v>
      </c>
      <c r="B46" s="2" t="s">
        <v>157</v>
      </c>
      <c r="C46" s="1">
        <v>20210630</v>
      </c>
      <c r="D46" s="1">
        <v>2502067</v>
      </c>
      <c r="E46" s="1"/>
      <c r="F46" s="1" t="s">
        <v>93</v>
      </c>
      <c r="G46" s="1">
        <v>1054</v>
      </c>
      <c r="H46" s="1" t="s">
        <v>94</v>
      </c>
      <c r="K46" s="2"/>
    </row>
    <row r="47" spans="1:11">
      <c r="A47" s="4">
        <v>3011074000</v>
      </c>
      <c r="B47" s="2" t="s">
        <v>157</v>
      </c>
      <c r="C47" s="1">
        <v>20210630</v>
      </c>
      <c r="D47" s="1">
        <v>2502062</v>
      </c>
      <c r="E47" s="1"/>
      <c r="F47" s="1" t="s">
        <v>95</v>
      </c>
      <c r="G47" s="1">
        <v>1049</v>
      </c>
      <c r="H47" s="1" t="s">
        <v>96</v>
      </c>
      <c r="K47" s="2"/>
    </row>
    <row r="48" spans="1:11">
      <c r="A48" s="4">
        <v>3011074000</v>
      </c>
      <c r="B48" s="2" t="s">
        <v>157</v>
      </c>
      <c r="C48" s="1">
        <v>20210630</v>
      </c>
      <c r="D48" s="1">
        <v>2502063</v>
      </c>
      <c r="E48" s="1"/>
      <c r="F48" s="1" t="s">
        <v>97</v>
      </c>
      <c r="G48" s="1">
        <v>1050</v>
      </c>
      <c r="H48" s="1" t="s">
        <v>98</v>
      </c>
      <c r="K48" s="2"/>
    </row>
    <row r="49" spans="1:11">
      <c r="A49" s="4">
        <v>3011074000</v>
      </c>
      <c r="B49" s="2" t="s">
        <v>157</v>
      </c>
      <c r="C49" s="1">
        <v>20210630</v>
      </c>
      <c r="D49" s="1">
        <v>2503052</v>
      </c>
      <c r="E49" s="1"/>
      <c r="F49" s="1" t="s">
        <v>99</v>
      </c>
      <c r="G49" s="1">
        <v>1058</v>
      </c>
      <c r="H49" s="1" t="s">
        <v>100</v>
      </c>
      <c r="K49" s="2"/>
    </row>
    <row r="50" spans="1:11" ht="30">
      <c r="A50" s="4">
        <v>3011074000</v>
      </c>
      <c r="B50" s="2" t="s">
        <v>157</v>
      </c>
      <c r="C50" s="1">
        <v>20210630</v>
      </c>
      <c r="D50" s="1">
        <v>2502069</v>
      </c>
      <c r="E50" s="1"/>
      <c r="F50" s="1" t="s">
        <v>101</v>
      </c>
      <c r="G50" s="1">
        <v>1056</v>
      </c>
      <c r="H50" s="1" t="s">
        <v>102</v>
      </c>
      <c r="K50" s="2"/>
    </row>
    <row r="51" spans="1:11" ht="30">
      <c r="A51" s="4">
        <v>3014000000</v>
      </c>
      <c r="B51" s="3"/>
      <c r="C51" s="1">
        <v>20210630</v>
      </c>
      <c r="D51" s="1">
        <v>2502064</v>
      </c>
      <c r="E51" s="1"/>
      <c r="F51" s="1" t="s">
        <v>103</v>
      </c>
      <c r="G51" s="1">
        <v>1051</v>
      </c>
      <c r="H51" s="1" t="s">
        <v>104</v>
      </c>
      <c r="K51" s="2"/>
    </row>
    <row r="52" spans="1:11">
      <c r="A52" s="4">
        <v>3014053500</v>
      </c>
      <c r="B52" s="2" t="s">
        <v>87</v>
      </c>
      <c r="C52" s="1">
        <v>20210630</v>
      </c>
      <c r="D52" s="1">
        <v>2502065</v>
      </c>
      <c r="E52" s="1"/>
      <c r="F52" s="1" t="s">
        <v>105</v>
      </c>
      <c r="G52" s="1">
        <v>1052</v>
      </c>
      <c r="H52" s="1" t="s">
        <v>106</v>
      </c>
      <c r="K52" s="2"/>
    </row>
    <row r="53" spans="1:11">
      <c r="A53" s="4">
        <v>3014053500</v>
      </c>
      <c r="B53" s="2" t="s">
        <v>87</v>
      </c>
      <c r="C53" s="1">
        <v>20210630</v>
      </c>
      <c r="D53" s="1">
        <v>2502068</v>
      </c>
      <c r="E53" s="1"/>
      <c r="F53" s="1" t="s">
        <v>107</v>
      </c>
      <c r="G53" s="1">
        <v>1055</v>
      </c>
      <c r="H53" s="1" t="s">
        <v>108</v>
      </c>
      <c r="K53" s="2"/>
    </row>
    <row r="54" spans="1:11">
      <c r="A54" s="4">
        <v>3014055000</v>
      </c>
      <c r="B54" s="2" t="s">
        <v>113</v>
      </c>
      <c r="C54" s="1">
        <v>20210630</v>
      </c>
      <c r="D54" s="1">
        <v>2502066</v>
      </c>
      <c r="E54" s="1"/>
      <c r="F54" s="1" t="s">
        <v>109</v>
      </c>
      <c r="G54" s="1">
        <v>1053</v>
      </c>
      <c r="H54" s="1" t="s">
        <v>110</v>
      </c>
      <c r="K54" s="2"/>
    </row>
    <row r="55" spans="1:11">
      <c r="A55" s="4">
        <v>3014056000</v>
      </c>
      <c r="B55" s="2" t="s">
        <v>29</v>
      </c>
      <c r="C55" s="1">
        <v>20210630</v>
      </c>
      <c r="D55" s="1">
        <v>2502059</v>
      </c>
      <c r="E55" s="1"/>
      <c r="F55" s="1" t="s">
        <v>111</v>
      </c>
      <c r="G55" s="1">
        <v>1047</v>
      </c>
      <c r="H55" s="1" t="s">
        <v>112</v>
      </c>
      <c r="K55" s="2"/>
    </row>
    <row r="56" spans="1:11">
      <c r="A56" s="4">
        <v>3014057500</v>
      </c>
      <c r="B56" s="2" t="s">
        <v>89</v>
      </c>
      <c r="C56" s="1">
        <v>20210630</v>
      </c>
      <c r="D56" s="1">
        <v>2502053</v>
      </c>
      <c r="E56" s="1"/>
      <c r="F56" s="1" t="s">
        <v>113</v>
      </c>
      <c r="G56" s="1">
        <v>1041</v>
      </c>
      <c r="H56" s="1" t="s">
        <v>114</v>
      </c>
      <c r="K56" s="2"/>
    </row>
    <row r="57" spans="1:11">
      <c r="A57" s="4">
        <v>3014060500</v>
      </c>
      <c r="B57" s="2" t="s">
        <v>153</v>
      </c>
      <c r="C57" s="1">
        <v>20210630</v>
      </c>
      <c r="D57" s="1">
        <v>2505058</v>
      </c>
      <c r="E57" s="1"/>
      <c r="F57" s="1" t="s">
        <v>115</v>
      </c>
      <c r="G57" s="1">
        <v>1098</v>
      </c>
      <c r="H57" s="1" t="s">
        <v>116</v>
      </c>
      <c r="K57" s="2"/>
    </row>
    <row r="58" spans="1:11">
      <c r="A58" s="4">
        <v>3014062000</v>
      </c>
      <c r="B58" s="2" t="s">
        <v>91</v>
      </c>
      <c r="C58" s="1">
        <v>20210630</v>
      </c>
      <c r="D58" s="1">
        <v>2505057</v>
      </c>
      <c r="E58" s="1"/>
      <c r="F58" s="1" t="s">
        <v>117</v>
      </c>
      <c r="G58" s="1">
        <v>1097</v>
      </c>
      <c r="H58" s="1" t="s">
        <v>118</v>
      </c>
      <c r="K58" s="2"/>
    </row>
    <row r="59" spans="1:11" ht="30">
      <c r="A59" s="4">
        <v>3014062000</v>
      </c>
      <c r="B59" s="2" t="s">
        <v>91</v>
      </c>
      <c r="C59" s="1">
        <v>20210630</v>
      </c>
      <c r="D59" s="1">
        <v>2505053</v>
      </c>
      <c r="E59" s="1"/>
      <c r="F59" s="1" t="s">
        <v>119</v>
      </c>
      <c r="G59" s="1">
        <v>1093</v>
      </c>
      <c r="H59" s="1" t="s">
        <v>120</v>
      </c>
      <c r="K59" s="2"/>
    </row>
    <row r="60" spans="1:11">
      <c r="A60" s="4">
        <v>3014062000</v>
      </c>
      <c r="B60" s="2" t="s">
        <v>91</v>
      </c>
      <c r="C60" s="1">
        <v>20210630</v>
      </c>
      <c r="D60" s="1">
        <v>2505055</v>
      </c>
      <c r="E60" s="1"/>
      <c r="F60" s="1" t="s">
        <v>121</v>
      </c>
      <c r="G60" s="1">
        <v>1095</v>
      </c>
      <c r="H60" s="1" t="s">
        <v>122</v>
      </c>
      <c r="K60" s="2"/>
    </row>
    <row r="61" spans="1:11" ht="30">
      <c r="A61" s="4">
        <v>3014063000</v>
      </c>
      <c r="B61" s="2" t="s">
        <v>85</v>
      </c>
      <c r="C61" s="1">
        <v>20210630</v>
      </c>
      <c r="D61" s="1">
        <v>2505051</v>
      </c>
      <c r="E61" s="1"/>
      <c r="F61" s="1" t="s">
        <v>123</v>
      </c>
      <c r="G61" s="1">
        <v>1091</v>
      </c>
      <c r="H61" s="1" t="s">
        <v>124</v>
      </c>
      <c r="K61" s="2"/>
    </row>
    <row r="62" spans="1:11">
      <c r="A62" s="4">
        <v>3014064000</v>
      </c>
      <c r="B62" s="2" t="s">
        <v>111</v>
      </c>
      <c r="C62" s="1">
        <v>20210630</v>
      </c>
      <c r="D62" s="1">
        <v>2501068</v>
      </c>
      <c r="E62" s="1"/>
      <c r="F62" s="1" t="s">
        <v>125</v>
      </c>
      <c r="G62" s="1">
        <v>1032</v>
      </c>
      <c r="H62" s="1" t="s">
        <v>126</v>
      </c>
      <c r="K62" s="2"/>
    </row>
    <row r="63" spans="1:11">
      <c r="A63" s="4">
        <v>3014065500</v>
      </c>
      <c r="B63" s="2" t="s">
        <v>83</v>
      </c>
      <c r="C63" s="1">
        <v>20210630</v>
      </c>
      <c r="D63" s="1">
        <v>2505054</v>
      </c>
      <c r="E63" s="1"/>
      <c r="F63" s="1" t="s">
        <v>127</v>
      </c>
      <c r="G63" s="1">
        <v>1094</v>
      </c>
      <c r="H63" s="1" t="s">
        <v>128</v>
      </c>
      <c r="K63" s="2"/>
    </row>
    <row r="64" spans="1:11">
      <c r="A64" s="4">
        <v>3014067000</v>
      </c>
      <c r="B64" s="2" t="s">
        <v>95</v>
      </c>
      <c r="C64" s="1">
        <v>20210630</v>
      </c>
      <c r="D64" s="1">
        <v>2505062</v>
      </c>
      <c r="E64" s="1"/>
      <c r="F64" s="1" t="s">
        <v>129</v>
      </c>
      <c r="G64" s="1">
        <v>1102</v>
      </c>
      <c r="H64" s="1" t="s">
        <v>130</v>
      </c>
      <c r="K64" s="2"/>
    </row>
    <row r="65" spans="1:11">
      <c r="A65" s="4">
        <v>3014068000</v>
      </c>
      <c r="B65" s="2" t="s">
        <v>97</v>
      </c>
      <c r="C65" s="1">
        <v>20210630</v>
      </c>
      <c r="D65" s="1">
        <v>2501080</v>
      </c>
      <c r="E65" s="1"/>
      <c r="F65" s="1" t="s">
        <v>131</v>
      </c>
      <c r="G65" s="1">
        <v>1039</v>
      </c>
      <c r="H65" s="1" t="s">
        <v>132</v>
      </c>
      <c r="K65" s="2"/>
    </row>
    <row r="66" spans="1:11">
      <c r="A66" s="4">
        <v>3014069000</v>
      </c>
      <c r="B66" s="2" t="s">
        <v>103</v>
      </c>
      <c r="C66" s="1">
        <v>20210630</v>
      </c>
      <c r="D66" s="1">
        <v>2501079</v>
      </c>
      <c r="E66" s="1"/>
      <c r="F66" s="1" t="s">
        <v>133</v>
      </c>
      <c r="G66" s="1">
        <v>1038</v>
      </c>
      <c r="H66" s="1" t="s">
        <v>134</v>
      </c>
      <c r="K66" s="2"/>
    </row>
    <row r="67" spans="1:11">
      <c r="A67" s="4">
        <v>3014070000</v>
      </c>
      <c r="B67" s="2" t="s">
        <v>105</v>
      </c>
      <c r="C67" s="1">
        <v>20210630</v>
      </c>
      <c r="D67" s="1">
        <v>2501065</v>
      </c>
      <c r="E67" s="1"/>
      <c r="F67" s="1" t="s">
        <v>135</v>
      </c>
      <c r="G67" s="1">
        <v>1031</v>
      </c>
      <c r="H67" s="1" t="s">
        <v>136</v>
      </c>
      <c r="K67" s="2"/>
    </row>
    <row r="68" spans="1:11">
      <c r="A68" s="4">
        <v>3014071000</v>
      </c>
      <c r="B68" s="2" t="s">
        <v>109</v>
      </c>
      <c r="C68" s="1">
        <v>20210630</v>
      </c>
      <c r="D68" s="1">
        <v>2501076</v>
      </c>
      <c r="E68" s="1"/>
      <c r="F68" s="1" t="s">
        <v>137</v>
      </c>
      <c r="G68" s="1">
        <v>1035</v>
      </c>
      <c r="H68" s="1" t="s">
        <v>138</v>
      </c>
      <c r="K68" s="2"/>
    </row>
    <row r="69" spans="1:11">
      <c r="A69" s="4">
        <v>3014072000</v>
      </c>
      <c r="B69" s="2" t="s">
        <v>93</v>
      </c>
      <c r="C69" s="1">
        <v>20210630</v>
      </c>
      <c r="D69" s="1">
        <v>2501063</v>
      </c>
      <c r="E69" s="1"/>
      <c r="F69" s="1" t="s">
        <v>139</v>
      </c>
      <c r="G69" s="1">
        <v>1029</v>
      </c>
      <c r="H69" s="1" t="s">
        <v>140</v>
      </c>
      <c r="K69" s="2"/>
    </row>
    <row r="70" spans="1:11">
      <c r="A70" s="4">
        <v>3014073000</v>
      </c>
      <c r="B70" s="2" t="s">
        <v>107</v>
      </c>
      <c r="C70" s="1">
        <v>20210630</v>
      </c>
      <c r="D70" s="1">
        <v>2501060</v>
      </c>
      <c r="E70" s="1"/>
      <c r="F70" s="1" t="s">
        <v>141</v>
      </c>
      <c r="G70" s="1">
        <v>1028</v>
      </c>
      <c r="H70" s="1" t="s">
        <v>142</v>
      </c>
      <c r="K70" s="2"/>
    </row>
    <row r="71" spans="1:11">
      <c r="A71" s="4">
        <v>3014074000</v>
      </c>
      <c r="B71" s="2" t="s">
        <v>101</v>
      </c>
      <c r="C71" s="1">
        <v>20210630</v>
      </c>
      <c r="D71" s="1">
        <v>2501064</v>
      </c>
      <c r="E71" s="1"/>
      <c r="F71" s="1" t="s">
        <v>143</v>
      </c>
      <c r="G71" s="1">
        <v>1030</v>
      </c>
      <c r="H71" s="1" t="s">
        <v>144</v>
      </c>
      <c r="K71" s="2"/>
    </row>
    <row r="72" spans="1:11">
      <c r="A72" s="4">
        <v>3014074000</v>
      </c>
      <c r="B72" s="2" t="s">
        <v>101</v>
      </c>
      <c r="C72" s="1">
        <v>20210630</v>
      </c>
      <c r="D72" s="1">
        <v>2501078</v>
      </c>
      <c r="E72" s="1"/>
      <c r="F72" s="1" t="s">
        <v>145</v>
      </c>
      <c r="G72" s="1">
        <v>1037</v>
      </c>
      <c r="H72" s="1" t="s">
        <v>146</v>
      </c>
      <c r="K72" s="2"/>
    </row>
    <row r="73" spans="1:11" ht="30">
      <c r="A73" s="4">
        <v>3014074000</v>
      </c>
      <c r="B73" s="2" t="s">
        <v>101</v>
      </c>
      <c r="C73" s="1">
        <v>20210630</v>
      </c>
      <c r="D73" s="1">
        <v>2501073</v>
      </c>
      <c r="E73" s="1"/>
      <c r="F73" s="1" t="s">
        <v>147</v>
      </c>
      <c r="G73" s="1">
        <v>1033</v>
      </c>
      <c r="H73" s="1" t="s">
        <v>148</v>
      </c>
      <c r="K73" s="2"/>
    </row>
    <row r="74" spans="1:11">
      <c r="A74" s="4">
        <v>3014074000</v>
      </c>
      <c r="B74" s="2" t="s">
        <v>101</v>
      </c>
      <c r="C74" s="1">
        <v>20210630</v>
      </c>
      <c r="D74" s="1">
        <v>2501056</v>
      </c>
      <c r="E74" s="1"/>
      <c r="F74" s="1" t="s">
        <v>149</v>
      </c>
      <c r="G74" s="1">
        <v>1026</v>
      </c>
      <c r="H74" s="1" t="s">
        <v>150</v>
      </c>
      <c r="K74" s="2"/>
    </row>
    <row r="75" spans="1:11">
      <c r="A75" s="4">
        <v>3014074000</v>
      </c>
      <c r="B75" s="2" t="s">
        <v>101</v>
      </c>
      <c r="C75" s="1">
        <v>20210630</v>
      </c>
      <c r="D75" s="1">
        <v>2501057</v>
      </c>
      <c r="E75" s="1"/>
      <c r="F75" s="1" t="s">
        <v>151</v>
      </c>
      <c r="G75" s="1">
        <v>1027</v>
      </c>
      <c r="H75" s="1" t="s">
        <v>152</v>
      </c>
      <c r="K75" s="2"/>
    </row>
    <row r="76" spans="1:11">
      <c r="A76" s="4">
        <v>3014074000</v>
      </c>
      <c r="B76" s="2" t="s">
        <v>101</v>
      </c>
      <c r="C76" s="1">
        <v>20210630</v>
      </c>
      <c r="D76" s="1">
        <v>2502056</v>
      </c>
      <c r="E76" s="1"/>
      <c r="F76" s="1" t="s">
        <v>153</v>
      </c>
      <c r="G76" s="1">
        <v>1044</v>
      </c>
      <c r="H76" s="1" t="s">
        <v>154</v>
      </c>
      <c r="K76" s="2"/>
    </row>
    <row r="77" spans="1:11">
      <c r="A77" s="4">
        <v>3014074000</v>
      </c>
      <c r="B77" s="2" t="s">
        <v>101</v>
      </c>
      <c r="C77" s="1">
        <v>20210630</v>
      </c>
      <c r="D77" s="1">
        <v>2501053</v>
      </c>
      <c r="E77" s="1"/>
      <c r="F77" s="1" t="s">
        <v>155</v>
      </c>
      <c r="G77" s="1">
        <v>1024</v>
      </c>
      <c r="H77" s="1" t="s">
        <v>156</v>
      </c>
      <c r="K77" s="2"/>
    </row>
    <row r="78" spans="1:11">
      <c r="A78" s="4">
        <v>3014074000</v>
      </c>
      <c r="B78" s="2" t="s">
        <v>101</v>
      </c>
      <c r="C78" s="1">
        <v>20210630</v>
      </c>
      <c r="D78" s="1">
        <v>2501075</v>
      </c>
      <c r="E78" s="1"/>
      <c r="F78" s="1" t="s">
        <v>157</v>
      </c>
      <c r="G78" s="1">
        <v>1034</v>
      </c>
      <c r="H78" s="1" t="s">
        <v>158</v>
      </c>
      <c r="K78" s="2"/>
    </row>
    <row r="79" spans="1:11">
      <c r="A79" s="4">
        <v>3014074000</v>
      </c>
      <c r="B79" s="2" t="s">
        <v>101</v>
      </c>
      <c r="C79" s="1">
        <v>20210630</v>
      </c>
      <c r="D79" s="1">
        <v>2501077</v>
      </c>
      <c r="E79" s="1"/>
      <c r="F79" s="1" t="s">
        <v>159</v>
      </c>
      <c r="G79" s="1">
        <v>1036</v>
      </c>
      <c r="H79" s="1" t="s">
        <v>160</v>
      </c>
      <c r="K79" s="2"/>
    </row>
    <row r="80" spans="1:11">
      <c r="A80" s="4">
        <v>3014074000</v>
      </c>
      <c r="B80" s="2" t="s">
        <v>101</v>
      </c>
      <c r="C80" s="1">
        <v>20210630</v>
      </c>
      <c r="D80" s="1">
        <v>2501055</v>
      </c>
      <c r="E80" s="1"/>
      <c r="F80" s="1" t="s">
        <v>161</v>
      </c>
      <c r="G80" s="1">
        <v>1025</v>
      </c>
      <c r="H80" s="1" t="s">
        <v>162</v>
      </c>
      <c r="K80" s="2"/>
    </row>
    <row r="81" spans="1:11">
      <c r="A81" s="4">
        <v>3017000000</v>
      </c>
      <c r="B81" s="3"/>
      <c r="K81" s="2"/>
    </row>
    <row r="82" spans="1:11">
      <c r="A82" s="4">
        <v>3017051000</v>
      </c>
      <c r="B82" s="2" t="s">
        <v>81</v>
      </c>
      <c r="K82" s="2"/>
    </row>
    <row r="83" spans="1:11">
      <c r="A83" s="4">
        <v>3017052000</v>
      </c>
      <c r="B83" s="2" t="s">
        <v>99</v>
      </c>
      <c r="K83" s="2"/>
    </row>
    <row r="84" spans="1:11">
      <c r="A84" s="4">
        <v>3017053000</v>
      </c>
      <c r="B84" s="2" t="s">
        <v>59</v>
      </c>
      <c r="K84" s="2"/>
    </row>
    <row r="85" spans="1:11">
      <c r="A85" s="4">
        <v>3017053000</v>
      </c>
      <c r="B85" s="2" t="s">
        <v>59</v>
      </c>
      <c r="K85" s="2"/>
    </row>
    <row r="86" spans="1:11">
      <c r="A86" s="4">
        <v>3017053500</v>
      </c>
      <c r="B86" s="2" t="s">
        <v>41</v>
      </c>
      <c r="K86" s="2"/>
    </row>
    <row r="87" spans="1:11">
      <c r="A87" s="4">
        <v>3017053500</v>
      </c>
      <c r="B87" s="2" t="s">
        <v>41</v>
      </c>
      <c r="K87" s="2"/>
    </row>
    <row r="88" spans="1:11">
      <c r="A88" s="4">
        <v>3017054000</v>
      </c>
      <c r="B88" s="2" t="s">
        <v>71</v>
      </c>
      <c r="K88" s="2"/>
    </row>
    <row r="89" spans="1:11">
      <c r="A89" s="4">
        <v>3017055000</v>
      </c>
      <c r="B89" s="2" t="s">
        <v>77</v>
      </c>
      <c r="K89" s="2"/>
    </row>
    <row r="90" spans="1:11">
      <c r="A90" s="4">
        <v>3017055500</v>
      </c>
      <c r="B90" s="2" t="s">
        <v>31</v>
      </c>
      <c r="K90" s="2"/>
    </row>
    <row r="91" spans="1:11">
      <c r="A91" s="4">
        <v>3017056000</v>
      </c>
      <c r="B91" s="2" t="s">
        <v>75</v>
      </c>
      <c r="K91" s="2"/>
    </row>
    <row r="92" spans="1:11">
      <c r="A92" s="4">
        <v>3017057000</v>
      </c>
      <c r="B92" s="2" t="s">
        <v>79</v>
      </c>
      <c r="K92" s="2"/>
    </row>
    <row r="93" spans="1:11">
      <c r="A93" s="4">
        <v>3017057500</v>
      </c>
      <c r="B93" s="2" t="s">
        <v>69</v>
      </c>
      <c r="K93" s="2"/>
    </row>
    <row r="94" spans="1:11">
      <c r="A94" s="4">
        <v>3017058100</v>
      </c>
      <c r="B94" s="2" t="s">
        <v>67</v>
      </c>
      <c r="K94" s="2"/>
    </row>
    <row r="95" spans="1:11">
      <c r="A95" s="4">
        <v>3017058200</v>
      </c>
      <c r="B95" s="2" t="s">
        <v>73</v>
      </c>
      <c r="K95" s="2"/>
    </row>
    <row r="96" spans="1:11">
      <c r="A96" s="4">
        <v>3017058600</v>
      </c>
      <c r="B96" s="2" t="s">
        <v>63</v>
      </c>
      <c r="K96" s="2"/>
    </row>
    <row r="97" spans="1:11">
      <c r="A97" s="4">
        <v>3017058700</v>
      </c>
      <c r="B97" s="2" t="s">
        <v>53</v>
      </c>
      <c r="K97" s="2"/>
    </row>
    <row r="98" spans="1:11">
      <c r="A98" s="4">
        <v>3017058800</v>
      </c>
      <c r="B98" s="2" t="s">
        <v>65</v>
      </c>
      <c r="K98" s="2"/>
    </row>
    <row r="99" spans="1:11">
      <c r="A99" s="4">
        <v>3017059000</v>
      </c>
      <c r="B99" s="2" t="s">
        <v>57</v>
      </c>
      <c r="K99" s="2"/>
    </row>
    <row r="100" spans="1:11">
      <c r="A100" s="4">
        <v>3017059000</v>
      </c>
      <c r="B100" s="2" t="s">
        <v>57</v>
      </c>
      <c r="K100" s="2"/>
    </row>
    <row r="101" spans="1:11">
      <c r="A101" s="4">
        <v>3017059000</v>
      </c>
      <c r="B101" s="2" t="s">
        <v>57</v>
      </c>
      <c r="K101" s="2"/>
    </row>
    <row r="102" spans="1:11">
      <c r="A102" s="4">
        <v>3017059600</v>
      </c>
      <c r="B102" s="2" t="s">
        <v>33</v>
      </c>
      <c r="K102" s="2"/>
    </row>
    <row r="103" spans="1:11">
      <c r="A103" s="4">
        <v>3017059700</v>
      </c>
      <c r="B103" s="2" t="s">
        <v>39</v>
      </c>
      <c r="K103" s="2"/>
    </row>
    <row r="104" spans="1:11">
      <c r="A104" s="4">
        <v>3017060000</v>
      </c>
      <c r="B104" s="2" t="s">
        <v>35</v>
      </c>
      <c r="K104" s="2"/>
    </row>
    <row r="105" spans="1:11">
      <c r="A105" s="4">
        <v>3017060000</v>
      </c>
      <c r="B105" s="2" t="s">
        <v>35</v>
      </c>
      <c r="K105" s="2"/>
    </row>
    <row r="106" spans="1:11">
      <c r="A106" s="4">
        <v>3017060000</v>
      </c>
      <c r="B106" s="2" t="s">
        <v>35</v>
      </c>
      <c r="K106" s="2"/>
    </row>
    <row r="107" spans="1:11">
      <c r="A107" s="4">
        <v>3017060000</v>
      </c>
      <c r="B107" s="2" t="s">
        <v>35</v>
      </c>
      <c r="K107" s="2"/>
    </row>
    <row r="108" spans="1:11">
      <c r="A108" s="4">
        <v>3017060000</v>
      </c>
      <c r="B108" s="2" t="s">
        <v>35</v>
      </c>
      <c r="K108" s="2"/>
    </row>
    <row r="109" spans="1:11">
      <c r="A109" s="4">
        <v>3017060000</v>
      </c>
      <c r="B109" s="2" t="s">
        <v>35</v>
      </c>
      <c r="K109" s="2"/>
    </row>
    <row r="110" spans="1:11">
      <c r="A110" s="4">
        <v>3017060000</v>
      </c>
      <c r="B110" s="2" t="s">
        <v>35</v>
      </c>
      <c r="K110" s="2"/>
    </row>
    <row r="111" spans="1:11">
      <c r="A111" s="4">
        <v>3017060000</v>
      </c>
      <c r="B111" s="2" t="s">
        <v>35</v>
      </c>
      <c r="K111" s="2"/>
    </row>
    <row r="112" spans="1:11">
      <c r="A112" s="4">
        <v>3017060000</v>
      </c>
      <c r="B112" s="2" t="s">
        <v>35</v>
      </c>
      <c r="K112" s="2"/>
    </row>
    <row r="113" spans="1:11">
      <c r="A113" s="4">
        <v>3017060000</v>
      </c>
      <c r="B113" s="2" t="s">
        <v>35</v>
      </c>
      <c r="K113" s="2"/>
    </row>
    <row r="114" spans="1:11">
      <c r="A114" s="4">
        <v>3017063000</v>
      </c>
      <c r="B114" s="2" t="s">
        <v>27</v>
      </c>
      <c r="K114" s="2"/>
    </row>
    <row r="115" spans="1:11">
      <c r="A115" s="4">
        <v>3017064000</v>
      </c>
      <c r="B115" s="2" t="s">
        <v>49</v>
      </c>
      <c r="K115" s="2"/>
    </row>
    <row r="116" spans="1:11">
      <c r="A116" s="4">
        <v>3017065000</v>
      </c>
      <c r="B116" s="2" t="s">
        <v>47</v>
      </c>
      <c r="K116" s="2"/>
    </row>
    <row r="117" spans="1:11">
      <c r="A117" s="4">
        <v>3017066000</v>
      </c>
      <c r="B117" s="2" t="s">
        <v>25</v>
      </c>
      <c r="K117" s="2"/>
    </row>
    <row r="118" spans="1:11">
      <c r="A118" s="4">
        <v>3020000000</v>
      </c>
      <c r="B118" s="3"/>
      <c r="K118" s="2"/>
    </row>
    <row r="119" spans="1:11">
      <c r="A119" s="4">
        <v>3020052000</v>
      </c>
      <c r="B119" s="2" t="s">
        <v>37</v>
      </c>
      <c r="K119" s="2"/>
    </row>
    <row r="120" spans="1:11">
      <c r="A120" s="4">
        <v>3020052000</v>
      </c>
      <c r="B120" s="2" t="s">
        <v>37</v>
      </c>
      <c r="K120" s="2"/>
    </row>
    <row r="121" spans="1:11">
      <c r="A121" s="4">
        <v>3020052000</v>
      </c>
      <c r="B121" s="2" t="s">
        <v>37</v>
      </c>
      <c r="K121" s="2"/>
    </row>
    <row r="122" spans="1:11">
      <c r="A122" s="4">
        <v>3020052000</v>
      </c>
      <c r="B122" s="2" t="s">
        <v>37</v>
      </c>
      <c r="K122" s="2"/>
    </row>
    <row r="123" spans="1:11">
      <c r="A123" s="4">
        <v>3020052000</v>
      </c>
      <c r="B123" s="2" t="s">
        <v>37</v>
      </c>
      <c r="K123" s="2"/>
    </row>
    <row r="124" spans="1:11">
      <c r="A124" s="4">
        <v>3020052000</v>
      </c>
      <c r="B124" s="2" t="s">
        <v>37</v>
      </c>
      <c r="K124" s="2"/>
    </row>
    <row r="125" spans="1:11">
      <c r="A125" s="4">
        <v>3020052000</v>
      </c>
      <c r="B125" s="2" t="s">
        <v>37</v>
      </c>
      <c r="K125" s="2"/>
    </row>
    <row r="126" spans="1:11">
      <c r="A126" s="4">
        <v>3020052000</v>
      </c>
      <c r="B126" s="2" t="s">
        <v>37</v>
      </c>
      <c r="K126" s="2"/>
    </row>
    <row r="127" spans="1:11">
      <c r="A127" s="4">
        <v>3020052600</v>
      </c>
      <c r="B127" s="2" t="s">
        <v>432</v>
      </c>
      <c r="K127" s="2"/>
    </row>
    <row r="128" spans="1:11">
      <c r="A128" s="4">
        <v>3020052600</v>
      </c>
      <c r="B128" s="2" t="s">
        <v>432</v>
      </c>
      <c r="K128" s="2"/>
    </row>
    <row r="129" spans="1:11">
      <c r="A129" s="4">
        <v>3020052600</v>
      </c>
      <c r="B129" s="2" t="s">
        <v>432</v>
      </c>
      <c r="K129" s="2"/>
    </row>
    <row r="130" spans="1:11">
      <c r="A130" s="4">
        <v>3020052600</v>
      </c>
      <c r="B130" s="2" t="s">
        <v>432</v>
      </c>
      <c r="K130" s="2"/>
    </row>
    <row r="131" spans="1:11">
      <c r="A131" s="4">
        <v>3020052700</v>
      </c>
      <c r="B131" s="2" t="s">
        <v>442</v>
      </c>
      <c r="K131" s="2"/>
    </row>
    <row r="132" spans="1:11">
      <c r="A132" s="4">
        <v>3020052700</v>
      </c>
      <c r="B132" s="2" t="s">
        <v>442</v>
      </c>
      <c r="K132" s="2"/>
    </row>
    <row r="133" spans="1:11">
      <c r="A133" s="4">
        <v>3020053000</v>
      </c>
      <c r="B133" s="2" t="s">
        <v>61</v>
      </c>
      <c r="K133" s="2"/>
    </row>
    <row r="134" spans="1:11">
      <c r="A134" s="4">
        <v>3020053000</v>
      </c>
      <c r="B134" s="2" t="s">
        <v>61</v>
      </c>
      <c r="K134" s="2"/>
    </row>
    <row r="135" spans="1:11">
      <c r="A135" s="4">
        <v>3020054000</v>
      </c>
      <c r="B135" s="2" t="s">
        <v>51</v>
      </c>
      <c r="K135" s="2"/>
    </row>
    <row r="136" spans="1:11">
      <c r="A136" s="4">
        <v>3020054000</v>
      </c>
      <c r="B136" s="2" t="s">
        <v>51</v>
      </c>
      <c r="K136" s="2"/>
    </row>
    <row r="137" spans="1:11">
      <c r="A137" s="4">
        <v>3020054000</v>
      </c>
      <c r="B137" s="2" t="s">
        <v>51</v>
      </c>
      <c r="K137" s="2"/>
    </row>
    <row r="138" spans="1:11">
      <c r="A138" s="4">
        <v>3020054000</v>
      </c>
      <c r="B138" s="2" t="s">
        <v>51</v>
      </c>
      <c r="K138" s="2"/>
    </row>
    <row r="139" spans="1:11">
      <c r="A139" s="4">
        <v>3020054000</v>
      </c>
      <c r="B139" s="2" t="s">
        <v>51</v>
      </c>
      <c r="K139" s="2"/>
    </row>
    <row r="140" spans="1:11">
      <c r="A140" s="4">
        <v>3020054000</v>
      </c>
      <c r="B140" s="2" t="s">
        <v>51</v>
      </c>
      <c r="K140" s="2"/>
    </row>
    <row r="141" spans="1:11">
      <c r="A141" s="4">
        <v>3020054600</v>
      </c>
      <c r="B141" s="2" t="s">
        <v>23</v>
      </c>
      <c r="K141" s="2"/>
    </row>
    <row r="142" spans="1:11">
      <c r="A142" s="4">
        <v>3020054600</v>
      </c>
      <c r="B142" s="2" t="s">
        <v>23</v>
      </c>
      <c r="K142" s="2"/>
    </row>
    <row r="143" spans="1:11">
      <c r="A143" s="4">
        <v>3020054600</v>
      </c>
      <c r="B143" s="2" t="s">
        <v>23</v>
      </c>
      <c r="K143" s="2"/>
    </row>
    <row r="144" spans="1:11">
      <c r="A144" s="4">
        <v>3020054600</v>
      </c>
      <c r="B144" s="2" t="s">
        <v>23</v>
      </c>
      <c r="K144" s="2"/>
    </row>
    <row r="145" spans="1:11">
      <c r="A145" s="4">
        <v>3020054600</v>
      </c>
      <c r="B145" s="2" t="s">
        <v>23</v>
      </c>
      <c r="K145" s="2"/>
    </row>
    <row r="146" spans="1:11">
      <c r="A146" s="4">
        <v>3020054700</v>
      </c>
      <c r="B146" s="2" t="s">
        <v>17</v>
      </c>
      <c r="K146" s="2"/>
    </row>
    <row r="147" spans="1:11">
      <c r="A147" s="4">
        <v>3020054700</v>
      </c>
      <c r="B147" s="2" t="s">
        <v>17</v>
      </c>
      <c r="K147" s="2"/>
    </row>
    <row r="148" spans="1:11">
      <c r="A148" s="4">
        <v>3020054700</v>
      </c>
      <c r="B148" s="2" t="s">
        <v>17</v>
      </c>
      <c r="K148" s="2"/>
    </row>
    <row r="149" spans="1:11">
      <c r="A149" s="4">
        <v>3020054700</v>
      </c>
      <c r="B149" s="2" t="s">
        <v>17</v>
      </c>
      <c r="K149" s="2"/>
    </row>
    <row r="150" spans="1:11">
      <c r="A150" s="4">
        <v>3020054700</v>
      </c>
      <c r="B150" s="2" t="s">
        <v>17</v>
      </c>
      <c r="K150" s="2"/>
    </row>
    <row r="151" spans="1:11">
      <c r="A151" s="4">
        <v>3020054700</v>
      </c>
      <c r="B151" s="2" t="s">
        <v>17</v>
      </c>
      <c r="K151" s="2"/>
    </row>
    <row r="152" spans="1:11">
      <c r="A152" s="4">
        <v>3020054700</v>
      </c>
      <c r="B152" s="2" t="s">
        <v>17</v>
      </c>
      <c r="K152" s="2"/>
    </row>
    <row r="153" spans="1:11">
      <c r="A153" s="4">
        <v>3020054800</v>
      </c>
      <c r="B153" s="2" t="s">
        <v>13</v>
      </c>
      <c r="K153" s="2"/>
    </row>
    <row r="154" spans="1:11">
      <c r="A154" s="4">
        <v>3020054800</v>
      </c>
      <c r="B154" s="2" t="s">
        <v>13</v>
      </c>
      <c r="K154" s="2"/>
    </row>
    <row r="155" spans="1:11">
      <c r="A155" s="4">
        <v>3020055000</v>
      </c>
      <c r="B155" s="2" t="s">
        <v>45</v>
      </c>
      <c r="K155" s="2"/>
    </row>
    <row r="156" spans="1:11">
      <c r="A156" s="4">
        <v>3020055000</v>
      </c>
      <c r="B156" s="2" t="s">
        <v>45</v>
      </c>
      <c r="K156" s="2"/>
    </row>
    <row r="157" spans="1:11">
      <c r="A157" s="4">
        <v>3020055000</v>
      </c>
      <c r="B157" s="2" t="s">
        <v>45</v>
      </c>
      <c r="K157" s="2"/>
    </row>
    <row r="158" spans="1:11">
      <c r="A158" s="4">
        <v>3020055000</v>
      </c>
      <c r="B158" s="2" t="s">
        <v>45</v>
      </c>
      <c r="K158" s="2"/>
    </row>
    <row r="159" spans="1:11">
      <c r="A159" s="4">
        <v>3020055000</v>
      </c>
      <c r="B159" s="2" t="s">
        <v>45</v>
      </c>
      <c r="K159" s="2"/>
    </row>
    <row r="160" spans="1:11">
      <c r="A160" s="4">
        <v>3020055000</v>
      </c>
      <c r="B160" s="2" t="s">
        <v>45</v>
      </c>
      <c r="K160" s="2"/>
    </row>
    <row r="161" spans="1:11">
      <c r="A161" s="4">
        <v>3020055000</v>
      </c>
      <c r="B161" s="2" t="s">
        <v>45</v>
      </c>
      <c r="K161" s="2"/>
    </row>
    <row r="162" spans="1:11">
      <c r="A162" s="4">
        <v>3020055000</v>
      </c>
      <c r="B162" s="2" t="s">
        <v>45</v>
      </c>
      <c r="K162" s="2"/>
    </row>
    <row r="163" spans="1:11">
      <c r="A163" s="4">
        <v>3020055000</v>
      </c>
      <c r="B163" s="2" t="s">
        <v>45</v>
      </c>
      <c r="K163" s="2"/>
    </row>
    <row r="164" spans="1:11">
      <c r="A164" s="4">
        <v>3020055000</v>
      </c>
      <c r="B164" s="2" t="s">
        <v>45</v>
      </c>
      <c r="K164" s="2"/>
    </row>
    <row r="165" spans="1:11">
      <c r="A165" s="4">
        <v>3020055000</v>
      </c>
      <c r="B165" s="2" t="s">
        <v>45</v>
      </c>
      <c r="K165" s="2"/>
    </row>
    <row r="166" spans="1:11">
      <c r="A166" s="4">
        <v>3020057000</v>
      </c>
      <c r="B166" s="2" t="s">
        <v>19</v>
      </c>
      <c r="K166" s="2"/>
    </row>
    <row r="167" spans="1:11">
      <c r="A167" s="4">
        <v>3020057000</v>
      </c>
      <c r="B167" s="2" t="s">
        <v>19</v>
      </c>
      <c r="K167" s="2"/>
    </row>
    <row r="168" spans="1:11">
      <c r="A168" s="4">
        <v>3020057000</v>
      </c>
      <c r="B168" s="2" t="s">
        <v>19</v>
      </c>
      <c r="K168" s="2"/>
    </row>
    <row r="169" spans="1:11">
      <c r="A169" s="4">
        <v>3020058000</v>
      </c>
      <c r="B169" s="2" t="s">
        <v>15</v>
      </c>
      <c r="K169" s="2"/>
    </row>
    <row r="170" spans="1:11">
      <c r="A170" s="4">
        <v>3020058000</v>
      </c>
      <c r="B170" s="2" t="s">
        <v>15</v>
      </c>
      <c r="K170" s="2"/>
    </row>
    <row r="171" spans="1:11">
      <c r="A171" s="4">
        <v>3020058000</v>
      </c>
      <c r="B171" s="2" t="s">
        <v>15</v>
      </c>
      <c r="K171" s="2"/>
    </row>
    <row r="172" spans="1:11">
      <c r="A172" s="4">
        <v>3020058000</v>
      </c>
      <c r="B172" s="2" t="s">
        <v>15</v>
      </c>
      <c r="K172" s="2"/>
    </row>
    <row r="173" spans="1:11">
      <c r="A173" s="4">
        <v>3020058000</v>
      </c>
      <c r="B173" s="2" t="s">
        <v>15</v>
      </c>
      <c r="K173" s="2"/>
    </row>
    <row r="174" spans="1:11">
      <c r="A174" s="4">
        <v>3020058000</v>
      </c>
      <c r="B174" s="2" t="s">
        <v>15</v>
      </c>
      <c r="K174" s="2"/>
    </row>
    <row r="175" spans="1:11">
      <c r="A175" s="4">
        <v>3020058000</v>
      </c>
      <c r="B175" s="2" t="s">
        <v>15</v>
      </c>
      <c r="K175" s="2"/>
    </row>
    <row r="176" spans="1:11">
      <c r="A176" s="4">
        <v>3020058000</v>
      </c>
      <c r="B176" s="2" t="s">
        <v>15</v>
      </c>
      <c r="K176" s="2"/>
    </row>
    <row r="177" spans="1:11">
      <c r="A177" s="4">
        <v>3020060000</v>
      </c>
      <c r="B177" s="2" t="s">
        <v>21</v>
      </c>
      <c r="K177" s="2"/>
    </row>
    <row r="178" spans="1:11">
      <c r="A178" s="4">
        <v>3020060000</v>
      </c>
      <c r="B178" s="2" t="s">
        <v>21</v>
      </c>
      <c r="K178" s="2"/>
    </row>
    <row r="179" spans="1:11">
      <c r="A179" s="4">
        <v>3020060000</v>
      </c>
      <c r="B179" s="2" t="s">
        <v>21</v>
      </c>
      <c r="K179" s="2"/>
    </row>
    <row r="180" spans="1:11">
      <c r="A180" s="4">
        <v>3020061000</v>
      </c>
      <c r="B180" s="2" t="s">
        <v>55</v>
      </c>
      <c r="K180" s="2"/>
    </row>
    <row r="181" spans="1:11">
      <c r="A181" s="4">
        <v>3020061000</v>
      </c>
      <c r="B181" s="2" t="s">
        <v>55</v>
      </c>
      <c r="K181" s="2"/>
    </row>
    <row r="182" spans="1:11">
      <c r="A182" s="4">
        <v>3023000000</v>
      </c>
      <c r="B182" s="3"/>
      <c r="K182" s="2"/>
    </row>
    <row r="183" spans="1:11">
      <c r="A183" s="4">
        <v>3023051000</v>
      </c>
      <c r="B183" s="2" t="s">
        <v>123</v>
      </c>
      <c r="K183" s="2"/>
    </row>
    <row r="184" spans="1:11">
      <c r="A184" s="4">
        <v>3023052000</v>
      </c>
      <c r="B184" s="2" t="s">
        <v>43</v>
      </c>
      <c r="K184" s="2"/>
    </row>
    <row r="185" spans="1:11">
      <c r="A185" s="4">
        <v>3023052500</v>
      </c>
      <c r="B185" s="2" t="s">
        <v>119</v>
      </c>
      <c r="K185" s="2"/>
    </row>
    <row r="186" spans="1:11">
      <c r="A186" s="4">
        <v>3023052500</v>
      </c>
      <c r="B186" s="2" t="s">
        <v>119</v>
      </c>
      <c r="K186" s="2"/>
    </row>
    <row r="187" spans="1:11">
      <c r="A187" s="4">
        <v>3023052500</v>
      </c>
      <c r="B187" s="2" t="s">
        <v>119</v>
      </c>
      <c r="K187" s="2"/>
    </row>
    <row r="188" spans="1:11">
      <c r="A188" s="4">
        <v>3023052500</v>
      </c>
      <c r="B188" s="2" t="s">
        <v>119</v>
      </c>
      <c r="K188" s="2"/>
    </row>
    <row r="189" spans="1:11">
      <c r="A189" s="4">
        <v>3023052500</v>
      </c>
      <c r="B189" s="2" t="s">
        <v>119</v>
      </c>
      <c r="K189" s="2"/>
    </row>
    <row r="190" spans="1:11">
      <c r="A190" s="4">
        <v>3023053300</v>
      </c>
      <c r="B190" s="2" t="s">
        <v>127</v>
      </c>
      <c r="K190" s="2"/>
    </row>
    <row r="191" spans="1:11">
      <c r="A191" s="4">
        <v>3023054300</v>
      </c>
      <c r="B191" s="2" t="s">
        <v>129</v>
      </c>
      <c r="K191" s="2"/>
    </row>
    <row r="192" spans="1:11">
      <c r="A192" s="4">
        <v>3023054600</v>
      </c>
      <c r="B192" s="2" t="s">
        <v>121</v>
      </c>
      <c r="K192" s="2"/>
    </row>
    <row r="193" spans="1:11">
      <c r="A193" s="4">
        <v>3023055000</v>
      </c>
      <c r="B193" s="2" t="s">
        <v>115</v>
      </c>
      <c r="K193" s="2"/>
    </row>
    <row r="194" spans="1:11">
      <c r="A194" s="4">
        <v>3023055000</v>
      </c>
      <c r="B194" s="2" t="s">
        <v>115</v>
      </c>
      <c r="K194" s="2"/>
    </row>
    <row r="195" spans="1:11">
      <c r="A195" s="4">
        <v>3023055000</v>
      </c>
      <c r="B195" s="2" t="s">
        <v>115</v>
      </c>
      <c r="K195" s="2"/>
    </row>
    <row r="196" spans="1:11">
      <c r="A196" s="4">
        <v>3023055000</v>
      </c>
      <c r="B196" s="2" t="s">
        <v>115</v>
      </c>
      <c r="K196" s="2"/>
    </row>
    <row r="197" spans="1:11">
      <c r="A197" s="4">
        <v>3023055000</v>
      </c>
      <c r="B197" s="2" t="s">
        <v>115</v>
      </c>
      <c r="K197" s="2"/>
    </row>
    <row r="198" spans="1:11">
      <c r="A198" s="4">
        <v>3023055000</v>
      </c>
      <c r="B198" s="2" t="s">
        <v>115</v>
      </c>
      <c r="K198" s="2"/>
    </row>
    <row r="199" spans="1:11">
      <c r="A199" s="4">
        <v>3023055000</v>
      </c>
      <c r="B199" s="2" t="s">
        <v>115</v>
      </c>
      <c r="K199" s="2"/>
    </row>
    <row r="200" spans="1:11">
      <c r="A200" s="4">
        <v>3023055000</v>
      </c>
      <c r="B200" s="2" t="s">
        <v>115</v>
      </c>
      <c r="K200" s="2"/>
    </row>
    <row r="201" spans="1:11">
      <c r="A201" s="4">
        <v>3023056000</v>
      </c>
      <c r="B201" s="2" t="s">
        <v>5</v>
      </c>
      <c r="K201" s="2"/>
    </row>
    <row r="202" spans="1:11">
      <c r="A202" s="4">
        <v>3023057000</v>
      </c>
      <c r="B202" s="2" t="s">
        <v>9</v>
      </c>
      <c r="K202" s="2"/>
    </row>
    <row r="203" spans="1:11">
      <c r="A203" s="4">
        <v>3023057000</v>
      </c>
      <c r="B203" s="2" t="s">
        <v>9</v>
      </c>
      <c r="K203" s="2"/>
    </row>
    <row r="204" spans="1:11">
      <c r="A204" s="4">
        <v>3023057000</v>
      </c>
      <c r="B204" s="2" t="s">
        <v>9</v>
      </c>
      <c r="K204" s="2"/>
    </row>
    <row r="205" spans="1:11">
      <c r="A205" s="4">
        <v>3023058000</v>
      </c>
      <c r="B205" s="2" t="s">
        <v>11</v>
      </c>
      <c r="K205" s="2"/>
    </row>
    <row r="206" spans="1:11">
      <c r="A206" s="4">
        <v>3023058000</v>
      </c>
      <c r="B206" s="2" t="s">
        <v>11</v>
      </c>
      <c r="K206" s="2"/>
    </row>
    <row r="207" spans="1:11">
      <c r="A207" s="4">
        <v>3023058000</v>
      </c>
      <c r="B207" s="2" t="s">
        <v>11</v>
      </c>
      <c r="K207" s="2"/>
    </row>
    <row r="208" spans="1:11">
      <c r="A208" s="4">
        <v>3023060000</v>
      </c>
      <c r="B208" s="2" t="s">
        <v>7</v>
      </c>
      <c r="K208" s="2"/>
    </row>
    <row r="209" spans="1:11">
      <c r="A209" s="4">
        <v>3023061000</v>
      </c>
      <c r="B209" s="2" t="s">
        <v>117</v>
      </c>
      <c r="K209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232D-AC29-4D61-BA2B-5D5E9D327DAF}">
  <sheetPr codeName="Sheet3"/>
  <dimension ref="A1:H209"/>
  <sheetViews>
    <sheetView workbookViewId="0">
      <selection sqref="A1:D1048576"/>
    </sheetView>
  </sheetViews>
  <sheetFormatPr defaultRowHeight="15"/>
  <cols>
    <col min="1" max="1" width="27.28515625" customWidth="1"/>
    <col min="4" max="4" width="20.140625" customWidth="1"/>
  </cols>
  <sheetData>
    <row r="1" spans="1:8">
      <c r="A1" s="2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>
      <c r="A2" s="2" t="s">
        <v>172</v>
      </c>
      <c r="B2" s="2" t="s">
        <v>173</v>
      </c>
      <c r="C2" s="3"/>
      <c r="D2" s="3"/>
      <c r="E2" s="2" t="s">
        <v>172</v>
      </c>
      <c r="F2" s="2" t="s">
        <v>173</v>
      </c>
      <c r="G2" s="2" t="s">
        <v>174</v>
      </c>
      <c r="H2" s="3"/>
    </row>
    <row r="3" spans="1:8">
      <c r="A3" s="2" t="s">
        <v>175</v>
      </c>
      <c r="B3" s="2" t="s">
        <v>173</v>
      </c>
      <c r="C3" s="2" t="s">
        <v>176</v>
      </c>
      <c r="D3" s="3"/>
      <c r="E3" s="2" t="s">
        <v>175</v>
      </c>
      <c r="F3" s="2" t="s">
        <v>176</v>
      </c>
      <c r="G3" s="2" t="s">
        <v>174</v>
      </c>
      <c r="H3" s="3"/>
    </row>
    <row r="4" spans="1:8">
      <c r="A4" s="2" t="s">
        <v>177</v>
      </c>
      <c r="B4" s="2" t="s">
        <v>173</v>
      </c>
      <c r="C4" s="2" t="s">
        <v>176</v>
      </c>
      <c r="D4" s="2" t="s">
        <v>137</v>
      </c>
      <c r="E4" s="2" t="s">
        <v>178</v>
      </c>
      <c r="F4" s="2" t="s">
        <v>179</v>
      </c>
      <c r="G4" s="2" t="s">
        <v>180</v>
      </c>
      <c r="H4" s="3"/>
    </row>
    <row r="5" spans="1:8">
      <c r="A5" s="2" t="s">
        <v>177</v>
      </c>
      <c r="B5" s="2" t="s">
        <v>173</v>
      </c>
      <c r="C5" s="2" t="s">
        <v>176</v>
      </c>
      <c r="D5" s="2" t="s">
        <v>137</v>
      </c>
      <c r="E5" s="2" t="s">
        <v>181</v>
      </c>
      <c r="F5" s="2" t="s">
        <v>182</v>
      </c>
      <c r="G5" s="2" t="s">
        <v>183</v>
      </c>
      <c r="H5" s="3"/>
    </row>
    <row r="6" spans="1:8">
      <c r="A6" s="2" t="s">
        <v>177</v>
      </c>
      <c r="B6" s="2" t="s">
        <v>173</v>
      </c>
      <c r="C6" s="2" t="s">
        <v>176</v>
      </c>
      <c r="D6" s="2" t="s">
        <v>137</v>
      </c>
      <c r="E6" s="2" t="s">
        <v>184</v>
      </c>
      <c r="F6" s="2" t="s">
        <v>185</v>
      </c>
      <c r="G6" s="2" t="s">
        <v>183</v>
      </c>
      <c r="H6" s="3"/>
    </row>
    <row r="7" spans="1:8">
      <c r="A7" s="2" t="s">
        <v>177</v>
      </c>
      <c r="B7" s="2" t="s">
        <v>173</v>
      </c>
      <c r="C7" s="2" t="s">
        <v>176</v>
      </c>
      <c r="D7" s="2" t="s">
        <v>137</v>
      </c>
      <c r="E7" s="2" t="s">
        <v>186</v>
      </c>
      <c r="F7" s="2" t="s">
        <v>187</v>
      </c>
      <c r="G7" s="2" t="s">
        <v>180</v>
      </c>
      <c r="H7" s="3"/>
    </row>
    <row r="8" spans="1:8">
      <c r="A8" s="2" t="s">
        <v>177</v>
      </c>
      <c r="B8" s="2" t="s">
        <v>173</v>
      </c>
      <c r="C8" s="2" t="s">
        <v>176</v>
      </c>
      <c r="D8" s="2" t="s">
        <v>137</v>
      </c>
      <c r="E8" s="2" t="s">
        <v>188</v>
      </c>
      <c r="F8" s="2" t="s">
        <v>189</v>
      </c>
      <c r="G8" s="2" t="s">
        <v>180</v>
      </c>
      <c r="H8" s="3"/>
    </row>
    <row r="9" spans="1:8">
      <c r="A9" s="2" t="s">
        <v>190</v>
      </c>
      <c r="B9" s="2" t="s">
        <v>173</v>
      </c>
      <c r="C9" s="2" t="s">
        <v>176</v>
      </c>
      <c r="D9" s="2" t="s">
        <v>155</v>
      </c>
      <c r="E9" s="2" t="s">
        <v>191</v>
      </c>
      <c r="F9" s="2" t="s">
        <v>155</v>
      </c>
      <c r="G9" s="2" t="s">
        <v>174</v>
      </c>
      <c r="H9" s="3"/>
    </row>
    <row r="10" spans="1:8">
      <c r="A10" s="2" t="s">
        <v>190</v>
      </c>
      <c r="B10" s="2" t="s">
        <v>173</v>
      </c>
      <c r="C10" s="2" t="s">
        <v>176</v>
      </c>
      <c r="D10" s="2" t="s">
        <v>155</v>
      </c>
      <c r="E10" s="2" t="s">
        <v>192</v>
      </c>
      <c r="F10" s="2" t="s">
        <v>193</v>
      </c>
      <c r="G10" s="2" t="s">
        <v>174</v>
      </c>
      <c r="H10" s="3"/>
    </row>
    <row r="11" spans="1:8">
      <c r="A11" s="2" t="s">
        <v>190</v>
      </c>
      <c r="B11" s="2" t="s">
        <v>173</v>
      </c>
      <c r="C11" s="2" t="s">
        <v>176</v>
      </c>
      <c r="D11" s="2" t="s">
        <v>155</v>
      </c>
      <c r="E11" s="2" t="s">
        <v>194</v>
      </c>
      <c r="F11" s="2" t="s">
        <v>195</v>
      </c>
      <c r="G11" s="2" t="s">
        <v>174</v>
      </c>
      <c r="H11" s="3"/>
    </row>
    <row r="12" spans="1:8">
      <c r="A12" s="2" t="s">
        <v>196</v>
      </c>
      <c r="B12" s="2" t="s">
        <v>173</v>
      </c>
      <c r="C12" s="2" t="s">
        <v>176</v>
      </c>
      <c r="D12" s="2" t="s">
        <v>159</v>
      </c>
      <c r="E12" s="2" t="s">
        <v>197</v>
      </c>
      <c r="F12" s="2" t="s">
        <v>198</v>
      </c>
      <c r="G12" s="2" t="s">
        <v>183</v>
      </c>
      <c r="H12" s="3"/>
    </row>
    <row r="13" spans="1:8">
      <c r="A13" s="2" t="s">
        <v>196</v>
      </c>
      <c r="B13" s="2" t="s">
        <v>173</v>
      </c>
      <c r="C13" s="2" t="s">
        <v>176</v>
      </c>
      <c r="D13" s="2" t="s">
        <v>159</v>
      </c>
      <c r="E13" s="2" t="s">
        <v>199</v>
      </c>
      <c r="F13" s="2" t="s">
        <v>200</v>
      </c>
      <c r="G13" s="2" t="s">
        <v>183</v>
      </c>
      <c r="H13" s="3"/>
    </row>
    <row r="14" spans="1:8">
      <c r="A14" s="2" t="s">
        <v>201</v>
      </c>
      <c r="B14" s="2" t="s">
        <v>173</v>
      </c>
      <c r="C14" s="2" t="s">
        <v>176</v>
      </c>
      <c r="D14" s="2" t="s">
        <v>161</v>
      </c>
      <c r="E14" s="2" t="s">
        <v>202</v>
      </c>
      <c r="F14" s="2" t="s">
        <v>203</v>
      </c>
      <c r="G14" s="2" t="s">
        <v>174</v>
      </c>
      <c r="H14" s="3"/>
    </row>
    <row r="15" spans="1:8">
      <c r="A15" s="2" t="s">
        <v>201</v>
      </c>
      <c r="B15" s="2" t="s">
        <v>173</v>
      </c>
      <c r="C15" s="2" t="s">
        <v>176</v>
      </c>
      <c r="D15" s="2" t="s">
        <v>161</v>
      </c>
      <c r="E15" s="2" t="s">
        <v>204</v>
      </c>
      <c r="F15" s="2" t="s">
        <v>205</v>
      </c>
      <c r="G15" s="2" t="s">
        <v>174</v>
      </c>
      <c r="H15" s="3"/>
    </row>
    <row r="16" spans="1:8">
      <c r="A16" s="2" t="s">
        <v>206</v>
      </c>
      <c r="B16" s="2" t="s">
        <v>173</v>
      </c>
      <c r="C16" s="2" t="s">
        <v>176</v>
      </c>
      <c r="D16" s="2" t="s">
        <v>149</v>
      </c>
      <c r="E16" s="2" t="s">
        <v>202</v>
      </c>
      <c r="F16" s="2" t="s">
        <v>203</v>
      </c>
      <c r="G16" s="2" t="s">
        <v>174</v>
      </c>
      <c r="H16" s="3"/>
    </row>
    <row r="17" spans="1:8">
      <c r="A17" s="2" t="s">
        <v>207</v>
      </c>
      <c r="B17" s="2" t="s">
        <v>173</v>
      </c>
      <c r="C17" s="2" t="s">
        <v>176</v>
      </c>
      <c r="D17" s="2" t="s">
        <v>151</v>
      </c>
      <c r="E17" s="2" t="s">
        <v>208</v>
      </c>
      <c r="F17" s="2" t="s">
        <v>151</v>
      </c>
      <c r="G17" s="2" t="s">
        <v>174</v>
      </c>
      <c r="H17" s="3"/>
    </row>
    <row r="18" spans="1:8">
      <c r="A18" s="2" t="s">
        <v>209</v>
      </c>
      <c r="B18" s="2" t="s">
        <v>173</v>
      </c>
      <c r="C18" s="2" t="s">
        <v>176</v>
      </c>
      <c r="D18" s="2" t="s">
        <v>145</v>
      </c>
      <c r="E18" s="2" t="s">
        <v>210</v>
      </c>
      <c r="F18" s="2" t="s">
        <v>145</v>
      </c>
      <c r="G18" s="2" t="s">
        <v>180</v>
      </c>
      <c r="H18" s="3"/>
    </row>
    <row r="19" spans="1:8">
      <c r="A19" s="2" t="s">
        <v>211</v>
      </c>
      <c r="B19" s="2" t="s">
        <v>173</v>
      </c>
      <c r="C19" s="2" t="s">
        <v>176</v>
      </c>
      <c r="D19" s="2" t="s">
        <v>141</v>
      </c>
      <c r="E19" s="2" t="s">
        <v>212</v>
      </c>
      <c r="F19" s="2" t="s">
        <v>141</v>
      </c>
      <c r="G19" s="2" t="s">
        <v>174</v>
      </c>
      <c r="H19" s="3"/>
    </row>
    <row r="20" spans="1:8">
      <c r="A20" s="2" t="s">
        <v>213</v>
      </c>
      <c r="B20" s="2" t="s">
        <v>173</v>
      </c>
      <c r="C20" s="2" t="s">
        <v>176</v>
      </c>
      <c r="D20" s="2" t="s">
        <v>139</v>
      </c>
      <c r="E20" s="2" t="s">
        <v>214</v>
      </c>
      <c r="F20" s="2" t="s">
        <v>215</v>
      </c>
      <c r="G20" s="2" t="s">
        <v>174</v>
      </c>
      <c r="H20" s="3"/>
    </row>
    <row r="21" spans="1:8">
      <c r="A21" s="2" t="s">
        <v>216</v>
      </c>
      <c r="B21" s="2" t="s">
        <v>173</v>
      </c>
      <c r="C21" s="2" t="s">
        <v>176</v>
      </c>
      <c r="D21" s="2" t="s">
        <v>143</v>
      </c>
      <c r="E21" s="2" t="s">
        <v>214</v>
      </c>
      <c r="F21" s="2" t="s">
        <v>215</v>
      </c>
      <c r="G21" s="2" t="s">
        <v>174</v>
      </c>
      <c r="H21" s="3"/>
    </row>
    <row r="22" spans="1:8">
      <c r="A22" s="2" t="s">
        <v>217</v>
      </c>
      <c r="B22" s="2" t="s">
        <v>173</v>
      </c>
      <c r="C22" s="2" t="s">
        <v>176</v>
      </c>
      <c r="D22" s="2" t="s">
        <v>135</v>
      </c>
      <c r="E22" s="2" t="s">
        <v>218</v>
      </c>
      <c r="F22" s="2" t="s">
        <v>135</v>
      </c>
      <c r="G22" s="2" t="s">
        <v>174</v>
      </c>
      <c r="H22" s="3"/>
    </row>
    <row r="23" spans="1:8">
      <c r="A23" s="2" t="s">
        <v>219</v>
      </c>
      <c r="B23" s="2" t="s">
        <v>173</v>
      </c>
      <c r="C23" s="2" t="s">
        <v>176</v>
      </c>
      <c r="D23" s="2" t="s">
        <v>133</v>
      </c>
      <c r="E23" s="2" t="s">
        <v>220</v>
      </c>
      <c r="F23" s="2" t="s">
        <v>133</v>
      </c>
      <c r="G23" s="2" t="s">
        <v>183</v>
      </c>
      <c r="H23" s="3"/>
    </row>
    <row r="24" spans="1:8">
      <c r="A24" s="2" t="s">
        <v>221</v>
      </c>
      <c r="B24" s="2" t="s">
        <v>173</v>
      </c>
      <c r="C24" s="2" t="s">
        <v>176</v>
      </c>
      <c r="D24" s="2" t="s">
        <v>125</v>
      </c>
      <c r="E24" s="2" t="s">
        <v>222</v>
      </c>
      <c r="F24" s="2" t="s">
        <v>125</v>
      </c>
      <c r="G24" s="2" t="s">
        <v>174</v>
      </c>
      <c r="H24" s="3"/>
    </row>
    <row r="25" spans="1:8">
      <c r="A25" s="2" t="s">
        <v>223</v>
      </c>
      <c r="B25" s="2" t="s">
        <v>173</v>
      </c>
      <c r="C25" s="2" t="s">
        <v>176</v>
      </c>
      <c r="D25" s="2" t="s">
        <v>131</v>
      </c>
      <c r="E25" s="2" t="s">
        <v>224</v>
      </c>
      <c r="F25" s="2" t="s">
        <v>131</v>
      </c>
      <c r="G25" s="2" t="s">
        <v>183</v>
      </c>
      <c r="H25" s="3"/>
    </row>
    <row r="26" spans="1:8">
      <c r="A26" s="2" t="s">
        <v>225</v>
      </c>
      <c r="B26" s="2" t="s">
        <v>173</v>
      </c>
      <c r="C26" s="2" t="s">
        <v>176</v>
      </c>
      <c r="D26" s="2" t="s">
        <v>147</v>
      </c>
      <c r="E26" s="2" t="s">
        <v>226</v>
      </c>
      <c r="F26" s="2" t="s">
        <v>227</v>
      </c>
      <c r="G26" s="2" t="s">
        <v>180</v>
      </c>
      <c r="H26" s="3"/>
    </row>
    <row r="27" spans="1:8">
      <c r="A27" s="2" t="s">
        <v>225</v>
      </c>
      <c r="B27" s="2" t="s">
        <v>173</v>
      </c>
      <c r="C27" s="2" t="s">
        <v>176</v>
      </c>
      <c r="D27" s="2" t="s">
        <v>147</v>
      </c>
      <c r="E27" s="2" t="s">
        <v>228</v>
      </c>
      <c r="F27" s="2" t="s">
        <v>229</v>
      </c>
      <c r="G27" s="2" t="s">
        <v>180</v>
      </c>
      <c r="H27" s="3"/>
    </row>
    <row r="28" spans="1:8">
      <c r="A28" s="2" t="s">
        <v>225</v>
      </c>
      <c r="B28" s="2" t="s">
        <v>173</v>
      </c>
      <c r="C28" s="2" t="s">
        <v>176</v>
      </c>
      <c r="D28" s="2" t="s">
        <v>147</v>
      </c>
      <c r="E28" s="2" t="s">
        <v>230</v>
      </c>
      <c r="F28" s="2" t="s">
        <v>231</v>
      </c>
      <c r="G28" s="2" t="s">
        <v>180</v>
      </c>
      <c r="H28" s="3"/>
    </row>
    <row r="29" spans="1:8">
      <c r="A29" s="2" t="s">
        <v>225</v>
      </c>
      <c r="B29" s="2" t="s">
        <v>173</v>
      </c>
      <c r="C29" s="2" t="s">
        <v>176</v>
      </c>
      <c r="D29" s="2" t="s">
        <v>147</v>
      </c>
      <c r="E29" s="2" t="s">
        <v>232</v>
      </c>
      <c r="F29" s="2" t="s">
        <v>233</v>
      </c>
      <c r="G29" s="2" t="s">
        <v>180</v>
      </c>
      <c r="H29" s="3"/>
    </row>
    <row r="30" spans="1:8">
      <c r="A30" s="2" t="s">
        <v>225</v>
      </c>
      <c r="B30" s="2" t="s">
        <v>173</v>
      </c>
      <c r="C30" s="2" t="s">
        <v>176</v>
      </c>
      <c r="D30" s="2" t="s">
        <v>147</v>
      </c>
      <c r="E30" s="2" t="s">
        <v>234</v>
      </c>
      <c r="F30" s="2" t="s">
        <v>235</v>
      </c>
      <c r="G30" s="2" t="s">
        <v>180</v>
      </c>
      <c r="H30" s="3"/>
    </row>
    <row r="31" spans="1:8">
      <c r="A31" s="2" t="s">
        <v>225</v>
      </c>
      <c r="B31" s="2" t="s">
        <v>173</v>
      </c>
      <c r="C31" s="2" t="s">
        <v>176</v>
      </c>
      <c r="D31" s="2" t="s">
        <v>147</v>
      </c>
      <c r="E31" s="2" t="s">
        <v>236</v>
      </c>
      <c r="F31" s="2" t="s">
        <v>237</v>
      </c>
      <c r="G31" s="2" t="s">
        <v>180</v>
      </c>
      <c r="H31" s="3"/>
    </row>
    <row r="32" spans="1:8">
      <c r="A32" s="2" t="s">
        <v>225</v>
      </c>
      <c r="B32" s="2" t="s">
        <v>173</v>
      </c>
      <c r="C32" s="2" t="s">
        <v>176</v>
      </c>
      <c r="D32" s="2" t="s">
        <v>147</v>
      </c>
      <c r="E32" s="2" t="s">
        <v>238</v>
      </c>
      <c r="F32" s="2" t="s">
        <v>239</v>
      </c>
      <c r="G32" s="2" t="s">
        <v>180</v>
      </c>
      <c r="H32" s="3"/>
    </row>
    <row r="33" spans="1:8">
      <c r="A33" s="2" t="s">
        <v>225</v>
      </c>
      <c r="B33" s="2" t="s">
        <v>173</v>
      </c>
      <c r="C33" s="2" t="s">
        <v>176</v>
      </c>
      <c r="D33" s="2" t="s">
        <v>147</v>
      </c>
      <c r="E33" s="2" t="s">
        <v>240</v>
      </c>
      <c r="F33" s="2" t="s">
        <v>241</v>
      </c>
      <c r="G33" s="2" t="s">
        <v>180</v>
      </c>
      <c r="H33" s="3"/>
    </row>
    <row r="34" spans="1:8">
      <c r="A34" s="2" t="s">
        <v>225</v>
      </c>
      <c r="B34" s="2" t="s">
        <v>173</v>
      </c>
      <c r="C34" s="2" t="s">
        <v>176</v>
      </c>
      <c r="D34" s="2" t="s">
        <v>147</v>
      </c>
      <c r="E34" s="2" t="s">
        <v>242</v>
      </c>
      <c r="F34" s="2" t="s">
        <v>243</v>
      </c>
      <c r="G34" s="2" t="s">
        <v>180</v>
      </c>
      <c r="H34" s="3"/>
    </row>
    <row r="35" spans="1:8">
      <c r="A35" s="2" t="s">
        <v>225</v>
      </c>
      <c r="B35" s="2" t="s">
        <v>173</v>
      </c>
      <c r="C35" s="2" t="s">
        <v>176</v>
      </c>
      <c r="D35" s="2" t="s">
        <v>147</v>
      </c>
      <c r="E35" s="2" t="s">
        <v>244</v>
      </c>
      <c r="F35" s="2" t="s">
        <v>245</v>
      </c>
      <c r="G35" s="2" t="s">
        <v>180</v>
      </c>
      <c r="H35" s="3"/>
    </row>
    <row r="36" spans="1:8">
      <c r="A36" s="2" t="s">
        <v>225</v>
      </c>
      <c r="B36" s="2" t="s">
        <v>173</v>
      </c>
      <c r="C36" s="2" t="s">
        <v>176</v>
      </c>
      <c r="D36" s="2" t="s">
        <v>147</v>
      </c>
      <c r="E36" s="2" t="s">
        <v>246</v>
      </c>
      <c r="F36" s="2" t="s">
        <v>247</v>
      </c>
      <c r="G36" s="2" t="s">
        <v>180</v>
      </c>
      <c r="H36" s="3"/>
    </row>
    <row r="37" spans="1:8">
      <c r="A37" s="2" t="s">
        <v>225</v>
      </c>
      <c r="B37" s="2" t="s">
        <v>173</v>
      </c>
      <c r="C37" s="2" t="s">
        <v>176</v>
      </c>
      <c r="D37" s="2" t="s">
        <v>147</v>
      </c>
      <c r="E37" s="2" t="s">
        <v>248</v>
      </c>
      <c r="F37" s="2" t="s">
        <v>249</v>
      </c>
      <c r="G37" s="2" t="s">
        <v>180</v>
      </c>
      <c r="H37" s="3"/>
    </row>
    <row r="38" spans="1:8">
      <c r="A38" s="2" t="s">
        <v>225</v>
      </c>
      <c r="B38" s="2" t="s">
        <v>173</v>
      </c>
      <c r="C38" s="2" t="s">
        <v>176</v>
      </c>
      <c r="D38" s="2" t="s">
        <v>147</v>
      </c>
      <c r="E38" s="2" t="s">
        <v>250</v>
      </c>
      <c r="F38" s="2" t="s">
        <v>251</v>
      </c>
      <c r="G38" s="2" t="s">
        <v>180</v>
      </c>
      <c r="H38" s="3"/>
    </row>
    <row r="39" spans="1:8">
      <c r="A39" s="2" t="s">
        <v>225</v>
      </c>
      <c r="B39" s="2" t="s">
        <v>173</v>
      </c>
      <c r="C39" s="2" t="s">
        <v>176</v>
      </c>
      <c r="D39" s="2" t="s">
        <v>147</v>
      </c>
      <c r="E39" s="2" t="s">
        <v>252</v>
      </c>
      <c r="F39" s="2" t="s">
        <v>253</v>
      </c>
      <c r="G39" s="2" t="s">
        <v>180</v>
      </c>
      <c r="H39" s="3"/>
    </row>
    <row r="40" spans="1:8">
      <c r="A40" s="2" t="s">
        <v>225</v>
      </c>
      <c r="B40" s="2" t="s">
        <v>173</v>
      </c>
      <c r="C40" s="2" t="s">
        <v>176</v>
      </c>
      <c r="D40" s="2" t="s">
        <v>147</v>
      </c>
      <c r="E40" s="2" t="s">
        <v>254</v>
      </c>
      <c r="F40" s="2" t="s">
        <v>255</v>
      </c>
      <c r="G40" s="2" t="s">
        <v>180</v>
      </c>
      <c r="H40" s="3"/>
    </row>
    <row r="41" spans="1:8">
      <c r="A41" s="2" t="s">
        <v>256</v>
      </c>
      <c r="B41" s="2" t="s">
        <v>173</v>
      </c>
      <c r="C41" s="2" t="s">
        <v>176</v>
      </c>
      <c r="D41" s="2" t="s">
        <v>157</v>
      </c>
      <c r="E41" s="2" t="s">
        <v>257</v>
      </c>
      <c r="F41" s="2" t="s">
        <v>258</v>
      </c>
      <c r="G41" s="2" t="s">
        <v>174</v>
      </c>
      <c r="H41" s="3"/>
    </row>
    <row r="42" spans="1:8">
      <c r="A42" s="2" t="s">
        <v>256</v>
      </c>
      <c r="B42" s="2" t="s">
        <v>173</v>
      </c>
      <c r="C42" s="2" t="s">
        <v>176</v>
      </c>
      <c r="D42" s="2" t="s">
        <v>157</v>
      </c>
      <c r="E42" s="2" t="s">
        <v>259</v>
      </c>
      <c r="F42" s="2" t="s">
        <v>260</v>
      </c>
      <c r="G42" s="2" t="s">
        <v>174</v>
      </c>
      <c r="H42" s="3"/>
    </row>
    <row r="43" spans="1:8">
      <c r="A43" s="2" t="s">
        <v>256</v>
      </c>
      <c r="B43" s="2" t="s">
        <v>173</v>
      </c>
      <c r="C43" s="2" t="s">
        <v>176</v>
      </c>
      <c r="D43" s="2" t="s">
        <v>157</v>
      </c>
      <c r="E43" s="2" t="s">
        <v>261</v>
      </c>
      <c r="F43" s="2" t="s">
        <v>262</v>
      </c>
      <c r="G43" s="2" t="s">
        <v>174</v>
      </c>
      <c r="H43" s="3"/>
    </row>
    <row r="44" spans="1:8">
      <c r="A44" s="2" t="s">
        <v>256</v>
      </c>
      <c r="B44" s="2" t="s">
        <v>173</v>
      </c>
      <c r="C44" s="2" t="s">
        <v>176</v>
      </c>
      <c r="D44" s="2" t="s">
        <v>157</v>
      </c>
      <c r="E44" s="2" t="s">
        <v>263</v>
      </c>
      <c r="F44" s="2" t="s">
        <v>264</v>
      </c>
      <c r="G44" s="2" t="s">
        <v>174</v>
      </c>
      <c r="H44" s="3"/>
    </row>
    <row r="45" spans="1:8">
      <c r="A45" s="2" t="s">
        <v>256</v>
      </c>
      <c r="B45" s="2" t="s">
        <v>173</v>
      </c>
      <c r="C45" s="2" t="s">
        <v>176</v>
      </c>
      <c r="D45" s="2" t="s">
        <v>157</v>
      </c>
      <c r="E45" s="2" t="s">
        <v>265</v>
      </c>
      <c r="F45" s="2" t="s">
        <v>266</v>
      </c>
      <c r="G45" s="2" t="s">
        <v>174</v>
      </c>
      <c r="H45" s="3"/>
    </row>
    <row r="46" spans="1:8">
      <c r="A46" s="2" t="s">
        <v>256</v>
      </c>
      <c r="B46" s="2" t="s">
        <v>173</v>
      </c>
      <c r="C46" s="2" t="s">
        <v>176</v>
      </c>
      <c r="D46" s="2" t="s">
        <v>157</v>
      </c>
      <c r="E46" s="2" t="s">
        <v>267</v>
      </c>
      <c r="F46" s="2" t="s">
        <v>268</v>
      </c>
      <c r="G46" s="2" t="s">
        <v>174</v>
      </c>
      <c r="H46" s="3"/>
    </row>
    <row r="47" spans="1:8">
      <c r="A47" s="2" t="s">
        <v>256</v>
      </c>
      <c r="B47" s="2" t="s">
        <v>173</v>
      </c>
      <c r="C47" s="2" t="s">
        <v>176</v>
      </c>
      <c r="D47" s="2" t="s">
        <v>157</v>
      </c>
      <c r="E47" s="2" t="s">
        <v>269</v>
      </c>
      <c r="F47" s="2" t="s">
        <v>270</v>
      </c>
      <c r="G47" s="2" t="s">
        <v>174</v>
      </c>
      <c r="H47" s="3"/>
    </row>
    <row r="48" spans="1:8">
      <c r="A48" s="2" t="s">
        <v>256</v>
      </c>
      <c r="B48" s="2" t="s">
        <v>173</v>
      </c>
      <c r="C48" s="2" t="s">
        <v>176</v>
      </c>
      <c r="D48" s="2" t="s">
        <v>157</v>
      </c>
      <c r="E48" s="2" t="s">
        <v>271</v>
      </c>
      <c r="F48" s="2" t="s">
        <v>272</v>
      </c>
      <c r="G48" s="2" t="s">
        <v>174</v>
      </c>
      <c r="H48" s="3"/>
    </row>
    <row r="49" spans="1:8">
      <c r="A49" s="2" t="s">
        <v>256</v>
      </c>
      <c r="B49" s="2" t="s">
        <v>173</v>
      </c>
      <c r="C49" s="2" t="s">
        <v>176</v>
      </c>
      <c r="D49" s="2" t="s">
        <v>157</v>
      </c>
      <c r="E49" s="2" t="s">
        <v>273</v>
      </c>
      <c r="F49" s="2" t="s">
        <v>274</v>
      </c>
      <c r="G49" s="2" t="s">
        <v>174</v>
      </c>
      <c r="H49" s="3"/>
    </row>
    <row r="50" spans="1:8">
      <c r="A50" s="2" t="s">
        <v>256</v>
      </c>
      <c r="B50" s="2" t="s">
        <v>173</v>
      </c>
      <c r="C50" s="2" t="s">
        <v>176</v>
      </c>
      <c r="D50" s="2" t="s">
        <v>157</v>
      </c>
      <c r="E50" s="2" t="s">
        <v>275</v>
      </c>
      <c r="F50" s="2" t="s">
        <v>276</v>
      </c>
      <c r="G50" s="2" t="s">
        <v>174</v>
      </c>
      <c r="H50" s="3"/>
    </row>
    <row r="51" spans="1:8">
      <c r="A51" s="2" t="s">
        <v>277</v>
      </c>
      <c r="B51" s="2" t="s">
        <v>173</v>
      </c>
      <c r="C51" s="2" t="s">
        <v>278</v>
      </c>
      <c r="D51" s="3"/>
      <c r="E51" s="2" t="s">
        <v>277</v>
      </c>
      <c r="F51" s="2" t="s">
        <v>278</v>
      </c>
      <c r="G51" s="2" t="s">
        <v>174</v>
      </c>
      <c r="H51" s="3"/>
    </row>
    <row r="52" spans="1:8">
      <c r="A52" s="2" t="s">
        <v>279</v>
      </c>
      <c r="B52" s="2" t="s">
        <v>173</v>
      </c>
      <c r="C52" s="2" t="s">
        <v>278</v>
      </c>
      <c r="D52" s="2" t="s">
        <v>87</v>
      </c>
      <c r="E52" s="2" t="s">
        <v>280</v>
      </c>
      <c r="F52" s="2" t="s">
        <v>281</v>
      </c>
      <c r="G52" s="2" t="s">
        <v>282</v>
      </c>
      <c r="H52" s="3"/>
    </row>
    <row r="53" spans="1:8">
      <c r="A53" s="2" t="s">
        <v>279</v>
      </c>
      <c r="B53" s="2" t="s">
        <v>173</v>
      </c>
      <c r="C53" s="2" t="s">
        <v>278</v>
      </c>
      <c r="D53" s="2" t="s">
        <v>87</v>
      </c>
      <c r="E53" s="2" t="s">
        <v>283</v>
      </c>
      <c r="F53" s="2" t="s">
        <v>284</v>
      </c>
      <c r="G53" s="2" t="s">
        <v>282</v>
      </c>
      <c r="H53" s="3"/>
    </row>
    <row r="54" spans="1:8">
      <c r="A54" s="2" t="s">
        <v>285</v>
      </c>
      <c r="B54" s="2" t="s">
        <v>173</v>
      </c>
      <c r="C54" s="2" t="s">
        <v>278</v>
      </c>
      <c r="D54" s="2" t="s">
        <v>113</v>
      </c>
      <c r="E54" s="2" t="s">
        <v>286</v>
      </c>
      <c r="F54" s="2" t="s">
        <v>113</v>
      </c>
      <c r="G54" s="2" t="s">
        <v>174</v>
      </c>
      <c r="H54" s="3"/>
    </row>
    <row r="55" spans="1:8">
      <c r="A55" s="2" t="s">
        <v>287</v>
      </c>
      <c r="B55" s="2" t="s">
        <v>173</v>
      </c>
      <c r="C55" s="2" t="s">
        <v>278</v>
      </c>
      <c r="D55" s="2" t="s">
        <v>29</v>
      </c>
      <c r="E55" s="2" t="s">
        <v>288</v>
      </c>
      <c r="F55" s="2" t="s">
        <v>29</v>
      </c>
      <c r="G55" s="2" t="s">
        <v>174</v>
      </c>
      <c r="H55" s="3"/>
    </row>
    <row r="56" spans="1:8">
      <c r="A56" s="2" t="s">
        <v>289</v>
      </c>
      <c r="B56" s="2" t="s">
        <v>173</v>
      </c>
      <c r="C56" s="2" t="s">
        <v>278</v>
      </c>
      <c r="D56" s="2" t="s">
        <v>89</v>
      </c>
      <c r="E56" s="2" t="s">
        <v>290</v>
      </c>
      <c r="F56" s="2" t="s">
        <v>89</v>
      </c>
      <c r="G56" s="2" t="s">
        <v>291</v>
      </c>
      <c r="H56" s="3"/>
    </row>
    <row r="57" spans="1:8">
      <c r="A57" s="2" t="s">
        <v>292</v>
      </c>
      <c r="B57" s="2" t="s">
        <v>173</v>
      </c>
      <c r="C57" s="2" t="s">
        <v>278</v>
      </c>
      <c r="D57" s="2" t="s">
        <v>153</v>
      </c>
      <c r="E57" s="2" t="s">
        <v>293</v>
      </c>
      <c r="F57" s="2" t="s">
        <v>153</v>
      </c>
      <c r="G57" s="2" t="s">
        <v>291</v>
      </c>
      <c r="H57" s="3"/>
    </row>
    <row r="58" spans="1:8">
      <c r="A58" s="2" t="s">
        <v>294</v>
      </c>
      <c r="B58" s="2" t="s">
        <v>173</v>
      </c>
      <c r="C58" s="2" t="s">
        <v>278</v>
      </c>
      <c r="D58" s="2" t="s">
        <v>91</v>
      </c>
      <c r="E58" s="2" t="s">
        <v>295</v>
      </c>
      <c r="F58" s="2" t="s">
        <v>91</v>
      </c>
      <c r="G58" s="2" t="s">
        <v>174</v>
      </c>
      <c r="H58" s="3"/>
    </row>
    <row r="59" spans="1:8">
      <c r="A59" s="2" t="s">
        <v>294</v>
      </c>
      <c r="B59" s="2" t="s">
        <v>173</v>
      </c>
      <c r="C59" s="2" t="s">
        <v>278</v>
      </c>
      <c r="D59" s="2" t="s">
        <v>91</v>
      </c>
      <c r="E59" s="2" t="s">
        <v>296</v>
      </c>
      <c r="F59" s="2" t="s">
        <v>297</v>
      </c>
      <c r="G59" s="2" t="s">
        <v>174</v>
      </c>
      <c r="H59" s="3"/>
    </row>
    <row r="60" spans="1:8">
      <c r="A60" s="2" t="s">
        <v>294</v>
      </c>
      <c r="B60" s="2" t="s">
        <v>173</v>
      </c>
      <c r="C60" s="2" t="s">
        <v>278</v>
      </c>
      <c r="D60" s="2" t="s">
        <v>91</v>
      </c>
      <c r="E60" s="2" t="s">
        <v>298</v>
      </c>
      <c r="F60" s="2" t="s">
        <v>299</v>
      </c>
      <c r="G60" s="2" t="s">
        <v>174</v>
      </c>
      <c r="H60" s="3"/>
    </row>
    <row r="61" spans="1:8">
      <c r="A61" s="2" t="s">
        <v>300</v>
      </c>
      <c r="B61" s="2" t="s">
        <v>173</v>
      </c>
      <c r="C61" s="2" t="s">
        <v>278</v>
      </c>
      <c r="D61" s="2" t="s">
        <v>85</v>
      </c>
      <c r="E61" s="2" t="s">
        <v>301</v>
      </c>
      <c r="F61" s="2" t="s">
        <v>85</v>
      </c>
      <c r="G61" s="2" t="s">
        <v>174</v>
      </c>
      <c r="H61" s="3"/>
    </row>
    <row r="62" spans="1:8">
      <c r="A62" s="2" t="s">
        <v>302</v>
      </c>
      <c r="B62" s="2" t="s">
        <v>173</v>
      </c>
      <c r="C62" s="2" t="s">
        <v>278</v>
      </c>
      <c r="D62" s="2" t="s">
        <v>111</v>
      </c>
      <c r="E62" s="2" t="s">
        <v>303</v>
      </c>
      <c r="F62" s="2" t="s">
        <v>111</v>
      </c>
      <c r="G62" s="2" t="s">
        <v>174</v>
      </c>
      <c r="H62" s="3"/>
    </row>
    <row r="63" spans="1:8">
      <c r="A63" s="2" t="s">
        <v>304</v>
      </c>
      <c r="B63" s="2" t="s">
        <v>173</v>
      </c>
      <c r="C63" s="2" t="s">
        <v>278</v>
      </c>
      <c r="D63" s="2" t="s">
        <v>83</v>
      </c>
      <c r="E63" s="2" t="s">
        <v>305</v>
      </c>
      <c r="F63" s="2" t="s">
        <v>83</v>
      </c>
      <c r="G63" s="2" t="s">
        <v>282</v>
      </c>
      <c r="H63" s="3"/>
    </row>
    <row r="64" spans="1:8">
      <c r="A64" s="2" t="s">
        <v>306</v>
      </c>
      <c r="B64" s="2" t="s">
        <v>173</v>
      </c>
      <c r="C64" s="2" t="s">
        <v>278</v>
      </c>
      <c r="D64" s="2" t="s">
        <v>95</v>
      </c>
      <c r="E64" s="2" t="s">
        <v>307</v>
      </c>
      <c r="F64" s="2" t="s">
        <v>95</v>
      </c>
      <c r="G64" s="2" t="s">
        <v>174</v>
      </c>
      <c r="H64" s="3"/>
    </row>
    <row r="65" spans="1:8">
      <c r="A65" s="2" t="s">
        <v>308</v>
      </c>
      <c r="B65" s="2" t="s">
        <v>173</v>
      </c>
      <c r="C65" s="2" t="s">
        <v>278</v>
      </c>
      <c r="D65" s="2" t="s">
        <v>97</v>
      </c>
      <c r="E65" s="2" t="s">
        <v>309</v>
      </c>
      <c r="F65" s="2" t="s">
        <v>310</v>
      </c>
      <c r="G65" s="2" t="s">
        <v>174</v>
      </c>
      <c r="H65" s="3"/>
    </row>
    <row r="66" spans="1:8">
      <c r="A66" s="2" t="s">
        <v>311</v>
      </c>
      <c r="B66" s="2" t="s">
        <v>173</v>
      </c>
      <c r="C66" s="2" t="s">
        <v>278</v>
      </c>
      <c r="D66" s="2" t="s">
        <v>103</v>
      </c>
      <c r="E66" s="2" t="s">
        <v>309</v>
      </c>
      <c r="F66" s="2" t="s">
        <v>310</v>
      </c>
      <c r="G66" s="2" t="s">
        <v>174</v>
      </c>
      <c r="H66" s="3"/>
    </row>
    <row r="67" spans="1:8">
      <c r="A67" s="2" t="s">
        <v>312</v>
      </c>
      <c r="B67" s="2" t="s">
        <v>173</v>
      </c>
      <c r="C67" s="2" t="s">
        <v>278</v>
      </c>
      <c r="D67" s="2" t="s">
        <v>105</v>
      </c>
      <c r="E67" s="2" t="s">
        <v>313</v>
      </c>
      <c r="F67" s="2" t="s">
        <v>314</v>
      </c>
      <c r="G67" s="2" t="s">
        <v>174</v>
      </c>
      <c r="H67" s="3"/>
    </row>
    <row r="68" spans="1:8">
      <c r="A68" s="2" t="s">
        <v>315</v>
      </c>
      <c r="B68" s="2" t="s">
        <v>173</v>
      </c>
      <c r="C68" s="2" t="s">
        <v>278</v>
      </c>
      <c r="D68" s="2" t="s">
        <v>109</v>
      </c>
      <c r="E68" s="2" t="s">
        <v>313</v>
      </c>
      <c r="F68" s="2" t="s">
        <v>314</v>
      </c>
      <c r="G68" s="2" t="s">
        <v>174</v>
      </c>
      <c r="H68" s="3"/>
    </row>
    <row r="69" spans="1:8">
      <c r="A69" s="2" t="s">
        <v>316</v>
      </c>
      <c r="B69" s="2" t="s">
        <v>173</v>
      </c>
      <c r="C69" s="2" t="s">
        <v>278</v>
      </c>
      <c r="D69" s="2" t="s">
        <v>93</v>
      </c>
      <c r="E69" s="2" t="s">
        <v>317</v>
      </c>
      <c r="F69" s="2" t="s">
        <v>318</v>
      </c>
      <c r="G69" s="2" t="s">
        <v>174</v>
      </c>
      <c r="H69" s="3"/>
    </row>
    <row r="70" spans="1:8">
      <c r="A70" s="2" t="s">
        <v>319</v>
      </c>
      <c r="B70" s="2" t="s">
        <v>173</v>
      </c>
      <c r="C70" s="2" t="s">
        <v>278</v>
      </c>
      <c r="D70" s="2" t="s">
        <v>107</v>
      </c>
      <c r="E70" s="2" t="s">
        <v>317</v>
      </c>
      <c r="F70" s="2" t="s">
        <v>318</v>
      </c>
      <c r="G70" s="2" t="s">
        <v>174</v>
      </c>
      <c r="H70" s="3"/>
    </row>
    <row r="71" spans="1:8">
      <c r="A71" s="2" t="s">
        <v>320</v>
      </c>
      <c r="B71" s="2" t="s">
        <v>173</v>
      </c>
      <c r="C71" s="2" t="s">
        <v>278</v>
      </c>
      <c r="D71" s="2" t="s">
        <v>101</v>
      </c>
      <c r="E71" s="2" t="s">
        <v>321</v>
      </c>
      <c r="F71" s="2" t="s">
        <v>101</v>
      </c>
      <c r="G71" s="2" t="s">
        <v>174</v>
      </c>
      <c r="H71" s="3"/>
    </row>
    <row r="72" spans="1:8">
      <c r="A72" s="2" t="s">
        <v>320</v>
      </c>
      <c r="B72" s="2" t="s">
        <v>173</v>
      </c>
      <c r="C72" s="2" t="s">
        <v>278</v>
      </c>
      <c r="D72" s="2" t="s">
        <v>101</v>
      </c>
      <c r="E72" s="2" t="s">
        <v>322</v>
      </c>
      <c r="F72" s="2" t="s">
        <v>323</v>
      </c>
      <c r="G72" s="2" t="s">
        <v>174</v>
      </c>
      <c r="H72" s="3"/>
    </row>
    <row r="73" spans="1:8">
      <c r="A73" s="2" t="s">
        <v>320</v>
      </c>
      <c r="B73" s="2" t="s">
        <v>173</v>
      </c>
      <c r="C73" s="2" t="s">
        <v>278</v>
      </c>
      <c r="D73" s="2" t="s">
        <v>101</v>
      </c>
      <c r="E73" s="2" t="s">
        <v>324</v>
      </c>
      <c r="F73" s="2" t="s">
        <v>325</v>
      </c>
      <c r="G73" s="2" t="s">
        <v>174</v>
      </c>
      <c r="H73" s="3"/>
    </row>
    <row r="74" spans="1:8">
      <c r="A74" s="2" t="s">
        <v>320</v>
      </c>
      <c r="B74" s="2" t="s">
        <v>173</v>
      </c>
      <c r="C74" s="2" t="s">
        <v>278</v>
      </c>
      <c r="D74" s="2" t="s">
        <v>101</v>
      </c>
      <c r="E74" s="2" t="s">
        <v>326</v>
      </c>
      <c r="F74" s="2" t="s">
        <v>327</v>
      </c>
      <c r="G74" s="2" t="s">
        <v>282</v>
      </c>
      <c r="H74" s="3"/>
    </row>
    <row r="75" spans="1:8">
      <c r="A75" s="2" t="s">
        <v>320</v>
      </c>
      <c r="B75" s="2" t="s">
        <v>173</v>
      </c>
      <c r="C75" s="2" t="s">
        <v>278</v>
      </c>
      <c r="D75" s="2" t="s">
        <v>101</v>
      </c>
      <c r="E75" s="2" t="s">
        <v>328</v>
      </c>
      <c r="F75" s="2" t="s">
        <v>329</v>
      </c>
      <c r="G75" s="2" t="s">
        <v>282</v>
      </c>
      <c r="H75" s="3"/>
    </row>
    <row r="76" spans="1:8">
      <c r="A76" s="2" t="s">
        <v>320</v>
      </c>
      <c r="B76" s="2" t="s">
        <v>173</v>
      </c>
      <c r="C76" s="2" t="s">
        <v>278</v>
      </c>
      <c r="D76" s="2" t="s">
        <v>101</v>
      </c>
      <c r="E76" s="2" t="s">
        <v>330</v>
      </c>
      <c r="F76" s="2" t="s">
        <v>331</v>
      </c>
      <c r="G76" s="2" t="s">
        <v>282</v>
      </c>
      <c r="H76" s="3"/>
    </row>
    <row r="77" spans="1:8">
      <c r="A77" s="2" t="s">
        <v>320</v>
      </c>
      <c r="B77" s="2" t="s">
        <v>173</v>
      </c>
      <c r="C77" s="2" t="s">
        <v>278</v>
      </c>
      <c r="D77" s="2" t="s">
        <v>101</v>
      </c>
      <c r="E77" s="2" t="s">
        <v>332</v>
      </c>
      <c r="F77" s="2" t="s">
        <v>333</v>
      </c>
      <c r="G77" s="2" t="s">
        <v>282</v>
      </c>
      <c r="H77" s="3"/>
    </row>
    <row r="78" spans="1:8">
      <c r="A78" s="2" t="s">
        <v>320</v>
      </c>
      <c r="B78" s="2" t="s">
        <v>173</v>
      </c>
      <c r="C78" s="2" t="s">
        <v>278</v>
      </c>
      <c r="D78" s="2" t="s">
        <v>101</v>
      </c>
      <c r="E78" s="2" t="s">
        <v>334</v>
      </c>
      <c r="F78" s="2" t="s">
        <v>335</v>
      </c>
      <c r="G78" s="2" t="s">
        <v>282</v>
      </c>
      <c r="H78" s="3"/>
    </row>
    <row r="79" spans="1:8">
      <c r="A79" s="2" t="s">
        <v>320</v>
      </c>
      <c r="B79" s="2" t="s">
        <v>173</v>
      </c>
      <c r="C79" s="2" t="s">
        <v>278</v>
      </c>
      <c r="D79" s="2" t="s">
        <v>101</v>
      </c>
      <c r="E79" s="2" t="s">
        <v>336</v>
      </c>
      <c r="F79" s="2" t="s">
        <v>337</v>
      </c>
      <c r="G79" s="2" t="s">
        <v>282</v>
      </c>
      <c r="H79" s="3"/>
    </row>
    <row r="80" spans="1:8">
      <c r="A80" s="2" t="s">
        <v>320</v>
      </c>
      <c r="B80" s="2" t="s">
        <v>173</v>
      </c>
      <c r="C80" s="2" t="s">
        <v>278</v>
      </c>
      <c r="D80" s="2" t="s">
        <v>101</v>
      </c>
      <c r="E80" s="2" t="s">
        <v>338</v>
      </c>
      <c r="F80" s="2" t="s">
        <v>339</v>
      </c>
      <c r="G80" s="2" t="s">
        <v>282</v>
      </c>
      <c r="H80" s="3"/>
    </row>
    <row r="81" spans="1:8">
      <c r="A81" s="2" t="s">
        <v>340</v>
      </c>
      <c r="B81" s="2" t="s">
        <v>173</v>
      </c>
      <c r="C81" s="2" t="s">
        <v>341</v>
      </c>
      <c r="D81" s="3"/>
      <c r="E81" s="2" t="s">
        <v>340</v>
      </c>
      <c r="F81" s="2" t="s">
        <v>341</v>
      </c>
      <c r="G81" s="2" t="s">
        <v>174</v>
      </c>
      <c r="H81" s="3"/>
    </row>
    <row r="82" spans="1:8">
      <c r="A82" s="2" t="s">
        <v>342</v>
      </c>
      <c r="B82" s="2" t="s">
        <v>173</v>
      </c>
      <c r="C82" s="2" t="s">
        <v>341</v>
      </c>
      <c r="D82" s="2" t="s">
        <v>81</v>
      </c>
      <c r="E82" s="2" t="s">
        <v>343</v>
      </c>
      <c r="F82" s="2" t="s">
        <v>81</v>
      </c>
      <c r="G82" s="2" t="s">
        <v>174</v>
      </c>
      <c r="H82" s="3"/>
    </row>
    <row r="83" spans="1:8">
      <c r="A83" s="2" t="s">
        <v>344</v>
      </c>
      <c r="B83" s="2" t="s">
        <v>173</v>
      </c>
      <c r="C83" s="2" t="s">
        <v>341</v>
      </c>
      <c r="D83" s="2" t="s">
        <v>99</v>
      </c>
      <c r="E83" s="2" t="s">
        <v>345</v>
      </c>
      <c r="F83" s="2" t="s">
        <v>346</v>
      </c>
      <c r="G83" s="2" t="s">
        <v>174</v>
      </c>
      <c r="H83" s="3"/>
    </row>
    <row r="84" spans="1:8">
      <c r="A84" s="2" t="s">
        <v>347</v>
      </c>
      <c r="B84" s="2" t="s">
        <v>173</v>
      </c>
      <c r="C84" s="2" t="s">
        <v>341</v>
      </c>
      <c r="D84" s="2" t="s">
        <v>59</v>
      </c>
      <c r="E84" s="2" t="s">
        <v>345</v>
      </c>
      <c r="F84" s="2" t="s">
        <v>346</v>
      </c>
      <c r="G84" s="2" t="s">
        <v>174</v>
      </c>
      <c r="H84" s="3"/>
    </row>
    <row r="85" spans="1:8">
      <c r="A85" s="2" t="s">
        <v>347</v>
      </c>
      <c r="B85" s="2" t="s">
        <v>173</v>
      </c>
      <c r="C85" s="2" t="s">
        <v>341</v>
      </c>
      <c r="D85" s="2" t="s">
        <v>59</v>
      </c>
      <c r="E85" s="2" t="s">
        <v>348</v>
      </c>
      <c r="F85" s="2" t="s">
        <v>41</v>
      </c>
      <c r="G85" s="2" t="s">
        <v>174</v>
      </c>
      <c r="H85" s="3"/>
    </row>
    <row r="86" spans="1:8">
      <c r="A86" s="2" t="s">
        <v>349</v>
      </c>
      <c r="B86" s="2" t="s">
        <v>173</v>
      </c>
      <c r="C86" s="2" t="s">
        <v>341</v>
      </c>
      <c r="D86" s="2" t="s">
        <v>41</v>
      </c>
      <c r="E86" s="2" t="s">
        <v>348</v>
      </c>
      <c r="F86" s="2" t="s">
        <v>41</v>
      </c>
      <c r="G86" s="2" t="s">
        <v>174</v>
      </c>
      <c r="H86" s="3"/>
    </row>
    <row r="87" spans="1:8">
      <c r="A87" s="2" t="s">
        <v>349</v>
      </c>
      <c r="B87" s="2" t="s">
        <v>173</v>
      </c>
      <c r="C87" s="2" t="s">
        <v>341</v>
      </c>
      <c r="D87" s="2" t="s">
        <v>41</v>
      </c>
      <c r="E87" s="2" t="s">
        <v>350</v>
      </c>
      <c r="F87" s="2" t="s">
        <v>351</v>
      </c>
      <c r="G87" s="2" t="s">
        <v>174</v>
      </c>
      <c r="H87" s="3"/>
    </row>
    <row r="88" spans="1:8">
      <c r="A88" s="2" t="s">
        <v>352</v>
      </c>
      <c r="B88" s="2" t="s">
        <v>173</v>
      </c>
      <c r="C88" s="2" t="s">
        <v>341</v>
      </c>
      <c r="D88" s="2" t="s">
        <v>71</v>
      </c>
      <c r="E88" s="2" t="s">
        <v>353</v>
      </c>
      <c r="F88" s="2" t="s">
        <v>71</v>
      </c>
      <c r="G88" s="2" t="s">
        <v>174</v>
      </c>
      <c r="H88" s="3"/>
    </row>
    <row r="89" spans="1:8">
      <c r="A89" s="2" t="s">
        <v>354</v>
      </c>
      <c r="B89" s="2" t="s">
        <v>173</v>
      </c>
      <c r="C89" s="2" t="s">
        <v>341</v>
      </c>
      <c r="D89" s="2" t="s">
        <v>77</v>
      </c>
      <c r="E89" s="2" t="s">
        <v>355</v>
      </c>
      <c r="F89" s="2" t="s">
        <v>77</v>
      </c>
      <c r="G89" s="2" t="s">
        <v>174</v>
      </c>
      <c r="H89" s="3"/>
    </row>
    <row r="90" spans="1:8">
      <c r="A90" s="2" t="s">
        <v>356</v>
      </c>
      <c r="B90" s="2" t="s">
        <v>173</v>
      </c>
      <c r="C90" s="2" t="s">
        <v>341</v>
      </c>
      <c r="D90" s="2" t="s">
        <v>31</v>
      </c>
      <c r="E90" s="2" t="s">
        <v>357</v>
      </c>
      <c r="F90" s="2" t="s">
        <v>31</v>
      </c>
      <c r="G90" s="2" t="s">
        <v>174</v>
      </c>
      <c r="H90" s="3"/>
    </row>
    <row r="91" spans="1:8">
      <c r="A91" s="2" t="s">
        <v>358</v>
      </c>
      <c r="B91" s="2" t="s">
        <v>173</v>
      </c>
      <c r="C91" s="2" t="s">
        <v>341</v>
      </c>
      <c r="D91" s="2" t="s">
        <v>75</v>
      </c>
      <c r="E91" s="2" t="s">
        <v>359</v>
      </c>
      <c r="F91" s="2" t="s">
        <v>75</v>
      </c>
      <c r="G91" s="2" t="s">
        <v>174</v>
      </c>
      <c r="H91" s="3"/>
    </row>
    <row r="92" spans="1:8">
      <c r="A92" s="2" t="s">
        <v>360</v>
      </c>
      <c r="B92" s="2" t="s">
        <v>173</v>
      </c>
      <c r="C92" s="2" t="s">
        <v>341</v>
      </c>
      <c r="D92" s="2" t="s">
        <v>79</v>
      </c>
      <c r="E92" s="2" t="s">
        <v>361</v>
      </c>
      <c r="F92" s="2" t="s">
        <v>79</v>
      </c>
      <c r="G92" s="2" t="s">
        <v>174</v>
      </c>
      <c r="H92" s="3"/>
    </row>
    <row r="93" spans="1:8">
      <c r="A93" s="2" t="s">
        <v>362</v>
      </c>
      <c r="B93" s="2" t="s">
        <v>173</v>
      </c>
      <c r="C93" s="2" t="s">
        <v>341</v>
      </c>
      <c r="D93" s="2" t="s">
        <v>69</v>
      </c>
      <c r="E93" s="2" t="s">
        <v>363</v>
      </c>
      <c r="F93" s="2" t="s">
        <v>69</v>
      </c>
      <c r="G93" s="2" t="s">
        <v>364</v>
      </c>
      <c r="H93" s="3"/>
    </row>
    <row r="94" spans="1:8">
      <c r="A94" s="2" t="s">
        <v>365</v>
      </c>
      <c r="B94" s="2" t="s">
        <v>173</v>
      </c>
      <c r="C94" s="2" t="s">
        <v>341</v>
      </c>
      <c r="D94" s="2" t="s">
        <v>67</v>
      </c>
      <c r="E94" s="2" t="s">
        <v>366</v>
      </c>
      <c r="F94" s="2" t="s">
        <v>367</v>
      </c>
      <c r="G94" s="2" t="s">
        <v>291</v>
      </c>
      <c r="H94" s="3"/>
    </row>
    <row r="95" spans="1:8">
      <c r="A95" s="2" t="s">
        <v>368</v>
      </c>
      <c r="B95" s="2" t="s">
        <v>173</v>
      </c>
      <c r="C95" s="2" t="s">
        <v>341</v>
      </c>
      <c r="D95" s="2" t="s">
        <v>73</v>
      </c>
      <c r="E95" s="2" t="s">
        <v>366</v>
      </c>
      <c r="F95" s="2" t="s">
        <v>367</v>
      </c>
      <c r="G95" s="2" t="s">
        <v>291</v>
      </c>
      <c r="H95" s="3"/>
    </row>
    <row r="96" spans="1:8">
      <c r="A96" s="2" t="s">
        <v>369</v>
      </c>
      <c r="B96" s="2" t="s">
        <v>173</v>
      </c>
      <c r="C96" s="2" t="s">
        <v>341</v>
      </c>
      <c r="D96" s="2" t="s">
        <v>63</v>
      </c>
      <c r="E96" s="2" t="s">
        <v>370</v>
      </c>
      <c r="F96" s="2" t="s">
        <v>371</v>
      </c>
      <c r="G96" s="2" t="s">
        <v>174</v>
      </c>
      <c r="H96" s="3"/>
    </row>
    <row r="97" spans="1:8">
      <c r="A97" s="2" t="s">
        <v>372</v>
      </c>
      <c r="B97" s="2" t="s">
        <v>173</v>
      </c>
      <c r="C97" s="2" t="s">
        <v>341</v>
      </c>
      <c r="D97" s="2" t="s">
        <v>53</v>
      </c>
      <c r="E97" s="2" t="s">
        <v>370</v>
      </c>
      <c r="F97" s="2" t="s">
        <v>371</v>
      </c>
      <c r="G97" s="2" t="s">
        <v>174</v>
      </c>
      <c r="H97" s="3"/>
    </row>
    <row r="98" spans="1:8">
      <c r="A98" s="2" t="s">
        <v>373</v>
      </c>
      <c r="B98" s="2" t="s">
        <v>173</v>
      </c>
      <c r="C98" s="2" t="s">
        <v>341</v>
      </c>
      <c r="D98" s="2" t="s">
        <v>65</v>
      </c>
      <c r="E98" s="2" t="s">
        <v>370</v>
      </c>
      <c r="F98" s="2" t="s">
        <v>371</v>
      </c>
      <c r="G98" s="2" t="s">
        <v>291</v>
      </c>
      <c r="H98" s="3"/>
    </row>
    <row r="99" spans="1:8">
      <c r="A99" s="2" t="s">
        <v>374</v>
      </c>
      <c r="B99" s="2" t="s">
        <v>173</v>
      </c>
      <c r="C99" s="2" t="s">
        <v>341</v>
      </c>
      <c r="D99" s="2" t="s">
        <v>57</v>
      </c>
      <c r="E99" s="2" t="s">
        <v>375</v>
      </c>
      <c r="F99" s="2" t="s">
        <v>57</v>
      </c>
      <c r="G99" s="2" t="s">
        <v>174</v>
      </c>
      <c r="H99" s="3"/>
    </row>
    <row r="100" spans="1:8">
      <c r="A100" s="2" t="s">
        <v>374</v>
      </c>
      <c r="B100" s="2" t="s">
        <v>173</v>
      </c>
      <c r="C100" s="2" t="s">
        <v>341</v>
      </c>
      <c r="D100" s="2" t="s">
        <v>57</v>
      </c>
      <c r="E100" s="2" t="s">
        <v>376</v>
      </c>
      <c r="F100" s="2" t="s">
        <v>377</v>
      </c>
      <c r="G100" s="2" t="s">
        <v>174</v>
      </c>
      <c r="H100" s="3"/>
    </row>
    <row r="101" spans="1:8">
      <c r="A101" s="2" t="s">
        <v>374</v>
      </c>
      <c r="B101" s="2" t="s">
        <v>173</v>
      </c>
      <c r="C101" s="2" t="s">
        <v>341</v>
      </c>
      <c r="D101" s="2" t="s">
        <v>57</v>
      </c>
      <c r="E101" s="2" t="s">
        <v>350</v>
      </c>
      <c r="F101" s="2" t="s">
        <v>351</v>
      </c>
      <c r="G101" s="2" t="s">
        <v>174</v>
      </c>
      <c r="H101" s="3"/>
    </row>
    <row r="102" spans="1:8">
      <c r="A102" s="2" t="s">
        <v>378</v>
      </c>
      <c r="B102" s="2" t="s">
        <v>173</v>
      </c>
      <c r="C102" s="2" t="s">
        <v>341</v>
      </c>
      <c r="D102" s="2" t="s">
        <v>33</v>
      </c>
      <c r="E102" s="2" t="s">
        <v>379</v>
      </c>
      <c r="F102" s="2" t="s">
        <v>380</v>
      </c>
      <c r="G102" s="2" t="s">
        <v>381</v>
      </c>
      <c r="H102" s="3"/>
    </row>
    <row r="103" spans="1:8">
      <c r="A103" s="2" t="s">
        <v>382</v>
      </c>
      <c r="B103" s="2" t="s">
        <v>173</v>
      </c>
      <c r="C103" s="2" t="s">
        <v>341</v>
      </c>
      <c r="D103" s="2" t="s">
        <v>39</v>
      </c>
      <c r="E103" s="2" t="s">
        <v>379</v>
      </c>
      <c r="F103" s="2" t="s">
        <v>380</v>
      </c>
      <c r="G103" s="2" t="s">
        <v>381</v>
      </c>
      <c r="H103" s="3"/>
    </row>
    <row r="104" spans="1:8">
      <c r="A104" s="2" t="s">
        <v>383</v>
      </c>
      <c r="B104" s="2" t="s">
        <v>173</v>
      </c>
      <c r="C104" s="2" t="s">
        <v>341</v>
      </c>
      <c r="D104" s="2" t="s">
        <v>35</v>
      </c>
      <c r="E104" s="2" t="s">
        <v>384</v>
      </c>
      <c r="F104" s="2" t="s">
        <v>385</v>
      </c>
      <c r="G104" s="2" t="s">
        <v>174</v>
      </c>
      <c r="H104" s="3"/>
    </row>
    <row r="105" spans="1:8">
      <c r="A105" s="2" t="s">
        <v>383</v>
      </c>
      <c r="B105" s="2" t="s">
        <v>173</v>
      </c>
      <c r="C105" s="2" t="s">
        <v>341</v>
      </c>
      <c r="D105" s="2" t="s">
        <v>35</v>
      </c>
      <c r="E105" s="2" t="s">
        <v>386</v>
      </c>
      <c r="F105" s="2" t="s">
        <v>387</v>
      </c>
      <c r="G105" s="2" t="s">
        <v>174</v>
      </c>
      <c r="H105" s="3"/>
    </row>
    <row r="106" spans="1:8">
      <c r="A106" s="2" t="s">
        <v>383</v>
      </c>
      <c r="B106" s="2" t="s">
        <v>173</v>
      </c>
      <c r="C106" s="2" t="s">
        <v>341</v>
      </c>
      <c r="D106" s="2" t="s">
        <v>35</v>
      </c>
      <c r="E106" s="2" t="s">
        <v>388</v>
      </c>
      <c r="F106" s="2" t="s">
        <v>389</v>
      </c>
      <c r="G106" s="2" t="s">
        <v>174</v>
      </c>
      <c r="H106" s="3"/>
    </row>
    <row r="107" spans="1:8">
      <c r="A107" s="2" t="s">
        <v>383</v>
      </c>
      <c r="B107" s="2" t="s">
        <v>173</v>
      </c>
      <c r="C107" s="2" t="s">
        <v>341</v>
      </c>
      <c r="D107" s="2" t="s">
        <v>35</v>
      </c>
      <c r="E107" s="2" t="s">
        <v>390</v>
      </c>
      <c r="F107" s="2" t="s">
        <v>391</v>
      </c>
      <c r="G107" s="2" t="s">
        <v>174</v>
      </c>
      <c r="H107" s="3"/>
    </row>
    <row r="108" spans="1:8">
      <c r="A108" s="2" t="s">
        <v>383</v>
      </c>
      <c r="B108" s="2" t="s">
        <v>173</v>
      </c>
      <c r="C108" s="2" t="s">
        <v>341</v>
      </c>
      <c r="D108" s="2" t="s">
        <v>35</v>
      </c>
      <c r="E108" s="2" t="s">
        <v>392</v>
      </c>
      <c r="F108" s="2" t="s">
        <v>393</v>
      </c>
      <c r="G108" s="2" t="s">
        <v>174</v>
      </c>
      <c r="H108" s="3"/>
    </row>
    <row r="109" spans="1:8">
      <c r="A109" s="2" t="s">
        <v>383</v>
      </c>
      <c r="B109" s="2" t="s">
        <v>173</v>
      </c>
      <c r="C109" s="2" t="s">
        <v>341</v>
      </c>
      <c r="D109" s="2" t="s">
        <v>35</v>
      </c>
      <c r="E109" s="2" t="s">
        <v>394</v>
      </c>
      <c r="F109" s="2" t="s">
        <v>253</v>
      </c>
      <c r="G109" s="2" t="s">
        <v>174</v>
      </c>
      <c r="H109" s="3"/>
    </row>
    <row r="110" spans="1:8">
      <c r="A110" s="2" t="s">
        <v>383</v>
      </c>
      <c r="B110" s="2" t="s">
        <v>173</v>
      </c>
      <c r="C110" s="2" t="s">
        <v>341</v>
      </c>
      <c r="D110" s="2" t="s">
        <v>35</v>
      </c>
      <c r="E110" s="2" t="s">
        <v>395</v>
      </c>
      <c r="F110" s="2" t="s">
        <v>396</v>
      </c>
      <c r="G110" s="2" t="s">
        <v>174</v>
      </c>
      <c r="H110" s="3"/>
    </row>
    <row r="111" spans="1:8">
      <c r="A111" s="2" t="s">
        <v>383</v>
      </c>
      <c r="B111" s="2" t="s">
        <v>173</v>
      </c>
      <c r="C111" s="2" t="s">
        <v>341</v>
      </c>
      <c r="D111" s="2" t="s">
        <v>35</v>
      </c>
      <c r="E111" s="2" t="s">
        <v>397</v>
      </c>
      <c r="F111" s="2" t="s">
        <v>398</v>
      </c>
      <c r="G111" s="2" t="s">
        <v>174</v>
      </c>
      <c r="H111" s="3"/>
    </row>
    <row r="112" spans="1:8">
      <c r="A112" s="2" t="s">
        <v>383</v>
      </c>
      <c r="B112" s="2" t="s">
        <v>173</v>
      </c>
      <c r="C112" s="2" t="s">
        <v>341</v>
      </c>
      <c r="D112" s="2" t="s">
        <v>35</v>
      </c>
      <c r="E112" s="2" t="s">
        <v>399</v>
      </c>
      <c r="F112" s="2" t="s">
        <v>400</v>
      </c>
      <c r="G112" s="2" t="s">
        <v>174</v>
      </c>
      <c r="H112" s="3"/>
    </row>
    <row r="113" spans="1:8">
      <c r="A113" s="2" t="s">
        <v>383</v>
      </c>
      <c r="B113" s="2" t="s">
        <v>173</v>
      </c>
      <c r="C113" s="2" t="s">
        <v>341</v>
      </c>
      <c r="D113" s="2" t="s">
        <v>35</v>
      </c>
      <c r="E113" s="2" t="s">
        <v>401</v>
      </c>
      <c r="F113" s="2" t="s">
        <v>402</v>
      </c>
      <c r="G113" s="2" t="s">
        <v>174</v>
      </c>
      <c r="H113" s="3"/>
    </row>
    <row r="114" spans="1:8">
      <c r="A114" s="2" t="s">
        <v>403</v>
      </c>
      <c r="B114" s="2" t="s">
        <v>173</v>
      </c>
      <c r="C114" s="2" t="s">
        <v>341</v>
      </c>
      <c r="D114" s="2" t="s">
        <v>27</v>
      </c>
      <c r="E114" s="2" t="s">
        <v>404</v>
      </c>
      <c r="F114" s="2" t="s">
        <v>405</v>
      </c>
      <c r="G114" s="2" t="s">
        <v>406</v>
      </c>
      <c r="H114" s="3"/>
    </row>
    <row r="115" spans="1:8">
      <c r="A115" s="2" t="s">
        <v>407</v>
      </c>
      <c r="B115" s="2" t="s">
        <v>173</v>
      </c>
      <c r="C115" s="2" t="s">
        <v>341</v>
      </c>
      <c r="D115" s="2" t="s">
        <v>49</v>
      </c>
      <c r="E115" s="2" t="s">
        <v>404</v>
      </c>
      <c r="F115" s="2" t="s">
        <v>405</v>
      </c>
      <c r="G115" s="2" t="s">
        <v>406</v>
      </c>
      <c r="H115" s="3"/>
    </row>
    <row r="116" spans="1:8">
      <c r="A116" s="2" t="s">
        <v>408</v>
      </c>
      <c r="B116" s="2" t="s">
        <v>173</v>
      </c>
      <c r="C116" s="2" t="s">
        <v>341</v>
      </c>
      <c r="D116" s="2" t="s">
        <v>47</v>
      </c>
      <c r="E116" s="2" t="s">
        <v>409</v>
      </c>
      <c r="F116" s="2" t="s">
        <v>47</v>
      </c>
      <c r="G116" s="2" t="s">
        <v>291</v>
      </c>
      <c r="H116" s="3"/>
    </row>
    <row r="117" spans="1:8">
      <c r="A117" s="2" t="s">
        <v>410</v>
      </c>
      <c r="B117" s="2" t="s">
        <v>173</v>
      </c>
      <c r="C117" s="2" t="s">
        <v>341</v>
      </c>
      <c r="D117" s="2" t="s">
        <v>25</v>
      </c>
      <c r="E117" s="2" t="s">
        <v>404</v>
      </c>
      <c r="F117" s="2" t="s">
        <v>405</v>
      </c>
      <c r="G117" s="2" t="s">
        <v>411</v>
      </c>
      <c r="H117" s="3"/>
    </row>
    <row r="118" spans="1:8">
      <c r="A118" s="2" t="s">
        <v>412</v>
      </c>
      <c r="B118" s="2" t="s">
        <v>173</v>
      </c>
      <c r="C118" s="2" t="s">
        <v>413</v>
      </c>
      <c r="D118" s="3"/>
      <c r="E118" s="2" t="s">
        <v>412</v>
      </c>
      <c r="F118" s="2" t="s">
        <v>413</v>
      </c>
      <c r="G118" s="2" t="s">
        <v>174</v>
      </c>
      <c r="H118" s="3"/>
    </row>
    <row r="119" spans="1:8">
      <c r="A119" s="2" t="s">
        <v>414</v>
      </c>
      <c r="B119" s="2" t="s">
        <v>173</v>
      </c>
      <c r="C119" s="2" t="s">
        <v>413</v>
      </c>
      <c r="D119" s="2" t="s">
        <v>37</v>
      </c>
      <c r="E119" s="2" t="s">
        <v>415</v>
      </c>
      <c r="F119" s="2" t="s">
        <v>416</v>
      </c>
      <c r="G119" s="2" t="s">
        <v>417</v>
      </c>
      <c r="H119" s="3"/>
    </row>
    <row r="120" spans="1:8">
      <c r="A120" s="2" t="s">
        <v>414</v>
      </c>
      <c r="B120" s="2" t="s">
        <v>173</v>
      </c>
      <c r="C120" s="2" t="s">
        <v>413</v>
      </c>
      <c r="D120" s="2" t="s">
        <v>37</v>
      </c>
      <c r="E120" s="2" t="s">
        <v>418</v>
      </c>
      <c r="F120" s="2" t="s">
        <v>419</v>
      </c>
      <c r="G120" s="2" t="s">
        <v>417</v>
      </c>
      <c r="H120" s="3"/>
    </row>
    <row r="121" spans="1:8">
      <c r="A121" s="2" t="s">
        <v>414</v>
      </c>
      <c r="B121" s="2" t="s">
        <v>173</v>
      </c>
      <c r="C121" s="2" t="s">
        <v>413</v>
      </c>
      <c r="D121" s="2" t="s">
        <v>37</v>
      </c>
      <c r="E121" s="2" t="s">
        <v>420</v>
      </c>
      <c r="F121" s="2" t="s">
        <v>421</v>
      </c>
      <c r="G121" s="2" t="s">
        <v>417</v>
      </c>
      <c r="H121" s="3"/>
    </row>
    <row r="122" spans="1:8">
      <c r="A122" s="2" t="s">
        <v>414</v>
      </c>
      <c r="B122" s="2" t="s">
        <v>173</v>
      </c>
      <c r="C122" s="2" t="s">
        <v>413</v>
      </c>
      <c r="D122" s="2" t="s">
        <v>37</v>
      </c>
      <c r="E122" s="2" t="s">
        <v>422</v>
      </c>
      <c r="F122" s="2" t="s">
        <v>233</v>
      </c>
      <c r="G122" s="2" t="s">
        <v>417</v>
      </c>
      <c r="H122" s="3"/>
    </row>
    <row r="123" spans="1:8">
      <c r="A123" s="2" t="s">
        <v>414</v>
      </c>
      <c r="B123" s="2" t="s">
        <v>173</v>
      </c>
      <c r="C123" s="2" t="s">
        <v>413</v>
      </c>
      <c r="D123" s="2" t="s">
        <v>37</v>
      </c>
      <c r="E123" s="2" t="s">
        <v>423</v>
      </c>
      <c r="F123" s="2" t="s">
        <v>424</v>
      </c>
      <c r="G123" s="2" t="s">
        <v>417</v>
      </c>
      <c r="H123" s="3"/>
    </row>
    <row r="124" spans="1:8">
      <c r="A124" s="2" t="s">
        <v>414</v>
      </c>
      <c r="B124" s="2" t="s">
        <v>173</v>
      </c>
      <c r="C124" s="2" t="s">
        <v>413</v>
      </c>
      <c r="D124" s="2" t="s">
        <v>37</v>
      </c>
      <c r="E124" s="2" t="s">
        <v>425</v>
      </c>
      <c r="F124" s="2" t="s">
        <v>426</v>
      </c>
      <c r="G124" s="2" t="s">
        <v>417</v>
      </c>
      <c r="H124" s="3"/>
    </row>
    <row r="125" spans="1:8">
      <c r="A125" s="2" t="s">
        <v>414</v>
      </c>
      <c r="B125" s="2" t="s">
        <v>173</v>
      </c>
      <c r="C125" s="2" t="s">
        <v>413</v>
      </c>
      <c r="D125" s="2" t="s">
        <v>37</v>
      </c>
      <c r="E125" s="2" t="s">
        <v>427</v>
      </c>
      <c r="F125" s="2" t="s">
        <v>428</v>
      </c>
      <c r="G125" s="2" t="s">
        <v>417</v>
      </c>
      <c r="H125" s="3"/>
    </row>
    <row r="126" spans="1:8">
      <c r="A126" s="2" t="s">
        <v>414</v>
      </c>
      <c r="B126" s="2" t="s">
        <v>173</v>
      </c>
      <c r="C126" s="2" t="s">
        <v>413</v>
      </c>
      <c r="D126" s="2" t="s">
        <v>37</v>
      </c>
      <c r="E126" s="2" t="s">
        <v>429</v>
      </c>
      <c r="F126" s="2" t="s">
        <v>430</v>
      </c>
      <c r="G126" s="2" t="s">
        <v>417</v>
      </c>
      <c r="H126" s="3"/>
    </row>
    <row r="127" spans="1:8">
      <c r="A127" s="2" t="s">
        <v>431</v>
      </c>
      <c r="B127" s="2" t="s">
        <v>173</v>
      </c>
      <c r="C127" s="2" t="s">
        <v>413</v>
      </c>
      <c r="D127" s="2" t="s">
        <v>432</v>
      </c>
      <c r="E127" s="2" t="s">
        <v>433</v>
      </c>
      <c r="F127" s="2" t="s">
        <v>432</v>
      </c>
      <c r="G127" s="2" t="s">
        <v>434</v>
      </c>
      <c r="H127" s="3"/>
    </row>
    <row r="128" spans="1:8">
      <c r="A128" s="2" t="s">
        <v>431</v>
      </c>
      <c r="B128" s="2" t="s">
        <v>173</v>
      </c>
      <c r="C128" s="2" t="s">
        <v>413</v>
      </c>
      <c r="D128" s="2" t="s">
        <v>432</v>
      </c>
      <c r="E128" s="2" t="s">
        <v>435</v>
      </c>
      <c r="F128" s="2" t="s">
        <v>436</v>
      </c>
      <c r="G128" s="2" t="s">
        <v>434</v>
      </c>
      <c r="H128" s="3"/>
    </row>
    <row r="129" spans="1:8">
      <c r="A129" s="2" t="s">
        <v>431</v>
      </c>
      <c r="B129" s="2" t="s">
        <v>173</v>
      </c>
      <c r="C129" s="2" t="s">
        <v>413</v>
      </c>
      <c r="D129" s="2" t="s">
        <v>432</v>
      </c>
      <c r="E129" s="2" t="s">
        <v>437</v>
      </c>
      <c r="F129" s="2" t="s">
        <v>438</v>
      </c>
      <c r="G129" s="2" t="s">
        <v>434</v>
      </c>
      <c r="H129" s="3"/>
    </row>
    <row r="130" spans="1:8">
      <c r="A130" s="2" t="s">
        <v>431</v>
      </c>
      <c r="B130" s="2" t="s">
        <v>173</v>
      </c>
      <c r="C130" s="2" t="s">
        <v>413</v>
      </c>
      <c r="D130" s="2" t="s">
        <v>432</v>
      </c>
      <c r="E130" s="2" t="s">
        <v>439</v>
      </c>
      <c r="F130" s="2" t="s">
        <v>440</v>
      </c>
      <c r="G130" s="2" t="s">
        <v>434</v>
      </c>
      <c r="H130" s="3"/>
    </row>
    <row r="131" spans="1:8">
      <c r="A131" s="2" t="s">
        <v>441</v>
      </c>
      <c r="B131" s="2" t="s">
        <v>173</v>
      </c>
      <c r="C131" s="2" t="s">
        <v>413</v>
      </c>
      <c r="D131" s="2" t="s">
        <v>442</v>
      </c>
      <c r="E131" s="2" t="s">
        <v>443</v>
      </c>
      <c r="F131" s="2" t="s">
        <v>442</v>
      </c>
      <c r="G131" s="2" t="s">
        <v>434</v>
      </c>
      <c r="H131" s="3"/>
    </row>
    <row r="132" spans="1:8">
      <c r="A132" s="2" t="s">
        <v>441</v>
      </c>
      <c r="B132" s="2" t="s">
        <v>173</v>
      </c>
      <c r="C132" s="2" t="s">
        <v>413</v>
      </c>
      <c r="D132" s="2" t="s">
        <v>442</v>
      </c>
      <c r="E132" s="2" t="s">
        <v>439</v>
      </c>
      <c r="F132" s="2" t="s">
        <v>440</v>
      </c>
      <c r="G132" s="2" t="s">
        <v>434</v>
      </c>
      <c r="H132" s="3"/>
    </row>
    <row r="133" spans="1:8">
      <c r="A133" s="2" t="s">
        <v>444</v>
      </c>
      <c r="B133" s="2" t="s">
        <v>173</v>
      </c>
      <c r="C133" s="2" t="s">
        <v>413</v>
      </c>
      <c r="D133" s="2" t="s">
        <v>61</v>
      </c>
      <c r="E133" s="2" t="s">
        <v>445</v>
      </c>
      <c r="F133" s="2" t="s">
        <v>446</v>
      </c>
      <c r="G133" s="2" t="s">
        <v>174</v>
      </c>
      <c r="H133" s="3"/>
    </row>
    <row r="134" spans="1:8">
      <c r="A134" s="2" t="s">
        <v>444</v>
      </c>
      <c r="B134" s="2" t="s">
        <v>173</v>
      </c>
      <c r="C134" s="2" t="s">
        <v>413</v>
      </c>
      <c r="D134" s="2" t="s">
        <v>61</v>
      </c>
      <c r="E134" s="2" t="s">
        <v>447</v>
      </c>
      <c r="F134" s="2" t="s">
        <v>448</v>
      </c>
      <c r="G134" s="2" t="s">
        <v>174</v>
      </c>
      <c r="H134" s="3"/>
    </row>
    <row r="135" spans="1:8">
      <c r="A135" s="2" t="s">
        <v>449</v>
      </c>
      <c r="B135" s="2" t="s">
        <v>173</v>
      </c>
      <c r="C135" s="2" t="s">
        <v>413</v>
      </c>
      <c r="D135" s="2" t="s">
        <v>51</v>
      </c>
      <c r="E135" s="2" t="s">
        <v>450</v>
      </c>
      <c r="F135" s="2" t="s">
        <v>451</v>
      </c>
      <c r="G135" s="2" t="s">
        <v>174</v>
      </c>
      <c r="H135" s="3"/>
    </row>
    <row r="136" spans="1:8">
      <c r="A136" s="2" t="s">
        <v>449</v>
      </c>
      <c r="B136" s="2" t="s">
        <v>173</v>
      </c>
      <c r="C136" s="2" t="s">
        <v>413</v>
      </c>
      <c r="D136" s="2" t="s">
        <v>51</v>
      </c>
      <c r="E136" s="2" t="s">
        <v>452</v>
      </c>
      <c r="F136" s="2" t="s">
        <v>453</v>
      </c>
      <c r="G136" s="2" t="s">
        <v>174</v>
      </c>
      <c r="H136" s="3"/>
    </row>
    <row r="137" spans="1:8">
      <c r="A137" s="2" t="s">
        <v>449</v>
      </c>
      <c r="B137" s="2" t="s">
        <v>173</v>
      </c>
      <c r="C137" s="2" t="s">
        <v>413</v>
      </c>
      <c r="D137" s="2" t="s">
        <v>51</v>
      </c>
      <c r="E137" s="2" t="s">
        <v>454</v>
      </c>
      <c r="F137" s="2" t="s">
        <v>455</v>
      </c>
      <c r="G137" s="2" t="s">
        <v>174</v>
      </c>
      <c r="H137" s="3"/>
    </row>
    <row r="138" spans="1:8">
      <c r="A138" s="2" t="s">
        <v>449</v>
      </c>
      <c r="B138" s="2" t="s">
        <v>173</v>
      </c>
      <c r="C138" s="2" t="s">
        <v>413</v>
      </c>
      <c r="D138" s="2" t="s">
        <v>51</v>
      </c>
      <c r="E138" s="2" t="s">
        <v>456</v>
      </c>
      <c r="F138" s="2" t="s">
        <v>457</v>
      </c>
      <c r="G138" s="2" t="s">
        <v>174</v>
      </c>
      <c r="H138" s="3"/>
    </row>
    <row r="139" spans="1:8">
      <c r="A139" s="2" t="s">
        <v>449</v>
      </c>
      <c r="B139" s="2" t="s">
        <v>173</v>
      </c>
      <c r="C139" s="2" t="s">
        <v>413</v>
      </c>
      <c r="D139" s="2" t="s">
        <v>51</v>
      </c>
      <c r="E139" s="2" t="s">
        <v>458</v>
      </c>
      <c r="F139" s="2" t="s">
        <v>459</v>
      </c>
      <c r="G139" s="2" t="s">
        <v>174</v>
      </c>
      <c r="H139" s="3"/>
    </row>
    <row r="140" spans="1:8">
      <c r="A140" s="2" t="s">
        <v>449</v>
      </c>
      <c r="B140" s="2" t="s">
        <v>173</v>
      </c>
      <c r="C140" s="2" t="s">
        <v>413</v>
      </c>
      <c r="D140" s="2" t="s">
        <v>51</v>
      </c>
      <c r="E140" s="2" t="s">
        <v>460</v>
      </c>
      <c r="F140" s="2" t="s">
        <v>461</v>
      </c>
      <c r="G140" s="2" t="s">
        <v>174</v>
      </c>
      <c r="H140" s="3"/>
    </row>
    <row r="141" spans="1:8">
      <c r="A141" s="2" t="s">
        <v>462</v>
      </c>
      <c r="B141" s="2" t="s">
        <v>173</v>
      </c>
      <c r="C141" s="2" t="s">
        <v>413</v>
      </c>
      <c r="D141" s="2" t="s">
        <v>23</v>
      </c>
      <c r="E141" s="2" t="s">
        <v>450</v>
      </c>
      <c r="F141" s="2" t="s">
        <v>451</v>
      </c>
      <c r="G141" s="2" t="s">
        <v>463</v>
      </c>
      <c r="H141" s="3"/>
    </row>
    <row r="142" spans="1:8">
      <c r="A142" s="2" t="s">
        <v>462</v>
      </c>
      <c r="B142" s="2" t="s">
        <v>173</v>
      </c>
      <c r="C142" s="2" t="s">
        <v>413</v>
      </c>
      <c r="D142" s="2" t="s">
        <v>23</v>
      </c>
      <c r="E142" s="2" t="s">
        <v>464</v>
      </c>
      <c r="F142" s="2" t="s">
        <v>465</v>
      </c>
      <c r="G142" s="2" t="s">
        <v>463</v>
      </c>
      <c r="H142" s="3"/>
    </row>
    <row r="143" spans="1:8">
      <c r="A143" s="2" t="s">
        <v>462</v>
      </c>
      <c r="B143" s="2" t="s">
        <v>173</v>
      </c>
      <c r="C143" s="2" t="s">
        <v>413</v>
      </c>
      <c r="D143" s="2" t="s">
        <v>23</v>
      </c>
      <c r="E143" s="2" t="s">
        <v>452</v>
      </c>
      <c r="F143" s="2" t="s">
        <v>453</v>
      </c>
      <c r="G143" s="2" t="s">
        <v>463</v>
      </c>
      <c r="H143" s="3"/>
    </row>
    <row r="144" spans="1:8">
      <c r="A144" s="2" t="s">
        <v>462</v>
      </c>
      <c r="B144" s="2" t="s">
        <v>173</v>
      </c>
      <c r="C144" s="2" t="s">
        <v>413</v>
      </c>
      <c r="D144" s="2" t="s">
        <v>23</v>
      </c>
      <c r="E144" s="2" t="s">
        <v>466</v>
      </c>
      <c r="F144" s="2" t="s">
        <v>467</v>
      </c>
      <c r="G144" s="2" t="s">
        <v>463</v>
      </c>
      <c r="H144" s="3"/>
    </row>
    <row r="145" spans="1:8">
      <c r="A145" s="2" t="s">
        <v>462</v>
      </c>
      <c r="B145" s="2" t="s">
        <v>173</v>
      </c>
      <c r="C145" s="2" t="s">
        <v>413</v>
      </c>
      <c r="D145" s="2" t="s">
        <v>23</v>
      </c>
      <c r="E145" s="2" t="s">
        <v>454</v>
      </c>
      <c r="F145" s="2" t="s">
        <v>455</v>
      </c>
      <c r="G145" s="2" t="s">
        <v>463</v>
      </c>
      <c r="H145" s="3"/>
    </row>
    <row r="146" spans="1:8">
      <c r="A146" s="2" t="s">
        <v>468</v>
      </c>
      <c r="B146" s="2" t="s">
        <v>173</v>
      </c>
      <c r="C146" s="2" t="s">
        <v>413</v>
      </c>
      <c r="D146" s="2" t="s">
        <v>17</v>
      </c>
      <c r="E146" s="2" t="s">
        <v>466</v>
      </c>
      <c r="F146" s="2" t="s">
        <v>467</v>
      </c>
      <c r="G146" s="2" t="s">
        <v>463</v>
      </c>
      <c r="H146" s="3"/>
    </row>
    <row r="147" spans="1:8">
      <c r="A147" s="2" t="s">
        <v>468</v>
      </c>
      <c r="B147" s="2" t="s">
        <v>173</v>
      </c>
      <c r="C147" s="2" t="s">
        <v>413</v>
      </c>
      <c r="D147" s="2" t="s">
        <v>17</v>
      </c>
      <c r="E147" s="2" t="s">
        <v>454</v>
      </c>
      <c r="F147" s="2" t="s">
        <v>455</v>
      </c>
      <c r="G147" s="2" t="s">
        <v>463</v>
      </c>
      <c r="H147" s="3"/>
    </row>
    <row r="148" spans="1:8">
      <c r="A148" s="2" t="s">
        <v>468</v>
      </c>
      <c r="B148" s="2" t="s">
        <v>173</v>
      </c>
      <c r="C148" s="2" t="s">
        <v>413</v>
      </c>
      <c r="D148" s="2" t="s">
        <v>17</v>
      </c>
      <c r="E148" s="2" t="s">
        <v>469</v>
      </c>
      <c r="F148" s="2" t="s">
        <v>470</v>
      </c>
      <c r="G148" s="2" t="s">
        <v>463</v>
      </c>
      <c r="H148" s="3"/>
    </row>
    <row r="149" spans="1:8">
      <c r="A149" s="2" t="s">
        <v>468</v>
      </c>
      <c r="B149" s="2" t="s">
        <v>173</v>
      </c>
      <c r="C149" s="2" t="s">
        <v>413</v>
      </c>
      <c r="D149" s="2" t="s">
        <v>17</v>
      </c>
      <c r="E149" s="2" t="s">
        <v>471</v>
      </c>
      <c r="F149" s="2" t="s">
        <v>472</v>
      </c>
      <c r="G149" s="2" t="s">
        <v>463</v>
      </c>
      <c r="H149" s="3"/>
    </row>
    <row r="150" spans="1:8">
      <c r="A150" s="2" t="s">
        <v>468</v>
      </c>
      <c r="B150" s="2" t="s">
        <v>173</v>
      </c>
      <c r="C150" s="2" t="s">
        <v>413</v>
      </c>
      <c r="D150" s="2" t="s">
        <v>17</v>
      </c>
      <c r="E150" s="2" t="s">
        <v>473</v>
      </c>
      <c r="F150" s="2" t="s">
        <v>474</v>
      </c>
      <c r="G150" s="2" t="s">
        <v>463</v>
      </c>
      <c r="H150" s="3"/>
    </row>
    <row r="151" spans="1:8">
      <c r="A151" s="2" t="s">
        <v>468</v>
      </c>
      <c r="B151" s="2" t="s">
        <v>173</v>
      </c>
      <c r="C151" s="2" t="s">
        <v>413</v>
      </c>
      <c r="D151" s="2" t="s">
        <v>17</v>
      </c>
      <c r="E151" s="2" t="s">
        <v>475</v>
      </c>
      <c r="F151" s="2" t="s">
        <v>476</v>
      </c>
      <c r="G151" s="2" t="s">
        <v>463</v>
      </c>
      <c r="H151" s="3"/>
    </row>
    <row r="152" spans="1:8">
      <c r="A152" s="2" t="s">
        <v>468</v>
      </c>
      <c r="B152" s="2" t="s">
        <v>173</v>
      </c>
      <c r="C152" s="2" t="s">
        <v>413</v>
      </c>
      <c r="D152" s="2" t="s">
        <v>17</v>
      </c>
      <c r="E152" s="2" t="s">
        <v>477</v>
      </c>
      <c r="F152" s="2" t="s">
        <v>478</v>
      </c>
      <c r="G152" s="2" t="s">
        <v>463</v>
      </c>
      <c r="H152" s="3"/>
    </row>
    <row r="153" spans="1:8">
      <c r="A153" s="2" t="s">
        <v>479</v>
      </c>
      <c r="B153" s="2" t="s">
        <v>173</v>
      </c>
      <c r="C153" s="2" t="s">
        <v>413</v>
      </c>
      <c r="D153" s="2" t="s">
        <v>13</v>
      </c>
      <c r="E153" s="2" t="s">
        <v>466</v>
      </c>
      <c r="F153" s="2" t="s">
        <v>467</v>
      </c>
      <c r="G153" s="2" t="s">
        <v>480</v>
      </c>
      <c r="H153" s="3"/>
    </row>
    <row r="154" spans="1:8">
      <c r="A154" s="2" t="s">
        <v>479</v>
      </c>
      <c r="B154" s="2" t="s">
        <v>173</v>
      </c>
      <c r="C154" s="2" t="s">
        <v>413</v>
      </c>
      <c r="D154" s="2" t="s">
        <v>13</v>
      </c>
      <c r="E154" s="2" t="s">
        <v>477</v>
      </c>
      <c r="F154" s="2" t="s">
        <v>478</v>
      </c>
      <c r="G154" s="2" t="s">
        <v>480</v>
      </c>
      <c r="H154" s="3"/>
    </row>
    <row r="155" spans="1:8">
      <c r="A155" s="2" t="s">
        <v>481</v>
      </c>
      <c r="B155" s="2" t="s">
        <v>173</v>
      </c>
      <c r="C155" s="2" t="s">
        <v>413</v>
      </c>
      <c r="D155" s="2" t="s">
        <v>45</v>
      </c>
      <c r="E155" s="2" t="s">
        <v>482</v>
      </c>
      <c r="F155" s="2" t="s">
        <v>45</v>
      </c>
      <c r="G155" s="2" t="s">
        <v>174</v>
      </c>
      <c r="H155" s="3"/>
    </row>
    <row r="156" spans="1:8">
      <c r="A156" s="2" t="s">
        <v>481</v>
      </c>
      <c r="B156" s="2" t="s">
        <v>173</v>
      </c>
      <c r="C156" s="2" t="s">
        <v>413</v>
      </c>
      <c r="D156" s="2" t="s">
        <v>45</v>
      </c>
      <c r="E156" s="2" t="s">
        <v>483</v>
      </c>
      <c r="F156" s="2" t="s">
        <v>484</v>
      </c>
      <c r="G156" s="2" t="s">
        <v>174</v>
      </c>
      <c r="H156" s="3"/>
    </row>
    <row r="157" spans="1:8">
      <c r="A157" s="2" t="s">
        <v>481</v>
      </c>
      <c r="B157" s="2" t="s">
        <v>173</v>
      </c>
      <c r="C157" s="2" t="s">
        <v>413</v>
      </c>
      <c r="D157" s="2" t="s">
        <v>45</v>
      </c>
      <c r="E157" s="2" t="s">
        <v>485</v>
      </c>
      <c r="F157" s="2" t="s">
        <v>486</v>
      </c>
      <c r="G157" s="2" t="s">
        <v>174</v>
      </c>
      <c r="H157" s="3"/>
    </row>
    <row r="158" spans="1:8">
      <c r="A158" s="2" t="s">
        <v>481</v>
      </c>
      <c r="B158" s="2" t="s">
        <v>173</v>
      </c>
      <c r="C158" s="2" t="s">
        <v>413</v>
      </c>
      <c r="D158" s="2" t="s">
        <v>45</v>
      </c>
      <c r="E158" s="2" t="s">
        <v>487</v>
      </c>
      <c r="F158" s="2" t="s">
        <v>488</v>
      </c>
      <c r="G158" s="2" t="s">
        <v>174</v>
      </c>
      <c r="H158" s="3"/>
    </row>
    <row r="159" spans="1:8">
      <c r="A159" s="2" t="s">
        <v>481</v>
      </c>
      <c r="B159" s="2" t="s">
        <v>173</v>
      </c>
      <c r="C159" s="2" t="s">
        <v>413</v>
      </c>
      <c r="D159" s="2" t="s">
        <v>45</v>
      </c>
      <c r="E159" s="2" t="s">
        <v>489</v>
      </c>
      <c r="F159" s="2" t="s">
        <v>490</v>
      </c>
      <c r="G159" s="2" t="s">
        <v>174</v>
      </c>
      <c r="H159" s="3"/>
    </row>
    <row r="160" spans="1:8">
      <c r="A160" s="2" t="s">
        <v>481</v>
      </c>
      <c r="B160" s="2" t="s">
        <v>173</v>
      </c>
      <c r="C160" s="2" t="s">
        <v>413</v>
      </c>
      <c r="D160" s="2" t="s">
        <v>45</v>
      </c>
      <c r="E160" s="2" t="s">
        <v>491</v>
      </c>
      <c r="F160" s="2" t="s">
        <v>492</v>
      </c>
      <c r="G160" s="2" t="s">
        <v>174</v>
      </c>
      <c r="H160" s="3"/>
    </row>
    <row r="161" spans="1:8">
      <c r="A161" s="2" t="s">
        <v>481</v>
      </c>
      <c r="B161" s="2" t="s">
        <v>173</v>
      </c>
      <c r="C161" s="2" t="s">
        <v>413</v>
      </c>
      <c r="D161" s="2" t="s">
        <v>45</v>
      </c>
      <c r="E161" s="2" t="s">
        <v>493</v>
      </c>
      <c r="F161" s="2" t="s">
        <v>494</v>
      </c>
      <c r="G161" s="2" t="s">
        <v>174</v>
      </c>
      <c r="H161" s="3"/>
    </row>
    <row r="162" spans="1:8">
      <c r="A162" s="2" t="s">
        <v>481</v>
      </c>
      <c r="B162" s="2" t="s">
        <v>173</v>
      </c>
      <c r="C162" s="2" t="s">
        <v>413</v>
      </c>
      <c r="D162" s="2" t="s">
        <v>45</v>
      </c>
      <c r="E162" s="2" t="s">
        <v>469</v>
      </c>
      <c r="F162" s="2" t="s">
        <v>470</v>
      </c>
      <c r="G162" s="2" t="s">
        <v>174</v>
      </c>
      <c r="H162" s="3"/>
    </row>
    <row r="163" spans="1:8">
      <c r="A163" s="2" t="s">
        <v>481</v>
      </c>
      <c r="B163" s="2" t="s">
        <v>173</v>
      </c>
      <c r="C163" s="2" t="s">
        <v>413</v>
      </c>
      <c r="D163" s="2" t="s">
        <v>45</v>
      </c>
      <c r="E163" s="2" t="s">
        <v>495</v>
      </c>
      <c r="F163" s="2" t="s">
        <v>496</v>
      </c>
      <c r="G163" s="2" t="s">
        <v>174</v>
      </c>
      <c r="H163" s="3"/>
    </row>
    <row r="164" spans="1:8">
      <c r="A164" s="2" t="s">
        <v>481</v>
      </c>
      <c r="B164" s="2" t="s">
        <v>173</v>
      </c>
      <c r="C164" s="2" t="s">
        <v>413</v>
      </c>
      <c r="D164" s="2" t="s">
        <v>45</v>
      </c>
      <c r="E164" s="2" t="s">
        <v>497</v>
      </c>
      <c r="F164" s="2" t="s">
        <v>498</v>
      </c>
      <c r="G164" s="2" t="s">
        <v>174</v>
      </c>
      <c r="H164" s="3"/>
    </row>
    <row r="165" spans="1:8">
      <c r="A165" s="2" t="s">
        <v>481</v>
      </c>
      <c r="B165" s="2" t="s">
        <v>173</v>
      </c>
      <c r="C165" s="2" t="s">
        <v>413</v>
      </c>
      <c r="D165" s="2" t="s">
        <v>45</v>
      </c>
      <c r="E165" s="2" t="s">
        <v>499</v>
      </c>
      <c r="F165" s="2" t="s">
        <v>500</v>
      </c>
      <c r="G165" s="2" t="s">
        <v>174</v>
      </c>
      <c r="H165" s="3"/>
    </row>
    <row r="166" spans="1:8">
      <c r="A166" s="2" t="s">
        <v>501</v>
      </c>
      <c r="B166" s="2" t="s">
        <v>173</v>
      </c>
      <c r="C166" s="2" t="s">
        <v>413</v>
      </c>
      <c r="D166" s="2" t="s">
        <v>19</v>
      </c>
      <c r="E166" s="2" t="s">
        <v>502</v>
      </c>
      <c r="F166" s="2" t="s">
        <v>503</v>
      </c>
      <c r="G166" s="2" t="s">
        <v>174</v>
      </c>
      <c r="H166" s="3"/>
    </row>
    <row r="167" spans="1:8">
      <c r="A167" s="2" t="s">
        <v>501</v>
      </c>
      <c r="B167" s="2" t="s">
        <v>173</v>
      </c>
      <c r="C167" s="2" t="s">
        <v>413</v>
      </c>
      <c r="D167" s="2" t="s">
        <v>19</v>
      </c>
      <c r="E167" s="2" t="s">
        <v>504</v>
      </c>
      <c r="F167" s="2" t="s">
        <v>19</v>
      </c>
      <c r="G167" s="2" t="s">
        <v>174</v>
      </c>
      <c r="H167" s="3"/>
    </row>
    <row r="168" spans="1:8">
      <c r="A168" s="2" t="s">
        <v>501</v>
      </c>
      <c r="B168" s="2" t="s">
        <v>173</v>
      </c>
      <c r="C168" s="2" t="s">
        <v>413</v>
      </c>
      <c r="D168" s="2" t="s">
        <v>19</v>
      </c>
      <c r="E168" s="2" t="s">
        <v>505</v>
      </c>
      <c r="F168" s="2" t="s">
        <v>506</v>
      </c>
      <c r="G168" s="2" t="s">
        <v>174</v>
      </c>
      <c r="H168" s="3"/>
    </row>
    <row r="169" spans="1:8">
      <c r="A169" s="2" t="s">
        <v>507</v>
      </c>
      <c r="B169" s="2" t="s">
        <v>173</v>
      </c>
      <c r="C169" s="2" t="s">
        <v>413</v>
      </c>
      <c r="D169" s="2" t="s">
        <v>15</v>
      </c>
      <c r="E169" s="2" t="s">
        <v>508</v>
      </c>
      <c r="F169" s="2" t="s">
        <v>509</v>
      </c>
      <c r="G169" s="2" t="s">
        <v>174</v>
      </c>
      <c r="H169" s="3"/>
    </row>
    <row r="170" spans="1:8">
      <c r="A170" s="2" t="s">
        <v>507</v>
      </c>
      <c r="B170" s="2" t="s">
        <v>173</v>
      </c>
      <c r="C170" s="2" t="s">
        <v>413</v>
      </c>
      <c r="D170" s="2" t="s">
        <v>15</v>
      </c>
      <c r="E170" s="2" t="s">
        <v>510</v>
      </c>
      <c r="F170" s="2" t="s">
        <v>511</v>
      </c>
      <c r="G170" s="2" t="s">
        <v>174</v>
      </c>
      <c r="H170" s="3"/>
    </row>
    <row r="171" spans="1:8">
      <c r="A171" s="2" t="s">
        <v>507</v>
      </c>
      <c r="B171" s="2" t="s">
        <v>173</v>
      </c>
      <c r="C171" s="2" t="s">
        <v>413</v>
      </c>
      <c r="D171" s="2" t="s">
        <v>15</v>
      </c>
      <c r="E171" s="2" t="s">
        <v>512</v>
      </c>
      <c r="F171" s="2" t="s">
        <v>513</v>
      </c>
      <c r="G171" s="2" t="s">
        <v>174</v>
      </c>
      <c r="H171" s="3"/>
    </row>
    <row r="172" spans="1:8">
      <c r="A172" s="2" t="s">
        <v>507</v>
      </c>
      <c r="B172" s="2" t="s">
        <v>173</v>
      </c>
      <c r="C172" s="2" t="s">
        <v>413</v>
      </c>
      <c r="D172" s="2" t="s">
        <v>15</v>
      </c>
      <c r="E172" s="2" t="s">
        <v>514</v>
      </c>
      <c r="F172" s="2" t="s">
        <v>145</v>
      </c>
      <c r="G172" s="2" t="s">
        <v>174</v>
      </c>
      <c r="H172" s="3"/>
    </row>
    <row r="173" spans="1:8">
      <c r="A173" s="2" t="s">
        <v>507</v>
      </c>
      <c r="B173" s="2" t="s">
        <v>173</v>
      </c>
      <c r="C173" s="2" t="s">
        <v>413</v>
      </c>
      <c r="D173" s="2" t="s">
        <v>15</v>
      </c>
      <c r="E173" s="2" t="s">
        <v>515</v>
      </c>
      <c r="F173" s="2" t="s">
        <v>516</v>
      </c>
      <c r="G173" s="2" t="s">
        <v>174</v>
      </c>
      <c r="H173" s="3"/>
    </row>
    <row r="174" spans="1:8">
      <c r="A174" s="2" t="s">
        <v>507</v>
      </c>
      <c r="B174" s="2" t="s">
        <v>173</v>
      </c>
      <c r="C174" s="2" t="s">
        <v>413</v>
      </c>
      <c r="D174" s="2" t="s">
        <v>15</v>
      </c>
      <c r="E174" s="2" t="s">
        <v>517</v>
      </c>
      <c r="F174" s="2" t="s">
        <v>518</v>
      </c>
      <c r="G174" s="2" t="s">
        <v>174</v>
      </c>
      <c r="H174" s="3"/>
    </row>
    <row r="175" spans="1:8">
      <c r="A175" s="2" t="s">
        <v>507</v>
      </c>
      <c r="B175" s="2" t="s">
        <v>173</v>
      </c>
      <c r="C175" s="2" t="s">
        <v>413</v>
      </c>
      <c r="D175" s="2" t="s">
        <v>15</v>
      </c>
      <c r="E175" s="2" t="s">
        <v>519</v>
      </c>
      <c r="F175" s="2" t="s">
        <v>520</v>
      </c>
      <c r="G175" s="2" t="s">
        <v>174</v>
      </c>
      <c r="H175" s="3"/>
    </row>
    <row r="176" spans="1:8">
      <c r="A176" s="2" t="s">
        <v>507</v>
      </c>
      <c r="B176" s="2" t="s">
        <v>173</v>
      </c>
      <c r="C176" s="2" t="s">
        <v>413</v>
      </c>
      <c r="D176" s="2" t="s">
        <v>15</v>
      </c>
      <c r="E176" s="2" t="s">
        <v>521</v>
      </c>
      <c r="F176" s="2" t="s">
        <v>522</v>
      </c>
      <c r="G176" s="2" t="s">
        <v>174</v>
      </c>
      <c r="H176" s="3"/>
    </row>
    <row r="177" spans="1:8">
      <c r="A177" s="2" t="s">
        <v>523</v>
      </c>
      <c r="B177" s="2" t="s">
        <v>173</v>
      </c>
      <c r="C177" s="2" t="s">
        <v>413</v>
      </c>
      <c r="D177" s="2" t="s">
        <v>21</v>
      </c>
      <c r="E177" s="2" t="s">
        <v>524</v>
      </c>
      <c r="F177" s="2" t="s">
        <v>525</v>
      </c>
      <c r="G177" s="2" t="s">
        <v>526</v>
      </c>
      <c r="H177" s="3"/>
    </row>
    <row r="178" spans="1:8">
      <c r="A178" s="2" t="s">
        <v>523</v>
      </c>
      <c r="B178" s="2" t="s">
        <v>173</v>
      </c>
      <c r="C178" s="2" t="s">
        <v>413</v>
      </c>
      <c r="D178" s="2" t="s">
        <v>21</v>
      </c>
      <c r="E178" s="2" t="s">
        <v>527</v>
      </c>
      <c r="F178" s="2" t="s">
        <v>528</v>
      </c>
      <c r="G178" s="2" t="s">
        <v>526</v>
      </c>
      <c r="H178" s="3"/>
    </row>
    <row r="179" spans="1:8">
      <c r="A179" s="2" t="s">
        <v>523</v>
      </c>
      <c r="B179" s="2" t="s">
        <v>173</v>
      </c>
      <c r="C179" s="2" t="s">
        <v>413</v>
      </c>
      <c r="D179" s="2" t="s">
        <v>21</v>
      </c>
      <c r="E179" s="2" t="s">
        <v>529</v>
      </c>
      <c r="F179" s="2" t="s">
        <v>21</v>
      </c>
      <c r="G179" s="2" t="s">
        <v>526</v>
      </c>
      <c r="H179" s="3"/>
    </row>
    <row r="180" spans="1:8">
      <c r="A180" s="2" t="s">
        <v>530</v>
      </c>
      <c r="B180" s="2" t="s">
        <v>173</v>
      </c>
      <c r="C180" s="2" t="s">
        <v>413</v>
      </c>
      <c r="D180" s="2" t="s">
        <v>55</v>
      </c>
      <c r="E180" s="2" t="s">
        <v>445</v>
      </c>
      <c r="F180" s="2" t="s">
        <v>446</v>
      </c>
      <c r="G180" s="2" t="s">
        <v>531</v>
      </c>
      <c r="H180" s="3"/>
    </row>
    <row r="181" spans="1:8">
      <c r="A181" s="2" t="s">
        <v>530</v>
      </c>
      <c r="B181" s="2" t="s">
        <v>173</v>
      </c>
      <c r="C181" s="2" t="s">
        <v>413</v>
      </c>
      <c r="D181" s="2" t="s">
        <v>55</v>
      </c>
      <c r="E181" s="2" t="s">
        <v>532</v>
      </c>
      <c r="F181" s="2" t="s">
        <v>55</v>
      </c>
      <c r="G181" s="2" t="s">
        <v>531</v>
      </c>
      <c r="H181" s="3"/>
    </row>
    <row r="182" spans="1:8">
      <c r="A182" s="2" t="s">
        <v>533</v>
      </c>
      <c r="B182" s="2" t="s">
        <v>173</v>
      </c>
      <c r="C182" s="2" t="s">
        <v>534</v>
      </c>
      <c r="D182" s="3"/>
      <c r="E182" s="2" t="s">
        <v>533</v>
      </c>
      <c r="F182" s="2" t="s">
        <v>534</v>
      </c>
      <c r="G182" s="2" t="s">
        <v>174</v>
      </c>
      <c r="H182" s="3"/>
    </row>
    <row r="183" spans="1:8">
      <c r="A183" s="2" t="s">
        <v>535</v>
      </c>
      <c r="B183" s="2" t="s">
        <v>173</v>
      </c>
      <c r="C183" s="2" t="s">
        <v>534</v>
      </c>
      <c r="D183" s="2" t="s">
        <v>123</v>
      </c>
      <c r="E183" s="2" t="s">
        <v>536</v>
      </c>
      <c r="F183" s="2" t="s">
        <v>123</v>
      </c>
      <c r="G183" s="2" t="s">
        <v>174</v>
      </c>
      <c r="H183" s="3"/>
    </row>
    <row r="184" spans="1:8">
      <c r="A184" s="2" t="s">
        <v>537</v>
      </c>
      <c r="B184" s="2" t="s">
        <v>173</v>
      </c>
      <c r="C184" s="2" t="s">
        <v>534</v>
      </c>
      <c r="D184" s="2" t="s">
        <v>43</v>
      </c>
      <c r="E184" s="2" t="s">
        <v>538</v>
      </c>
      <c r="F184" s="2" t="s">
        <v>43</v>
      </c>
      <c r="G184" s="2" t="s">
        <v>174</v>
      </c>
      <c r="H184" s="3"/>
    </row>
    <row r="185" spans="1:8">
      <c r="A185" s="2" t="s">
        <v>539</v>
      </c>
      <c r="B185" s="2" t="s">
        <v>173</v>
      </c>
      <c r="C185" s="2" t="s">
        <v>534</v>
      </c>
      <c r="D185" s="2" t="s">
        <v>119</v>
      </c>
      <c r="E185" s="2" t="s">
        <v>540</v>
      </c>
      <c r="F185" s="2" t="s">
        <v>541</v>
      </c>
      <c r="G185" s="2" t="s">
        <v>542</v>
      </c>
      <c r="H185" s="3"/>
    </row>
    <row r="186" spans="1:8">
      <c r="A186" s="2" t="s">
        <v>539</v>
      </c>
      <c r="B186" s="2" t="s">
        <v>173</v>
      </c>
      <c r="C186" s="2" t="s">
        <v>534</v>
      </c>
      <c r="D186" s="2" t="s">
        <v>119</v>
      </c>
      <c r="E186" s="2" t="s">
        <v>543</v>
      </c>
      <c r="F186" s="2" t="s">
        <v>544</v>
      </c>
      <c r="G186" s="2" t="s">
        <v>542</v>
      </c>
      <c r="H186" s="3"/>
    </row>
    <row r="187" spans="1:8">
      <c r="A187" s="2" t="s">
        <v>539</v>
      </c>
      <c r="B187" s="2" t="s">
        <v>173</v>
      </c>
      <c r="C187" s="2" t="s">
        <v>534</v>
      </c>
      <c r="D187" s="2" t="s">
        <v>119</v>
      </c>
      <c r="E187" s="2" t="s">
        <v>545</v>
      </c>
      <c r="F187" s="2" t="s">
        <v>546</v>
      </c>
      <c r="G187" s="2" t="s">
        <v>542</v>
      </c>
      <c r="H187" s="3"/>
    </row>
    <row r="188" spans="1:8">
      <c r="A188" s="2" t="s">
        <v>539</v>
      </c>
      <c r="B188" s="2" t="s">
        <v>173</v>
      </c>
      <c r="C188" s="2" t="s">
        <v>534</v>
      </c>
      <c r="D188" s="2" t="s">
        <v>119</v>
      </c>
      <c r="E188" s="2" t="s">
        <v>547</v>
      </c>
      <c r="F188" s="2" t="s">
        <v>548</v>
      </c>
      <c r="G188" s="2" t="s">
        <v>542</v>
      </c>
      <c r="H188" s="3"/>
    </row>
    <row r="189" spans="1:8">
      <c r="A189" s="2" t="s">
        <v>539</v>
      </c>
      <c r="B189" s="2" t="s">
        <v>173</v>
      </c>
      <c r="C189" s="2" t="s">
        <v>534</v>
      </c>
      <c r="D189" s="2" t="s">
        <v>119</v>
      </c>
      <c r="E189" s="2" t="s">
        <v>549</v>
      </c>
      <c r="F189" s="2" t="s">
        <v>488</v>
      </c>
      <c r="G189" s="2" t="s">
        <v>542</v>
      </c>
      <c r="H189" s="3"/>
    </row>
    <row r="190" spans="1:8">
      <c r="A190" s="2" t="s">
        <v>550</v>
      </c>
      <c r="B190" s="2" t="s">
        <v>173</v>
      </c>
      <c r="C190" s="2" t="s">
        <v>534</v>
      </c>
      <c r="D190" s="2" t="s">
        <v>127</v>
      </c>
      <c r="E190" s="2" t="s">
        <v>551</v>
      </c>
      <c r="F190" s="2" t="s">
        <v>127</v>
      </c>
      <c r="G190" s="2" t="s">
        <v>542</v>
      </c>
      <c r="H190" s="3"/>
    </row>
    <row r="191" spans="1:8">
      <c r="A191" s="2" t="s">
        <v>552</v>
      </c>
      <c r="B191" s="2" t="s">
        <v>173</v>
      </c>
      <c r="C191" s="2" t="s">
        <v>534</v>
      </c>
      <c r="D191" s="2" t="s">
        <v>129</v>
      </c>
      <c r="E191" s="2" t="s">
        <v>553</v>
      </c>
      <c r="F191" s="2" t="s">
        <v>129</v>
      </c>
      <c r="G191" s="2" t="s">
        <v>542</v>
      </c>
      <c r="H191" s="3"/>
    </row>
    <row r="192" spans="1:8">
      <c r="A192" s="2" t="s">
        <v>554</v>
      </c>
      <c r="B192" s="2" t="s">
        <v>173</v>
      </c>
      <c r="C192" s="2" t="s">
        <v>534</v>
      </c>
      <c r="D192" s="2" t="s">
        <v>121</v>
      </c>
      <c r="E192" s="2" t="s">
        <v>555</v>
      </c>
      <c r="F192" s="2" t="s">
        <v>121</v>
      </c>
      <c r="G192" s="2" t="s">
        <v>174</v>
      </c>
      <c r="H192" s="3"/>
    </row>
    <row r="193" spans="1:8">
      <c r="A193" s="2" t="s">
        <v>556</v>
      </c>
      <c r="B193" s="2" t="s">
        <v>173</v>
      </c>
      <c r="C193" s="2" t="s">
        <v>534</v>
      </c>
      <c r="D193" s="2" t="s">
        <v>115</v>
      </c>
      <c r="E193" s="2" t="s">
        <v>557</v>
      </c>
      <c r="F193" s="2" t="s">
        <v>558</v>
      </c>
      <c r="G193" s="2" t="s">
        <v>174</v>
      </c>
      <c r="H193" s="3"/>
    </row>
    <row r="194" spans="1:8">
      <c r="A194" s="2" t="s">
        <v>556</v>
      </c>
      <c r="B194" s="2" t="s">
        <v>173</v>
      </c>
      <c r="C194" s="2" t="s">
        <v>534</v>
      </c>
      <c r="D194" s="2" t="s">
        <v>115</v>
      </c>
      <c r="E194" s="2" t="s">
        <v>559</v>
      </c>
      <c r="F194" s="2" t="s">
        <v>560</v>
      </c>
      <c r="G194" s="2" t="s">
        <v>174</v>
      </c>
      <c r="H194" s="3"/>
    </row>
    <row r="195" spans="1:8">
      <c r="A195" s="2" t="s">
        <v>556</v>
      </c>
      <c r="B195" s="2" t="s">
        <v>173</v>
      </c>
      <c r="C195" s="2" t="s">
        <v>534</v>
      </c>
      <c r="D195" s="2" t="s">
        <v>115</v>
      </c>
      <c r="E195" s="2" t="s">
        <v>561</v>
      </c>
      <c r="F195" s="2" t="s">
        <v>562</v>
      </c>
      <c r="G195" s="2" t="s">
        <v>174</v>
      </c>
      <c r="H195" s="3"/>
    </row>
    <row r="196" spans="1:8">
      <c r="A196" s="2" t="s">
        <v>556</v>
      </c>
      <c r="B196" s="2" t="s">
        <v>173</v>
      </c>
      <c r="C196" s="2" t="s">
        <v>534</v>
      </c>
      <c r="D196" s="2" t="s">
        <v>115</v>
      </c>
      <c r="E196" s="2" t="s">
        <v>563</v>
      </c>
      <c r="F196" s="2" t="s">
        <v>564</v>
      </c>
      <c r="G196" s="2" t="s">
        <v>174</v>
      </c>
      <c r="H196" s="3"/>
    </row>
    <row r="197" spans="1:8">
      <c r="A197" s="2" t="s">
        <v>556</v>
      </c>
      <c r="B197" s="2" t="s">
        <v>173</v>
      </c>
      <c r="C197" s="2" t="s">
        <v>534</v>
      </c>
      <c r="D197" s="2" t="s">
        <v>115</v>
      </c>
      <c r="E197" s="2" t="s">
        <v>565</v>
      </c>
      <c r="F197" s="2" t="s">
        <v>566</v>
      </c>
      <c r="G197" s="2" t="s">
        <v>174</v>
      </c>
      <c r="H197" s="3"/>
    </row>
    <row r="198" spans="1:8">
      <c r="A198" s="2" t="s">
        <v>556</v>
      </c>
      <c r="B198" s="2" t="s">
        <v>173</v>
      </c>
      <c r="C198" s="2" t="s">
        <v>534</v>
      </c>
      <c r="D198" s="2" t="s">
        <v>115</v>
      </c>
      <c r="E198" s="2" t="s">
        <v>567</v>
      </c>
      <c r="F198" s="2" t="s">
        <v>205</v>
      </c>
      <c r="G198" s="2" t="s">
        <v>174</v>
      </c>
      <c r="H198" s="3"/>
    </row>
    <row r="199" spans="1:8">
      <c r="A199" s="2" t="s">
        <v>556</v>
      </c>
      <c r="B199" s="2" t="s">
        <v>173</v>
      </c>
      <c r="C199" s="2" t="s">
        <v>534</v>
      </c>
      <c r="D199" s="2" t="s">
        <v>115</v>
      </c>
      <c r="E199" s="2" t="s">
        <v>568</v>
      </c>
      <c r="F199" s="2" t="s">
        <v>569</v>
      </c>
      <c r="G199" s="2" t="s">
        <v>174</v>
      </c>
      <c r="H199" s="3"/>
    </row>
    <row r="200" spans="1:8">
      <c r="A200" s="2" t="s">
        <v>556</v>
      </c>
      <c r="B200" s="2" t="s">
        <v>173</v>
      </c>
      <c r="C200" s="2" t="s">
        <v>534</v>
      </c>
      <c r="D200" s="2" t="s">
        <v>115</v>
      </c>
      <c r="E200" s="2" t="s">
        <v>570</v>
      </c>
      <c r="F200" s="2" t="s">
        <v>115</v>
      </c>
      <c r="G200" s="2" t="s">
        <v>571</v>
      </c>
      <c r="H200" s="3"/>
    </row>
    <row r="201" spans="1:8">
      <c r="A201" s="2" t="s">
        <v>572</v>
      </c>
      <c r="B201" s="2" t="s">
        <v>173</v>
      </c>
      <c r="C201" s="2" t="s">
        <v>534</v>
      </c>
      <c r="D201" s="2" t="s">
        <v>5</v>
      </c>
      <c r="E201" s="2" t="s">
        <v>573</v>
      </c>
      <c r="F201" s="2" t="s">
        <v>5</v>
      </c>
      <c r="G201" s="2" t="s">
        <v>174</v>
      </c>
      <c r="H201" s="3"/>
    </row>
    <row r="202" spans="1:8">
      <c r="A202" s="2" t="s">
        <v>574</v>
      </c>
      <c r="B202" s="2" t="s">
        <v>173</v>
      </c>
      <c r="C202" s="2" t="s">
        <v>534</v>
      </c>
      <c r="D202" s="2" t="s">
        <v>9</v>
      </c>
      <c r="E202" s="2" t="s">
        <v>575</v>
      </c>
      <c r="F202" s="2" t="s">
        <v>9</v>
      </c>
      <c r="G202" s="2" t="s">
        <v>174</v>
      </c>
      <c r="H202" s="3"/>
    </row>
    <row r="203" spans="1:8">
      <c r="A203" s="2" t="s">
        <v>574</v>
      </c>
      <c r="B203" s="2" t="s">
        <v>173</v>
      </c>
      <c r="C203" s="2" t="s">
        <v>534</v>
      </c>
      <c r="D203" s="2" t="s">
        <v>9</v>
      </c>
      <c r="E203" s="2" t="s">
        <v>576</v>
      </c>
      <c r="F203" s="2" t="s">
        <v>577</v>
      </c>
      <c r="G203" s="2" t="s">
        <v>174</v>
      </c>
      <c r="H203" s="3"/>
    </row>
    <row r="204" spans="1:8">
      <c r="A204" s="2" t="s">
        <v>574</v>
      </c>
      <c r="B204" s="2" t="s">
        <v>173</v>
      </c>
      <c r="C204" s="2" t="s">
        <v>534</v>
      </c>
      <c r="D204" s="2" t="s">
        <v>9</v>
      </c>
      <c r="E204" s="2" t="s">
        <v>578</v>
      </c>
      <c r="F204" s="2" t="s">
        <v>393</v>
      </c>
      <c r="G204" s="2" t="s">
        <v>174</v>
      </c>
      <c r="H204" s="3"/>
    </row>
    <row r="205" spans="1:8">
      <c r="A205" s="2" t="s">
        <v>579</v>
      </c>
      <c r="B205" s="2" t="s">
        <v>173</v>
      </c>
      <c r="C205" s="2" t="s">
        <v>534</v>
      </c>
      <c r="D205" s="2" t="s">
        <v>11</v>
      </c>
      <c r="E205" s="2" t="s">
        <v>580</v>
      </c>
      <c r="F205" s="2" t="s">
        <v>11</v>
      </c>
      <c r="G205" s="2" t="s">
        <v>174</v>
      </c>
      <c r="H205" s="3"/>
    </row>
    <row r="206" spans="1:8">
      <c r="A206" s="2" t="s">
        <v>579</v>
      </c>
      <c r="B206" s="2" t="s">
        <v>173</v>
      </c>
      <c r="C206" s="2" t="s">
        <v>534</v>
      </c>
      <c r="D206" s="2" t="s">
        <v>11</v>
      </c>
      <c r="E206" s="2" t="s">
        <v>581</v>
      </c>
      <c r="F206" s="2" t="s">
        <v>582</v>
      </c>
      <c r="G206" s="2" t="s">
        <v>174</v>
      </c>
      <c r="H206" s="3"/>
    </row>
    <row r="207" spans="1:8">
      <c r="A207" s="2" t="s">
        <v>579</v>
      </c>
      <c r="B207" s="2" t="s">
        <v>173</v>
      </c>
      <c r="C207" s="2" t="s">
        <v>534</v>
      </c>
      <c r="D207" s="2" t="s">
        <v>11</v>
      </c>
      <c r="E207" s="2" t="s">
        <v>583</v>
      </c>
      <c r="F207" s="2" t="s">
        <v>584</v>
      </c>
      <c r="G207" s="2" t="s">
        <v>174</v>
      </c>
      <c r="H207" s="3"/>
    </row>
    <row r="208" spans="1:8">
      <c r="A208" s="2" t="s">
        <v>585</v>
      </c>
      <c r="B208" s="2" t="s">
        <v>173</v>
      </c>
      <c r="C208" s="2" t="s">
        <v>534</v>
      </c>
      <c r="D208" s="2" t="s">
        <v>7</v>
      </c>
      <c r="E208" s="2" t="s">
        <v>586</v>
      </c>
      <c r="F208" s="2" t="s">
        <v>587</v>
      </c>
      <c r="G208" s="2" t="s">
        <v>406</v>
      </c>
      <c r="H208" s="3"/>
    </row>
    <row r="209" spans="1:8">
      <c r="A209" s="2" t="s">
        <v>588</v>
      </c>
      <c r="B209" s="2" t="s">
        <v>173</v>
      </c>
      <c r="C209" s="2" t="s">
        <v>534</v>
      </c>
      <c r="D209" s="2" t="s">
        <v>117</v>
      </c>
      <c r="E209" s="2" t="s">
        <v>586</v>
      </c>
      <c r="F209" s="2" t="s">
        <v>587</v>
      </c>
      <c r="G209" s="2" t="s">
        <v>406</v>
      </c>
      <c r="H2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Daejeon_voteshare</vt:lpstr>
      <vt:lpstr>existing_districts</vt:lpstr>
      <vt:lpstr>Sheet1 (2)</vt:lpstr>
      <vt:lpstr>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Kyumin Cho</dc:creator>
  <cp:lastModifiedBy>Cho Kyumin</cp:lastModifiedBy>
  <dcterms:created xsi:type="dcterms:W3CDTF">2022-11-11T10:18:09Z</dcterms:created>
  <dcterms:modified xsi:type="dcterms:W3CDTF">2022-12-08T00:44:16Z</dcterms:modified>
</cp:coreProperties>
</file>