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069804E4-EC02-4D87-B647-C202EC9AA101}" xr6:coauthVersionLast="41" xr6:coauthVersionMax="41" xr10:uidLastSave="{00000000-0000-0000-0000-000000000000}"/>
  <bookViews>
    <workbookView xWindow="-108" yWindow="-108" windowWidth="23256" windowHeight="12696" xr2:uid="{1FA39C71-BD28-4342-A2B4-2582C104B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1" l="1"/>
  <c r="I48" i="1"/>
  <c r="I47" i="1"/>
  <c r="I46" i="1"/>
  <c r="I45" i="1"/>
  <c r="I44" i="1"/>
  <c r="I43" i="1"/>
  <c r="I42" i="1"/>
  <c r="I41" i="1"/>
  <c r="I40" i="1"/>
  <c r="I39" i="1"/>
  <c r="I15" i="1"/>
  <c r="I12" i="1"/>
  <c r="I11" i="1"/>
  <c r="I10" i="1"/>
  <c r="I9" i="1"/>
  <c r="I8" i="1"/>
  <c r="I7" i="1"/>
  <c r="I6" i="1"/>
  <c r="I5" i="1"/>
  <c r="I3" i="1"/>
  <c r="I4" i="1"/>
  <c r="H4" i="1"/>
  <c r="H3" i="1"/>
  <c r="E93" i="1"/>
  <c r="E83" i="1"/>
  <c r="E73" i="1"/>
  <c r="E63" i="1"/>
  <c r="E53" i="1"/>
  <c r="E41" i="1"/>
  <c r="E33" i="1"/>
  <c r="E23" i="1"/>
  <c r="E13" i="1"/>
  <c r="E3" i="1"/>
  <c r="D93" i="1"/>
  <c r="D83" i="1"/>
  <c r="D73" i="1"/>
  <c r="D63" i="1"/>
  <c r="D41" i="1"/>
  <c r="D53" i="1"/>
  <c r="D33" i="1"/>
  <c r="D23" i="1"/>
  <c r="D3" i="1"/>
  <c r="D13" i="1"/>
</calcChain>
</file>

<file path=xl/sharedStrings.xml><?xml version="1.0" encoding="utf-8"?>
<sst xmlns="http://schemas.openxmlformats.org/spreadsheetml/2006/main" count="18" uniqueCount="13">
  <si>
    <t>number of children</t>
  </si>
  <si>
    <t>parameter</t>
  </si>
  <si>
    <t>steps</t>
  </si>
  <si>
    <t>performance</t>
  </si>
  <si>
    <t>avg_steps</t>
  </si>
  <si>
    <t>avg_perf</t>
  </si>
  <si>
    <t>gene_rate_convergence</t>
  </si>
  <si>
    <t>avg_performance</t>
  </si>
  <si>
    <t>crossover</t>
  </si>
  <si>
    <t>profit</t>
  </si>
  <si>
    <t>cost</t>
  </si>
  <si>
    <t>num_par</t>
  </si>
  <si>
    <t>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</si>
</sst>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step</a:t>
            </a:r>
            <a:r>
              <a:rPr lang="en-GB" baseline="0"/>
              <a:t> size vs. num of children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Sheet1!$A$105:$A$114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</c:numCache>
            </c:numRef>
          </c:xVal>
          <c:yVal>
            <c:numRef>
              <c:f>Sheet1!$B$105:$B$114</c:f>
              <c:numCache>
                <c:formatCode>General</c:formatCode>
                <c:ptCount val="10"/>
                <c:pt idx="0">
                  <c:v>328.7</c:v>
                </c:pt>
                <c:pt idx="1">
                  <c:v>182.8</c:v>
                </c:pt>
                <c:pt idx="2">
                  <c:v>137.80000000000001</c:v>
                </c:pt>
                <c:pt idx="3">
                  <c:v>133.875</c:v>
                </c:pt>
                <c:pt idx="4">
                  <c:v>97.332999999999998</c:v>
                </c:pt>
                <c:pt idx="5">
                  <c:v>90.6</c:v>
                </c:pt>
                <c:pt idx="6">
                  <c:v>98.6</c:v>
                </c:pt>
                <c:pt idx="7">
                  <c:v>62.7</c:v>
                </c:pt>
                <c:pt idx="8">
                  <c:v>62.1</c:v>
                </c:pt>
                <c:pt idx="9">
                  <c:v>42.8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8F9-B0EB-696DCFB33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859256"/>
        <c:axId val="655859896"/>
      </c:scatterChart>
      <c:valAx>
        <c:axId val="65585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59896"/>
        <c:crosses val="autoZero"/>
        <c:crossBetween val="midCat"/>
      </c:valAx>
      <c:valAx>
        <c:axId val="655859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5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</a:t>
            </a:r>
            <a:r>
              <a:rPr lang="en-GB" baseline="0"/>
              <a:t> vs. children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Sheet1!$A$105:$A$114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</c:numCache>
            </c:numRef>
          </c:xVal>
          <c:yVal>
            <c:numRef>
              <c:f>Sheet1!$C$105:$C$114</c:f>
              <c:numCache>
                <c:formatCode>General</c:formatCode>
                <c:ptCount val="10"/>
                <c:pt idx="0">
                  <c:v>131.14779999999999</c:v>
                </c:pt>
                <c:pt idx="1">
                  <c:v>122.4074</c:v>
                </c:pt>
                <c:pt idx="2">
                  <c:v>130.22399999999999</c:v>
                </c:pt>
                <c:pt idx="3">
                  <c:v>131.13669999999999</c:v>
                </c:pt>
                <c:pt idx="4">
                  <c:v>130.9573</c:v>
                </c:pt>
                <c:pt idx="5">
                  <c:v>137.69030000000001</c:v>
                </c:pt>
                <c:pt idx="6">
                  <c:v>130.04640000000001</c:v>
                </c:pt>
                <c:pt idx="7">
                  <c:v>136.21870000000001</c:v>
                </c:pt>
                <c:pt idx="8">
                  <c:v>139.44409999999999</c:v>
                </c:pt>
                <c:pt idx="9">
                  <c:v>116.60039999999999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D-4C5D-9E65-ABAA9719C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906616"/>
        <c:axId val="594905976"/>
      </c:scatterChart>
      <c:valAx>
        <c:axId val="59490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05976"/>
        <c:crosses val="autoZero"/>
        <c:crossBetween val="midCat"/>
      </c:valAx>
      <c:valAx>
        <c:axId val="594905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0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</a:t>
            </a:r>
            <a:r>
              <a:rPr lang="en-GB" baseline="0"/>
              <a:t> steps vs mutation rate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Sheet1!$G$3:$G$12</c:f>
              <c:numCache>
                <c:formatCode>General</c:formatCode>
                <c:ptCount val="10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0.5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108.8</c:v>
                </c:pt>
                <c:pt idx="1">
                  <c:v>146.6</c:v>
                </c:pt>
                <c:pt idx="2">
                  <c:v>112.6</c:v>
                </c:pt>
                <c:pt idx="3">
                  <c:v>99.4</c:v>
                </c:pt>
                <c:pt idx="4">
                  <c:v>125.5</c:v>
                </c:pt>
                <c:pt idx="5">
                  <c:v>164.4</c:v>
                </c:pt>
                <c:pt idx="6">
                  <c:v>143.69999999999999</c:v>
                </c:pt>
                <c:pt idx="7">
                  <c:v>176.7</c:v>
                </c:pt>
                <c:pt idx="8">
                  <c:v>142.80000000000001</c:v>
                </c:pt>
                <c:pt idx="9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29-4BAE-8F4A-1A7C7F0D4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32112"/>
        <c:axId val="588635952"/>
      </c:scatterChart>
      <c:valAx>
        <c:axId val="58863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5952"/>
        <c:crosses val="autoZero"/>
        <c:crossBetween val="midCat"/>
      </c:valAx>
      <c:valAx>
        <c:axId val="588635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 vs mutation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Sheet1!$G$3:$G$12</c:f>
              <c:numCache>
                <c:formatCode>General</c:formatCode>
                <c:ptCount val="10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0.5</c:v>
                </c:pt>
              </c:numCache>
            </c:numRef>
          </c:xVal>
          <c:yVal>
            <c:numRef>
              <c:f>Sheet1!$I$3:$I$12</c:f>
              <c:numCache>
                <c:formatCode>General</c:formatCode>
                <c:ptCount val="10"/>
                <c:pt idx="0">
                  <c:v>123.91734999999998</c:v>
                </c:pt>
                <c:pt idx="1">
                  <c:v>144.30178000000001</c:v>
                </c:pt>
                <c:pt idx="2">
                  <c:v>135.74655000000001</c:v>
                </c:pt>
                <c:pt idx="3">
                  <c:v>135.80265</c:v>
                </c:pt>
                <c:pt idx="4">
                  <c:v>151.30759999999998</c:v>
                </c:pt>
                <c:pt idx="5">
                  <c:v>132.26327999999998</c:v>
                </c:pt>
                <c:pt idx="6">
                  <c:v>124.42033000000001</c:v>
                </c:pt>
                <c:pt idx="7">
                  <c:v>118.95622</c:v>
                </c:pt>
                <c:pt idx="8">
                  <c:v>136.93989999999999</c:v>
                </c:pt>
                <c:pt idx="9">
                  <c:v>123.20368000000001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8-43B6-B246-3D906740B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864696"/>
        <c:axId val="655861816"/>
      </c:scatterChart>
      <c:valAx>
        <c:axId val="65586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61816"/>
        <c:crosses val="autoZero"/>
        <c:crossBetween val="midCat"/>
      </c:valAx>
      <c:valAx>
        <c:axId val="655861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64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steps vs c</a:t>
            </a:r>
            <a:r>
              <a:rPr lang="en-GB"/>
              <a:t>rossover</a:t>
            </a:r>
            <a:r>
              <a:rPr lang="en-GB" baseline="0"/>
              <a:t> rate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Sheet1!$G$15:$G$24</c:f>
              <c:numCache>
                <c:formatCode>General</c:formatCode>
                <c:ptCount val="10"/>
                <c:pt idx="0">
                  <c:v>0.82</c:v>
                </c:pt>
                <c:pt idx="1">
                  <c:v>0.84</c:v>
                </c:pt>
                <c:pt idx="2">
                  <c:v>0.86</c:v>
                </c:pt>
                <c:pt idx="3">
                  <c:v>0.88</c:v>
                </c:pt>
                <c:pt idx="4">
                  <c:v>0.9</c:v>
                </c:pt>
                <c:pt idx="5">
                  <c:v>0.92</c:v>
                </c:pt>
                <c:pt idx="6">
                  <c:v>0.94</c:v>
                </c:pt>
                <c:pt idx="7">
                  <c:v>0.96</c:v>
                </c:pt>
                <c:pt idx="8">
                  <c:v>0.98</c:v>
                </c:pt>
                <c:pt idx="9">
                  <c:v>1</c:v>
                </c:pt>
              </c:numCache>
            </c:numRef>
          </c:cat>
          <c:val>
            <c:numRef>
              <c:f>Sheet1!$H$15:$H$24</c:f>
              <c:numCache>
                <c:formatCode>General</c:formatCode>
                <c:ptCount val="10"/>
                <c:pt idx="0">
                  <c:v>152.19999999999999</c:v>
                </c:pt>
                <c:pt idx="1">
                  <c:v>113.2</c:v>
                </c:pt>
                <c:pt idx="2">
                  <c:v>102.8</c:v>
                </c:pt>
                <c:pt idx="3">
                  <c:v>128.80000000000001</c:v>
                </c:pt>
                <c:pt idx="4">
                  <c:v>156.9</c:v>
                </c:pt>
                <c:pt idx="5">
                  <c:v>136.30000000000001</c:v>
                </c:pt>
                <c:pt idx="6">
                  <c:v>152.80000000000001</c:v>
                </c:pt>
                <c:pt idx="7">
                  <c:v>127.6</c:v>
                </c:pt>
                <c:pt idx="8">
                  <c:v>157.80000000000001</c:v>
                </c:pt>
                <c:pt idx="9">
                  <c:v>102.8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85-488A-83BC-AF0D50B88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250040"/>
        <c:axId val="718251640"/>
      </c:lineChart>
      <c:catAx>
        <c:axId val="71825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251640"/>
        <c:crosses val="autoZero"/>
        <c:auto val="1"/>
        <c:lblAlgn val="ctr"/>
        <c:lblOffset val="100"/>
        <c:noMultiLvlLbl val="0"/>
      </c:catAx>
      <c:valAx>
        <c:axId val="718251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250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steps vs cost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Sheet1!$G$39:$G$48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xVal>
          <c:yVal>
            <c:numRef>
              <c:f>Sheet1!$H$39:$H$48</c:f>
              <c:numCache>
                <c:formatCode>General</c:formatCode>
                <c:ptCount val="10"/>
                <c:pt idx="0">
                  <c:v>226</c:v>
                </c:pt>
                <c:pt idx="1">
                  <c:v>229.5</c:v>
                </c:pt>
                <c:pt idx="2">
                  <c:v>300.10000000000002</c:v>
                </c:pt>
                <c:pt idx="3">
                  <c:v>164.2</c:v>
                </c:pt>
                <c:pt idx="4">
                  <c:v>128.69999999999999</c:v>
                </c:pt>
                <c:pt idx="5">
                  <c:v>146.4</c:v>
                </c:pt>
                <c:pt idx="6">
                  <c:v>123.7</c:v>
                </c:pt>
                <c:pt idx="7">
                  <c:v>96.4</c:v>
                </c:pt>
                <c:pt idx="8">
                  <c:v>114.8</c:v>
                </c:pt>
                <c:pt idx="9">
                  <c:v>135.69999999999999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3-4B11-A672-C0F09AABB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264760"/>
        <c:axId val="718264120"/>
      </c:scatterChart>
      <c:valAx>
        <c:axId val="71826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264120"/>
        <c:crosses val="autoZero"/>
        <c:crossBetween val="midCat"/>
      </c:valAx>
      <c:valAx>
        <c:axId val="718264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26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 vs.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Sheet1!$G$39:$G$48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xVal>
          <c:yVal>
            <c:numRef>
              <c:f>Sheet1!$I$39:$I$48</c:f>
              <c:numCache>
                <c:formatCode>General</c:formatCode>
                <c:ptCount val="10"/>
                <c:pt idx="0">
                  <c:v>1104.239</c:v>
                </c:pt>
                <c:pt idx="1">
                  <c:v>742.04259999999999</c:v>
                </c:pt>
                <c:pt idx="2">
                  <c:v>642.12999999999988</c:v>
                </c:pt>
                <c:pt idx="3">
                  <c:v>466.74979999999994</c:v>
                </c:pt>
                <c:pt idx="4">
                  <c:v>338.12029999999999</c:v>
                </c:pt>
                <c:pt idx="5">
                  <c:v>254.94239999999999</c:v>
                </c:pt>
                <c:pt idx="6">
                  <c:v>213.36000000000004</c:v>
                </c:pt>
                <c:pt idx="7">
                  <c:v>196.38024000000001</c:v>
                </c:pt>
                <c:pt idx="8">
                  <c:v>142.38093000000001</c:v>
                </c:pt>
                <c:pt idx="9">
                  <c:v>121.35348000000002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D4-4C12-A96E-77BEA1E0B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358008"/>
        <c:axId val="687359928"/>
      </c:scatterChart>
      <c:valAx>
        <c:axId val="68735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59928"/>
        <c:crosses val="autoZero"/>
        <c:crossBetween val="midCat"/>
      </c:valAx>
      <c:valAx>
        <c:axId val="687359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485503</xdr:colOff>
      <xdr:row>85</xdr:row>
      <xdr:rowOff>166049</xdr:rowOff>
    </xdr:from>
    <xdr:to>
      <xdr:col>13</xdr:col>
      <xdr:colOff>180704</xdr:colOff>
      <xdr:row>100</xdr:row>
      <xdr:rowOff>166049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DFD718-BB8B-4A13-9A1F-3D0A5EF93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401935</xdr:colOff>
      <xdr:row>87</xdr:row>
      <xdr:rowOff>169147</xdr:rowOff>
    </xdr:from>
    <xdr:to>
      <xdr:col>21</xdr:col>
      <xdr:colOff>95460</xdr:colOff>
      <xdr:row>102</xdr:row>
      <xdr:rowOff>169147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5449AB-BA4F-4CFA-BF79-25BF54136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603401</xdr:colOff>
      <xdr:row>4</xdr:row>
      <xdr:rowOff>159633</xdr:rowOff>
    </xdr:from>
    <xdr:to>
      <xdr:col>17</xdr:col>
      <xdr:colOff>301185</xdr:colOff>
      <xdr:row>19</xdr:row>
      <xdr:rowOff>159632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C3836E-7A11-4ED3-9992-C4815ABAE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600560</xdr:colOff>
      <xdr:row>5</xdr:row>
      <xdr:rowOff>10332</xdr:rowOff>
    </xdr:from>
    <xdr:to>
      <xdr:col>25</xdr:col>
      <xdr:colOff>316424</xdr:colOff>
      <xdr:row>20</xdr:row>
      <xdr:rowOff>41329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1ABD65-5E65-48D8-9E1A-FF38729DB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54429</xdr:colOff>
      <xdr:row>21</xdr:row>
      <xdr:rowOff>59093</xdr:rowOff>
    </xdr:from>
    <xdr:to>
      <xdr:col>17</xdr:col>
      <xdr:colOff>381000</xdr:colOff>
      <xdr:row>36</xdr:row>
      <xdr:rowOff>3109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70C309-5B86-4DE9-A483-1B6F1A122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276926</xdr:colOff>
      <xdr:row>37</xdr:row>
      <xdr:rowOff>166156</xdr:rowOff>
    </xdr:from>
    <xdr:to>
      <xdr:col>16</xdr:col>
      <xdr:colOff>603497</xdr:colOff>
      <xdr:row>52</xdr:row>
      <xdr:rowOff>110172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6D8E64-662A-47F8-8CBB-FFF0E3626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569406</xdr:colOff>
      <xdr:row>36</xdr:row>
      <xdr:rowOff>129541</xdr:rowOff>
    </xdr:from>
    <xdr:to>
      <xdr:col>26</xdr:col>
      <xdr:colOff>68580</xdr:colOff>
      <xdr:row>52</xdr:row>
      <xdr:rowOff>77875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BD457B-957A-42AE-B860-8CFA61F4C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5E0D-057F-47D3-B029-48B63491BECF}">
  <dimension ref="A1:I114"/>
  <sheetViews>
    <sheetView tabSelected="1" zoomScale="107" zoomScaleNormal="107" workbookViewId="0">
      <selection activeCell="L85" sqref="L85"/>
    </sheetView>
  </sheetViews>
  <sheetFormatPr defaultRowHeight="14.4" x14ac:dyDescent="0.3"/>
  <sheetData>
    <row r="1" spans="1:9" x14ac:dyDescent="0.3">
      <c r="A1" t="s">
        <v>0</v>
      </c>
      <c r="G1" t="s">
        <v>6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4</v>
      </c>
      <c r="I2" t="s">
        <v>7</v>
      </c>
    </row>
    <row r="3" spans="1:9" x14ac:dyDescent="0.3">
      <c r="A3">
        <v>25</v>
      </c>
      <c r="B3">
        <v>330</v>
      </c>
      <c r="C3">
        <v>132.12299999999999</v>
      </c>
      <c r="D3">
        <f>AVERAGE(B3:B12)</f>
        <v>328.7</v>
      </c>
      <c r="E3">
        <f>AVERAGE(C3:C12)</f>
        <v>131.14780000000002</v>
      </c>
      <c r="G3">
        <v>0.01</v>
      </c>
      <c r="H3">
        <f>AVERAGE(109, 51, 83, 242, 31, 198, 72, 157, 46, 99)</f>
        <v>108.8</v>
      </c>
      <c r="I3">
        <f>(173.099+133.063+160.557+137.173+80.1142+125.695+81.2721+135.616+60.9442+151.64)/10</f>
        <v>123.91734999999998</v>
      </c>
    </row>
    <row r="4" spans="1:9" x14ac:dyDescent="0.3">
      <c r="A4">
        <v>25</v>
      </c>
      <c r="B4">
        <v>156</v>
      </c>
      <c r="C4">
        <v>97.312600000000003</v>
      </c>
      <c r="G4">
        <v>0.05</v>
      </c>
      <c r="H4">
        <f>AVERAGE(133, 92, 262, 129, 148, 89, 271,50, 107, 185)</f>
        <v>146.6</v>
      </c>
      <c r="I4">
        <f>(135.616+160.609+183.41+132.123+183.379+155.591+97.3126+173.099+84.7052+137.173)/10</f>
        <v>144.30178000000001</v>
      </c>
    </row>
    <row r="5" spans="1:9" x14ac:dyDescent="0.3">
      <c r="A5">
        <v>25</v>
      </c>
      <c r="B5">
        <v>284</v>
      </c>
      <c r="C5">
        <v>130.93600000000001</v>
      </c>
      <c r="G5">
        <v>0.1</v>
      </c>
      <c r="H5">
        <v>112.6</v>
      </c>
      <c r="I5">
        <f>(132.123+137.173+145.699+136.12+127.765+137.173+187.017+90.3505+113.779+150.266)/10</f>
        <v>135.74655000000001</v>
      </c>
    </row>
    <row r="6" spans="1:9" x14ac:dyDescent="0.3">
      <c r="A6">
        <v>25</v>
      </c>
      <c r="B6">
        <v>513</v>
      </c>
      <c r="C6">
        <v>136.04599999999999</v>
      </c>
      <c r="G6">
        <v>0.15</v>
      </c>
      <c r="H6">
        <v>99.4</v>
      </c>
      <c r="I6">
        <f>(150.266+135.616+131.318+103.52+157.369+68.0095+125.695+170.088+135.616+180.529)/10</f>
        <v>135.80265</v>
      </c>
    </row>
    <row r="7" spans="1:9" x14ac:dyDescent="0.3">
      <c r="A7">
        <v>25</v>
      </c>
      <c r="B7">
        <v>632</v>
      </c>
      <c r="C7">
        <v>135.61600000000001</v>
      </c>
      <c r="G7">
        <v>0.2</v>
      </c>
      <c r="H7">
        <v>125.5</v>
      </c>
      <c r="I7">
        <f>(180.529+133.399+148.649+135.616+144.31+123.089+138.334+135.616+105.744+130.617+137.173)/10</f>
        <v>151.30759999999998</v>
      </c>
    </row>
    <row r="8" spans="1:9" x14ac:dyDescent="0.3">
      <c r="A8">
        <v>25</v>
      </c>
      <c r="B8">
        <v>88</v>
      </c>
      <c r="C8">
        <v>127.795</v>
      </c>
      <c r="G8">
        <v>0.25</v>
      </c>
      <c r="H8">
        <v>164.4</v>
      </c>
      <c r="I8">
        <f>(132.452+92.4518+135.616+146.072+137.173+155.591+131.318+122.803+137.033+132.123)/10</f>
        <v>132.26327999999998</v>
      </c>
    </row>
    <row r="9" spans="1:9" x14ac:dyDescent="0.3">
      <c r="A9">
        <v>25</v>
      </c>
      <c r="B9">
        <v>215</v>
      </c>
      <c r="C9">
        <v>169.27799999999999</v>
      </c>
      <c r="G9">
        <v>0.3</v>
      </c>
      <c r="H9">
        <v>143.69999999999999</v>
      </c>
      <c r="I9">
        <f>(139.032+132.123+137.173+90.6123+135.616+177.475+135.616+140.397+156.159)/10</f>
        <v>124.42033000000001</v>
      </c>
    </row>
    <row r="10" spans="1:9" x14ac:dyDescent="0.3">
      <c r="A10">
        <v>25</v>
      </c>
      <c r="B10">
        <v>372</v>
      </c>
      <c r="C10">
        <v>88.850399999999993</v>
      </c>
      <c r="G10">
        <v>0.35</v>
      </c>
      <c r="H10">
        <v>176.7</v>
      </c>
      <c r="I10">
        <f>(135.616+132.123+135.616+139.821+135.616+97.3126+180.529+97.3126+135.616)/10</f>
        <v>118.95622</v>
      </c>
    </row>
    <row r="11" spans="1:9" x14ac:dyDescent="0.3">
      <c r="A11">
        <v>25</v>
      </c>
      <c r="B11">
        <v>239</v>
      </c>
      <c r="C11">
        <v>130.61000000000001</v>
      </c>
      <c r="G11">
        <v>0.4</v>
      </c>
      <c r="H11">
        <v>142.80000000000001</v>
      </c>
      <c r="I11">
        <f>(143.425+132.123+137.173+132.123+135.616+137.173+135.616+144.918+135.616+135.616)/10</f>
        <v>136.93989999999999</v>
      </c>
    </row>
    <row r="12" spans="1:9" x14ac:dyDescent="0.3">
      <c r="A12">
        <v>25</v>
      </c>
      <c r="B12">
        <v>458</v>
      </c>
      <c r="C12">
        <v>162.911</v>
      </c>
      <c r="G12">
        <v>0.5</v>
      </c>
      <c r="H12">
        <v>91</v>
      </c>
      <c r="I12">
        <f>(146.072+157.449+161.737+123.207+150.266+145.39+48.9665+113.779+125.854+59.3163)/10</f>
        <v>123.20368000000001</v>
      </c>
    </row>
    <row r="13" spans="1:9" x14ac:dyDescent="0.3">
      <c r="A13">
        <v>50</v>
      </c>
      <c r="B13">
        <v>79</v>
      </c>
      <c r="C13">
        <v>118.295</v>
      </c>
      <c r="D13">
        <f>AVERAGE(B13:B22)</f>
        <v>182.8</v>
      </c>
      <c r="E13">
        <f>AVERAGE(C13:C22)</f>
        <v>122.40739000000001</v>
      </c>
    </row>
    <row r="14" spans="1:9" x14ac:dyDescent="0.3">
      <c r="A14">
        <v>50</v>
      </c>
      <c r="B14">
        <v>188</v>
      </c>
      <c r="C14">
        <v>97.312600000000003</v>
      </c>
      <c r="G14" t="s">
        <v>8</v>
      </c>
      <c r="H14" t="s">
        <v>4</v>
      </c>
      <c r="I14" t="s">
        <v>5</v>
      </c>
    </row>
    <row r="15" spans="1:9" x14ac:dyDescent="0.3">
      <c r="A15">
        <v>50</v>
      </c>
      <c r="B15">
        <v>280</v>
      </c>
      <c r="C15">
        <v>157.369</v>
      </c>
      <c r="G15">
        <v>0.82</v>
      </c>
      <c r="H15">
        <v>152.19999999999999</v>
      </c>
      <c r="I15">
        <f>(113.793+132.123+147.588+97.3126)/10</f>
        <v>49.081659999999999</v>
      </c>
    </row>
    <row r="16" spans="1:9" x14ac:dyDescent="0.3">
      <c r="A16">
        <v>50</v>
      </c>
      <c r="B16">
        <v>171</v>
      </c>
      <c r="C16">
        <v>82.984300000000005</v>
      </c>
      <c r="G16">
        <v>0.84</v>
      </c>
      <c r="H16">
        <v>113.2</v>
      </c>
      <c r="I16">
        <f>(159.72+156.159+132.123+159.104+157.369+48.4187+121.643+132.123+174.876+T24)/10</f>
        <v>124.15357000000002</v>
      </c>
    </row>
    <row r="17" spans="1:8" x14ac:dyDescent="0.3">
      <c r="A17">
        <v>50</v>
      </c>
      <c r="B17">
        <v>219</v>
      </c>
      <c r="C17">
        <v>132.12299999999999</v>
      </c>
      <c r="G17">
        <v>0.86</v>
      </c>
      <c r="H17">
        <v>102.8</v>
      </c>
    </row>
    <row r="18" spans="1:8" x14ac:dyDescent="0.3">
      <c r="A18">
        <v>50</v>
      </c>
      <c r="B18">
        <v>220</v>
      </c>
      <c r="C18">
        <v>132.12299999999999</v>
      </c>
      <c r="G18">
        <v>0.88</v>
      </c>
      <c r="H18">
        <v>128.80000000000001</v>
      </c>
    </row>
    <row r="19" spans="1:8" x14ac:dyDescent="0.3">
      <c r="A19">
        <v>50</v>
      </c>
      <c r="B19">
        <v>76</v>
      </c>
      <c r="C19">
        <v>114.486</v>
      </c>
      <c r="G19">
        <v>0.9</v>
      </c>
      <c r="H19">
        <v>156.9</v>
      </c>
    </row>
    <row r="20" spans="1:8" x14ac:dyDescent="0.3">
      <c r="A20">
        <v>50</v>
      </c>
      <c r="B20">
        <v>227</v>
      </c>
      <c r="C20">
        <v>137.173</v>
      </c>
      <c r="G20">
        <v>0.92</v>
      </c>
      <c r="H20">
        <v>136.30000000000001</v>
      </c>
    </row>
    <row r="21" spans="1:8" x14ac:dyDescent="0.3">
      <c r="A21">
        <v>50</v>
      </c>
      <c r="B21">
        <v>218</v>
      </c>
      <c r="C21">
        <v>135.61600000000001</v>
      </c>
      <c r="G21">
        <v>0.94</v>
      </c>
      <c r="H21">
        <v>152.80000000000001</v>
      </c>
    </row>
    <row r="22" spans="1:8" x14ac:dyDescent="0.3">
      <c r="A22">
        <v>50</v>
      </c>
      <c r="B22">
        <v>150</v>
      </c>
      <c r="C22">
        <v>116.592</v>
      </c>
      <c r="G22">
        <v>0.96</v>
      </c>
      <c r="H22">
        <v>127.6</v>
      </c>
    </row>
    <row r="23" spans="1:8" x14ac:dyDescent="0.3">
      <c r="A23">
        <v>75</v>
      </c>
      <c r="B23">
        <v>248</v>
      </c>
      <c r="C23">
        <v>132.12299999999999</v>
      </c>
      <c r="D23">
        <f>AVERAGE(B23:B32)</f>
        <v>137.80000000000001</v>
      </c>
      <c r="E23">
        <f>AVERAGE(C23:C32)</f>
        <v>130.22402</v>
      </c>
      <c r="G23">
        <v>0.98</v>
      </c>
      <c r="H23">
        <v>157.80000000000001</v>
      </c>
    </row>
    <row r="24" spans="1:8" x14ac:dyDescent="0.3">
      <c r="A24">
        <v>75</v>
      </c>
      <c r="B24">
        <v>299</v>
      </c>
      <c r="C24">
        <v>131.31800000000001</v>
      </c>
      <c r="G24">
        <v>1</v>
      </c>
      <c r="H24">
        <v>102.8</v>
      </c>
    </row>
    <row r="25" spans="1:8" x14ac:dyDescent="0.3">
      <c r="A25">
        <v>75</v>
      </c>
      <c r="B25">
        <v>96</v>
      </c>
      <c r="C25">
        <v>125.79300000000001</v>
      </c>
    </row>
    <row r="26" spans="1:8" x14ac:dyDescent="0.3">
      <c r="A26">
        <v>75</v>
      </c>
      <c r="B26">
        <v>133</v>
      </c>
      <c r="C26">
        <v>137.173</v>
      </c>
      <c r="G26" t="s">
        <v>9</v>
      </c>
    </row>
    <row r="27" spans="1:8" x14ac:dyDescent="0.3">
      <c r="A27">
        <v>75</v>
      </c>
      <c r="B27">
        <v>99</v>
      </c>
      <c r="C27">
        <v>125.497</v>
      </c>
      <c r="G27">
        <v>0</v>
      </c>
    </row>
    <row r="28" spans="1:8" x14ac:dyDescent="0.3">
      <c r="A28">
        <v>75</v>
      </c>
      <c r="B28">
        <v>126</v>
      </c>
      <c r="C28">
        <v>131.29499999999999</v>
      </c>
      <c r="G28">
        <v>10</v>
      </c>
    </row>
    <row r="29" spans="1:8" x14ac:dyDescent="0.3">
      <c r="A29">
        <v>75</v>
      </c>
      <c r="B29">
        <v>53</v>
      </c>
      <c r="C29">
        <v>97.312600000000003</v>
      </c>
      <c r="G29">
        <v>20</v>
      </c>
    </row>
    <row r="30" spans="1:8" x14ac:dyDescent="0.3">
      <c r="A30">
        <v>75</v>
      </c>
      <c r="B30">
        <v>156</v>
      </c>
      <c r="C30">
        <v>137.173</v>
      </c>
      <c r="G30">
        <v>50</v>
      </c>
    </row>
    <row r="31" spans="1:8" x14ac:dyDescent="0.3">
      <c r="A31">
        <v>75</v>
      </c>
      <c r="B31">
        <v>90</v>
      </c>
      <c r="C31">
        <v>94.967600000000004</v>
      </c>
      <c r="G31">
        <v>100</v>
      </c>
    </row>
    <row r="32" spans="1:8" x14ac:dyDescent="0.3">
      <c r="A32">
        <v>75</v>
      </c>
      <c r="B32">
        <v>78</v>
      </c>
      <c r="C32">
        <v>189.58799999999999</v>
      </c>
      <c r="G32">
        <v>200</v>
      </c>
    </row>
    <row r="33" spans="1:9" x14ac:dyDescent="0.3">
      <c r="A33">
        <v>100</v>
      </c>
      <c r="B33">
        <v>206</v>
      </c>
      <c r="C33">
        <v>132.12299999999999</v>
      </c>
      <c r="D33">
        <f>AVERAGE(B33:B40)</f>
        <v>133.875</v>
      </c>
      <c r="E33">
        <f>AVERAGE(C33:C40)</f>
        <v>131.1366625</v>
      </c>
      <c r="G33">
        <v>250</v>
      </c>
    </row>
    <row r="34" spans="1:9" x14ac:dyDescent="0.3">
      <c r="A34">
        <v>100</v>
      </c>
      <c r="B34">
        <v>151</v>
      </c>
      <c r="C34">
        <v>135.61600000000001</v>
      </c>
      <c r="G34">
        <v>300</v>
      </c>
    </row>
    <row r="35" spans="1:9" x14ac:dyDescent="0.3">
      <c r="A35">
        <v>100</v>
      </c>
      <c r="B35">
        <v>113</v>
      </c>
      <c r="C35">
        <v>183.48400000000001</v>
      </c>
      <c r="G35">
        <v>400</v>
      </c>
    </row>
    <row r="36" spans="1:9" x14ac:dyDescent="0.3">
      <c r="A36">
        <v>100</v>
      </c>
      <c r="B36">
        <v>129</v>
      </c>
      <c r="C36">
        <v>132.12299999999999</v>
      </c>
      <c r="G36">
        <v>500</v>
      </c>
    </row>
    <row r="37" spans="1:9" x14ac:dyDescent="0.3">
      <c r="A37">
        <v>100</v>
      </c>
      <c r="B37">
        <v>64</v>
      </c>
      <c r="C37">
        <v>110.197</v>
      </c>
    </row>
    <row r="38" spans="1:9" x14ac:dyDescent="0.3">
      <c r="A38">
        <v>100</v>
      </c>
      <c r="B38">
        <v>262</v>
      </c>
      <c r="C38">
        <v>137.173</v>
      </c>
      <c r="G38" t="s">
        <v>10</v>
      </c>
    </row>
    <row r="39" spans="1:9" x14ac:dyDescent="0.3">
      <c r="A39">
        <v>100</v>
      </c>
      <c r="B39">
        <v>84</v>
      </c>
      <c r="C39">
        <v>127.765</v>
      </c>
      <c r="G39">
        <v>0</v>
      </c>
      <c r="H39">
        <v>226</v>
      </c>
      <c r="I39">
        <f>(1128.73+1068.94+1132.3+1083.39+1104.7+1104.89+1113.39+1095.47+1104.1+1106.48)/10</f>
        <v>1104.239</v>
      </c>
    </row>
    <row r="40" spans="1:9" x14ac:dyDescent="0.3">
      <c r="A40">
        <v>100</v>
      </c>
      <c r="B40">
        <v>62</v>
      </c>
      <c r="C40">
        <v>90.612300000000005</v>
      </c>
      <c r="G40">
        <v>10</v>
      </c>
      <c r="H40">
        <v>229.5</v>
      </c>
      <c r="I40">
        <f>(753.265+742.241+742.742+736.05+750.225+740.108+719.06+734.493+747.754+754.488)/10</f>
        <v>742.04259999999999</v>
      </c>
    </row>
    <row r="41" spans="1:9" x14ac:dyDescent="0.3">
      <c r="A41">
        <v>125</v>
      </c>
      <c r="B41">
        <v>50</v>
      </c>
      <c r="C41">
        <v>148.38200000000001</v>
      </c>
      <c r="D41">
        <f>AVERAGE(B41:B52)</f>
        <v>97.333333333333329</v>
      </c>
      <c r="E41">
        <f>AVERAGE(C41:C52)</f>
        <v>130.95725000000002</v>
      </c>
      <c r="G41">
        <v>20</v>
      </c>
      <c r="H41">
        <v>300.10000000000002</v>
      </c>
      <c r="I41">
        <f>(656.049+624.27+649.516+664.26+632.994+655.906+634.6+622.485+654.614+626.606)/10</f>
        <v>642.12999999999988</v>
      </c>
    </row>
    <row r="42" spans="1:9" x14ac:dyDescent="0.3">
      <c r="A42">
        <v>125</v>
      </c>
      <c r="B42">
        <v>207</v>
      </c>
      <c r="C42">
        <v>135.61600000000001</v>
      </c>
      <c r="G42">
        <v>50</v>
      </c>
      <c r="H42">
        <v>164.2</v>
      </c>
      <c r="I42">
        <f>(495.594+459.588+486.738+418.027+375.844+522.839+527.535+484.268+467.632+429.433)/10</f>
        <v>466.74979999999994</v>
      </c>
    </row>
    <row r="43" spans="1:9" x14ac:dyDescent="0.3">
      <c r="A43">
        <v>125</v>
      </c>
      <c r="B43">
        <v>99</v>
      </c>
      <c r="C43">
        <v>135.61600000000001</v>
      </c>
      <c r="G43">
        <v>100</v>
      </c>
      <c r="H43">
        <v>128.69999999999999</v>
      </c>
      <c r="I43">
        <f>(349.936+301.222+345.049+334.279+304.961+301.222+388.521+376.989+301.222+377.802)/10</f>
        <v>338.12029999999999</v>
      </c>
    </row>
    <row r="44" spans="1:9" x14ac:dyDescent="0.3">
      <c r="A44">
        <v>125</v>
      </c>
      <c r="B44">
        <v>72</v>
      </c>
      <c r="C44">
        <v>108.864</v>
      </c>
      <c r="G44">
        <v>200</v>
      </c>
      <c r="H44">
        <v>146.4</v>
      </c>
      <c r="I44">
        <f>(275.541+221.53+277.045+285.201+252.219+255.726+275.541+236.688+234.881+235.052)/10</f>
        <v>254.94239999999999</v>
      </c>
    </row>
    <row r="45" spans="1:9" x14ac:dyDescent="0.3">
      <c r="A45">
        <v>125</v>
      </c>
      <c r="B45">
        <v>84</v>
      </c>
      <c r="C45">
        <v>168.60300000000001</v>
      </c>
      <c r="G45">
        <v>250</v>
      </c>
      <c r="H45">
        <v>123.7</v>
      </c>
      <c r="I45">
        <f>(203.47+228.547+257.42+191.47+189.204+210.123+206.471+203.47+211.491+231.934)/10</f>
        <v>213.36000000000004</v>
      </c>
    </row>
    <row r="46" spans="1:9" x14ac:dyDescent="0.3">
      <c r="A46">
        <v>125</v>
      </c>
      <c r="B46">
        <v>159</v>
      </c>
      <c r="C46">
        <v>135.61600000000001</v>
      </c>
      <c r="G46">
        <v>300</v>
      </c>
      <c r="H46">
        <v>96.4</v>
      </c>
      <c r="I46">
        <f>(239.482+213.193+233.319+88.5594+213.667+196.939+179.044+189.782+208.289+201.528)/10</f>
        <v>196.38024000000001</v>
      </c>
    </row>
    <row r="47" spans="1:9" x14ac:dyDescent="0.3">
      <c r="A47">
        <v>125</v>
      </c>
      <c r="B47">
        <v>54</v>
      </c>
      <c r="C47">
        <v>122.61499999999999</v>
      </c>
      <c r="G47">
        <v>400</v>
      </c>
      <c r="H47">
        <v>114.8</v>
      </c>
      <c r="I47">
        <f>(119.352+160.246+159.861+204.644+68.1623+156.236+137.829+148.37+119.352+149.757)/10</f>
        <v>142.38093000000001</v>
      </c>
    </row>
    <row r="48" spans="1:9" x14ac:dyDescent="0.3">
      <c r="A48">
        <v>125</v>
      </c>
      <c r="B48">
        <v>59</v>
      </c>
      <c r="C48">
        <v>87.295400000000001</v>
      </c>
      <c r="G48">
        <v>500</v>
      </c>
      <c r="H48">
        <v>135.69999999999999</v>
      </c>
      <c r="I48">
        <f>(135.616+134.452+142.739+132.123+135.616+181.773+183.484+30.5588+137.173)/10</f>
        <v>121.35348000000002</v>
      </c>
    </row>
    <row r="49" spans="1:5" x14ac:dyDescent="0.3">
      <c r="A49">
        <v>125</v>
      </c>
      <c r="B49">
        <v>137</v>
      </c>
      <c r="C49">
        <v>97.312600000000003</v>
      </c>
    </row>
    <row r="50" spans="1:5" x14ac:dyDescent="0.3">
      <c r="A50">
        <v>125</v>
      </c>
      <c r="B50">
        <v>109</v>
      </c>
      <c r="C50">
        <v>144.31100000000001</v>
      </c>
    </row>
    <row r="51" spans="1:5" x14ac:dyDescent="0.3">
      <c r="A51">
        <v>125</v>
      </c>
      <c r="B51">
        <v>102</v>
      </c>
      <c r="C51">
        <v>135.61600000000001</v>
      </c>
    </row>
    <row r="52" spans="1:5" x14ac:dyDescent="0.3">
      <c r="A52">
        <v>125</v>
      </c>
      <c r="B52">
        <v>36</v>
      </c>
      <c r="C52">
        <v>151.63999999999999</v>
      </c>
    </row>
    <row r="53" spans="1:5" x14ac:dyDescent="0.3">
      <c r="A53">
        <v>150</v>
      </c>
      <c r="B53">
        <v>94</v>
      </c>
      <c r="C53">
        <v>170.08799999999999</v>
      </c>
      <c r="D53">
        <f>AVERAGE(B53:B62)</f>
        <v>90.6</v>
      </c>
      <c r="E53">
        <f>AVERAGE(C53:C62)</f>
        <v>137.69030000000001</v>
      </c>
    </row>
    <row r="54" spans="1:5" x14ac:dyDescent="0.3">
      <c r="A54">
        <v>150</v>
      </c>
      <c r="B54">
        <v>53</v>
      </c>
      <c r="C54">
        <v>146.13300000000001</v>
      </c>
    </row>
    <row r="55" spans="1:5" x14ac:dyDescent="0.3">
      <c r="A55">
        <v>150</v>
      </c>
      <c r="B55">
        <v>67</v>
      </c>
      <c r="C55">
        <v>104.375</v>
      </c>
    </row>
    <row r="56" spans="1:5" x14ac:dyDescent="0.3">
      <c r="A56">
        <v>150</v>
      </c>
      <c r="B56">
        <v>60</v>
      </c>
      <c r="C56">
        <v>117.13200000000001</v>
      </c>
    </row>
    <row r="57" spans="1:5" x14ac:dyDescent="0.3">
      <c r="A57">
        <v>150</v>
      </c>
      <c r="B57">
        <v>133</v>
      </c>
      <c r="C57">
        <v>135.61600000000001</v>
      </c>
    </row>
    <row r="58" spans="1:5" x14ac:dyDescent="0.3">
      <c r="A58">
        <v>150</v>
      </c>
      <c r="B58">
        <v>181</v>
      </c>
      <c r="C58">
        <v>137.173</v>
      </c>
    </row>
    <row r="59" spans="1:5" x14ac:dyDescent="0.3">
      <c r="A59">
        <v>150</v>
      </c>
      <c r="B59">
        <v>90</v>
      </c>
      <c r="C59">
        <v>135.61600000000001</v>
      </c>
    </row>
    <row r="60" spans="1:5" x14ac:dyDescent="0.3">
      <c r="A60">
        <v>150</v>
      </c>
      <c r="B60">
        <v>89</v>
      </c>
      <c r="C60">
        <v>137.173</v>
      </c>
    </row>
    <row r="61" spans="1:5" x14ac:dyDescent="0.3">
      <c r="A61">
        <v>150</v>
      </c>
      <c r="B61">
        <v>79</v>
      </c>
      <c r="C61">
        <v>139.50700000000001</v>
      </c>
    </row>
    <row r="62" spans="1:5" x14ac:dyDescent="0.3">
      <c r="A62">
        <v>150</v>
      </c>
      <c r="B62">
        <v>60</v>
      </c>
      <c r="C62">
        <v>154.09</v>
      </c>
    </row>
    <row r="63" spans="1:5" x14ac:dyDescent="0.3">
      <c r="A63">
        <v>175</v>
      </c>
      <c r="B63">
        <v>44</v>
      </c>
      <c r="C63">
        <v>89.338200000000001</v>
      </c>
      <c r="D63">
        <f>AVERAGE(B63:B72)</f>
        <v>98.6</v>
      </c>
      <c r="E63">
        <f>AVERAGE(C63:C72)</f>
        <v>130.04642000000001</v>
      </c>
    </row>
    <row r="64" spans="1:5" x14ac:dyDescent="0.3">
      <c r="A64">
        <v>175</v>
      </c>
      <c r="B64">
        <v>58</v>
      </c>
      <c r="C64">
        <v>137.173</v>
      </c>
    </row>
    <row r="65" spans="1:5" x14ac:dyDescent="0.3">
      <c r="A65">
        <v>175</v>
      </c>
      <c r="B65">
        <v>54</v>
      </c>
      <c r="C65">
        <v>141.22800000000001</v>
      </c>
    </row>
    <row r="66" spans="1:5" x14ac:dyDescent="0.3">
      <c r="A66">
        <v>175</v>
      </c>
      <c r="B66">
        <v>175</v>
      </c>
      <c r="C66">
        <v>111.09399999999999</v>
      </c>
    </row>
    <row r="67" spans="1:5" x14ac:dyDescent="0.3">
      <c r="A67">
        <v>175</v>
      </c>
      <c r="B67">
        <v>187</v>
      </c>
      <c r="C67">
        <v>139.50700000000001</v>
      </c>
    </row>
    <row r="68" spans="1:5" x14ac:dyDescent="0.3">
      <c r="A68">
        <v>175</v>
      </c>
      <c r="B68">
        <v>62</v>
      </c>
      <c r="C68">
        <v>145.38999999999999</v>
      </c>
    </row>
    <row r="69" spans="1:5" x14ac:dyDescent="0.3">
      <c r="A69">
        <v>175</v>
      </c>
      <c r="B69">
        <v>67</v>
      </c>
      <c r="C69">
        <v>136.12</v>
      </c>
    </row>
    <row r="70" spans="1:5" x14ac:dyDescent="0.3">
      <c r="A70">
        <v>175</v>
      </c>
      <c r="B70">
        <v>129</v>
      </c>
      <c r="C70">
        <v>131.31800000000001</v>
      </c>
    </row>
    <row r="71" spans="1:5" x14ac:dyDescent="0.3">
      <c r="A71">
        <v>175</v>
      </c>
      <c r="B71">
        <v>136</v>
      </c>
      <c r="C71">
        <v>137.173</v>
      </c>
    </row>
    <row r="72" spans="1:5" x14ac:dyDescent="0.3">
      <c r="A72">
        <v>175</v>
      </c>
      <c r="B72">
        <v>74</v>
      </c>
      <c r="C72">
        <v>132.12299999999999</v>
      </c>
    </row>
    <row r="73" spans="1:5" x14ac:dyDescent="0.3">
      <c r="A73">
        <v>200</v>
      </c>
      <c r="B73">
        <v>58</v>
      </c>
      <c r="C73">
        <v>168.417</v>
      </c>
      <c r="D73">
        <f>AVERAGE(B73:B82)</f>
        <v>62.7</v>
      </c>
      <c r="E73">
        <f>AVERAGE(C73:C82)</f>
        <v>136.21867</v>
      </c>
    </row>
    <row r="74" spans="1:5" x14ac:dyDescent="0.3">
      <c r="A74">
        <v>200</v>
      </c>
      <c r="B74">
        <v>104</v>
      </c>
      <c r="C74">
        <v>135.61600000000001</v>
      </c>
    </row>
    <row r="75" spans="1:5" x14ac:dyDescent="0.3">
      <c r="A75">
        <v>200</v>
      </c>
      <c r="B75">
        <v>43</v>
      </c>
      <c r="C75">
        <v>109.10299999999999</v>
      </c>
    </row>
    <row r="76" spans="1:5" x14ac:dyDescent="0.3">
      <c r="A76">
        <v>200</v>
      </c>
      <c r="B76">
        <v>29</v>
      </c>
      <c r="C76">
        <v>141.22800000000001</v>
      </c>
    </row>
    <row r="77" spans="1:5" x14ac:dyDescent="0.3">
      <c r="A77">
        <v>200</v>
      </c>
      <c r="B77">
        <v>83</v>
      </c>
      <c r="C77">
        <v>173.09899999999999</v>
      </c>
    </row>
    <row r="78" spans="1:5" x14ac:dyDescent="0.3">
      <c r="A78">
        <v>200</v>
      </c>
      <c r="B78">
        <v>101</v>
      </c>
      <c r="C78">
        <v>135.61600000000001</v>
      </c>
    </row>
    <row r="79" spans="1:5" x14ac:dyDescent="0.3">
      <c r="A79">
        <v>200</v>
      </c>
      <c r="B79">
        <v>32</v>
      </c>
      <c r="C79">
        <v>160.55699999999999</v>
      </c>
    </row>
    <row r="80" spans="1:5" x14ac:dyDescent="0.3">
      <c r="A80">
        <v>200</v>
      </c>
      <c r="B80">
        <v>42</v>
      </c>
      <c r="C80">
        <v>116.17100000000001</v>
      </c>
    </row>
    <row r="81" spans="1:5" x14ac:dyDescent="0.3">
      <c r="A81">
        <v>200</v>
      </c>
      <c r="B81">
        <v>52</v>
      </c>
      <c r="C81">
        <v>152.65700000000001</v>
      </c>
    </row>
    <row r="82" spans="1:5" x14ac:dyDescent="0.3">
      <c r="A82">
        <v>200</v>
      </c>
      <c r="B82">
        <v>83</v>
      </c>
      <c r="C82">
        <v>69.722700000000003</v>
      </c>
    </row>
    <row r="83" spans="1:5" x14ac:dyDescent="0.3">
      <c r="A83">
        <v>300</v>
      </c>
      <c r="B83">
        <v>33</v>
      </c>
      <c r="C83">
        <v>144.66200000000001</v>
      </c>
      <c r="D83">
        <f>AVERAGE(B83:B92)</f>
        <v>62.1</v>
      </c>
      <c r="E83">
        <f>AVERAGE(C83:C92)</f>
        <v>139.44409999999999</v>
      </c>
    </row>
    <row r="84" spans="1:5" x14ac:dyDescent="0.3">
      <c r="A84">
        <v>300</v>
      </c>
      <c r="B84">
        <v>70</v>
      </c>
      <c r="C84">
        <v>121.643</v>
      </c>
    </row>
    <row r="85" spans="1:5" x14ac:dyDescent="0.3">
      <c r="A85">
        <v>300</v>
      </c>
      <c r="B85">
        <v>26</v>
      </c>
      <c r="C85">
        <v>133.74</v>
      </c>
    </row>
    <row r="86" spans="1:5" x14ac:dyDescent="0.3">
      <c r="A86">
        <v>300</v>
      </c>
      <c r="B86">
        <v>75</v>
      </c>
      <c r="C86">
        <v>132.452</v>
      </c>
    </row>
    <row r="87" spans="1:5" x14ac:dyDescent="0.3">
      <c r="A87">
        <v>300</v>
      </c>
      <c r="B87">
        <v>56</v>
      </c>
      <c r="C87">
        <v>197.02</v>
      </c>
    </row>
    <row r="88" spans="1:5" x14ac:dyDescent="0.3">
      <c r="A88">
        <v>300</v>
      </c>
      <c r="B88">
        <v>44</v>
      </c>
      <c r="C88">
        <v>132.12299999999999</v>
      </c>
    </row>
    <row r="89" spans="1:5" x14ac:dyDescent="0.3">
      <c r="A89">
        <v>300</v>
      </c>
      <c r="B89">
        <v>72</v>
      </c>
      <c r="C89">
        <v>135.61600000000001</v>
      </c>
    </row>
    <row r="90" spans="1:5" x14ac:dyDescent="0.3">
      <c r="A90">
        <v>300</v>
      </c>
      <c r="B90">
        <v>168</v>
      </c>
      <c r="C90">
        <v>137.173</v>
      </c>
    </row>
    <row r="91" spans="1:5" x14ac:dyDescent="0.3">
      <c r="A91">
        <v>300</v>
      </c>
      <c r="B91">
        <v>49</v>
      </c>
      <c r="C91">
        <v>143.84100000000001</v>
      </c>
    </row>
    <row r="92" spans="1:5" x14ac:dyDescent="0.3">
      <c r="A92">
        <v>300</v>
      </c>
      <c r="B92">
        <v>28</v>
      </c>
      <c r="C92">
        <v>116.17100000000001</v>
      </c>
    </row>
    <row r="93" spans="1:5" x14ac:dyDescent="0.3">
      <c r="A93">
        <v>400</v>
      </c>
      <c r="B93">
        <v>30</v>
      </c>
      <c r="C93">
        <v>68.856800000000007</v>
      </c>
      <c r="D93">
        <f>AVERAGE(B93:B102)</f>
        <v>42.8</v>
      </c>
      <c r="E93">
        <f>AVERAGE(C93:C102)</f>
        <v>116.60035000000001</v>
      </c>
    </row>
    <row r="94" spans="1:5" x14ac:dyDescent="0.3">
      <c r="A94">
        <v>400</v>
      </c>
      <c r="B94">
        <v>67</v>
      </c>
      <c r="C94">
        <v>137.173</v>
      </c>
    </row>
    <row r="95" spans="1:5" x14ac:dyDescent="0.3">
      <c r="A95">
        <v>400</v>
      </c>
      <c r="B95">
        <v>15</v>
      </c>
      <c r="C95">
        <v>64.222499999999997</v>
      </c>
    </row>
    <row r="96" spans="1:5" x14ac:dyDescent="0.3">
      <c r="A96">
        <v>400</v>
      </c>
      <c r="B96">
        <v>124</v>
      </c>
      <c r="C96">
        <v>178.95500000000001</v>
      </c>
    </row>
    <row r="97" spans="1:3" x14ac:dyDescent="0.3">
      <c r="A97">
        <v>400</v>
      </c>
      <c r="B97">
        <v>33</v>
      </c>
      <c r="C97">
        <v>105.089</v>
      </c>
    </row>
    <row r="98" spans="1:3" x14ac:dyDescent="0.3">
      <c r="A98">
        <v>400</v>
      </c>
      <c r="B98">
        <v>18</v>
      </c>
      <c r="C98">
        <v>117.066</v>
      </c>
    </row>
    <row r="99" spans="1:3" x14ac:dyDescent="0.3">
      <c r="A99">
        <v>400</v>
      </c>
      <c r="B99">
        <v>34</v>
      </c>
      <c r="C99">
        <v>157.04300000000001</v>
      </c>
    </row>
    <row r="100" spans="1:3" x14ac:dyDescent="0.3">
      <c r="A100">
        <v>400</v>
      </c>
      <c r="B100">
        <v>42</v>
      </c>
      <c r="C100">
        <v>79.615499999999997</v>
      </c>
    </row>
    <row r="101" spans="1:3" x14ac:dyDescent="0.3">
      <c r="A101">
        <v>400</v>
      </c>
      <c r="B101">
        <v>42</v>
      </c>
      <c r="C101">
        <v>76.209699999999998</v>
      </c>
    </row>
    <row r="102" spans="1:3" x14ac:dyDescent="0.3">
      <c r="A102">
        <v>400</v>
      </c>
      <c r="B102">
        <v>23</v>
      </c>
      <c r="C102">
        <v>181.773</v>
      </c>
    </row>
    <row r="104" spans="1:3" x14ac:dyDescent="0.3">
      <c r="A104" t="s">
        <v>11</v>
      </c>
      <c r="B104" t="s">
        <v>2</v>
      </c>
      <c r="C104" t="s">
        <v>12</v>
      </c>
    </row>
    <row r="105" spans="1:3" x14ac:dyDescent="0.3">
      <c r="A105">
        <v>25</v>
      </c>
      <c r="B105">
        <v>328.7</v>
      </c>
      <c r="C105">
        <v>131.14779999999999</v>
      </c>
    </row>
    <row r="106" spans="1:3" x14ac:dyDescent="0.3">
      <c r="A106">
        <v>50</v>
      </c>
      <c r="B106">
        <v>182.8</v>
      </c>
      <c r="C106">
        <v>122.4074</v>
      </c>
    </row>
    <row r="107" spans="1:3" x14ac:dyDescent="0.3">
      <c r="A107">
        <v>75</v>
      </c>
      <c r="B107">
        <v>137.80000000000001</v>
      </c>
      <c r="C107">
        <v>130.22399999999999</v>
      </c>
    </row>
    <row r="108" spans="1:3" x14ac:dyDescent="0.3">
      <c r="A108">
        <v>100</v>
      </c>
      <c r="B108">
        <v>133.875</v>
      </c>
      <c r="C108">
        <v>131.13669999999999</v>
      </c>
    </row>
    <row r="109" spans="1:3" x14ac:dyDescent="0.3">
      <c r="A109">
        <v>125</v>
      </c>
      <c r="B109">
        <v>97.332999999999998</v>
      </c>
      <c r="C109">
        <v>130.9573</v>
      </c>
    </row>
    <row r="110" spans="1:3" x14ac:dyDescent="0.3">
      <c r="A110">
        <v>150</v>
      </c>
      <c r="B110">
        <v>90.6</v>
      </c>
      <c r="C110">
        <v>137.69030000000001</v>
      </c>
    </row>
    <row r="111" spans="1:3" x14ac:dyDescent="0.3">
      <c r="A111">
        <v>175</v>
      </c>
      <c r="B111">
        <v>98.6</v>
      </c>
      <c r="C111">
        <v>130.04640000000001</v>
      </c>
    </row>
    <row r="112" spans="1:3" x14ac:dyDescent="0.3">
      <c r="A112">
        <v>200</v>
      </c>
      <c r="B112">
        <v>62.7</v>
      </c>
      <c r="C112">
        <v>136.21870000000001</v>
      </c>
    </row>
    <row r="113" spans="1:3" x14ac:dyDescent="0.3">
      <c r="A113">
        <v>300</v>
      </c>
      <c r="B113">
        <v>62.1</v>
      </c>
      <c r="C113">
        <v>139.44409999999999</v>
      </c>
    </row>
    <row r="114" spans="1:3" x14ac:dyDescent="0.3">
      <c r="A114">
        <v>400</v>
      </c>
      <c r="B114">
        <v>42.8</v>
      </c>
      <c r="C114">
        <v>116.60039999999999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Trapp</dc:creator>
  <cp:lastModifiedBy>Michael Trapp</cp:lastModifiedBy>
  <dcterms:created xsi:type="dcterms:W3CDTF">2019-03-21T11:03:32Z</dcterms:created>
  <dcterms:modified xsi:type="dcterms:W3CDTF">2019-03-22T06:49:59Z</dcterms:modified>
</cp:coreProperties>
</file>