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5B9E5A46-741E-4097-B4C0-393AEE2333DA}" xr6:coauthVersionLast="40" xr6:coauthVersionMax="40"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alcChain>
</file>

<file path=xl/sharedStrings.xml><?xml version="1.0" encoding="utf-8"?>
<sst xmlns="http://schemas.openxmlformats.org/spreadsheetml/2006/main" count="211" uniqueCount="173">
  <si>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</si>
  <si>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</si>
  <si>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</si>
  <si>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</si>
  <si>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</si>
  <si>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</si>
  <si>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</si>
  <si>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</si>
  <si>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</si>
  <si>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</si>
  <si>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</si>
  <si>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</si>
  <si>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</si>
  <si>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</si>
  <si>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</si>
  <si>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</si>
  <si>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</si>
  <si>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</si>
  <si>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</si>
  <si>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</si>
  <si>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</si>
  <si>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</si>
  <si>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</si>
  <si>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</si>
  <si>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</si>
  <si>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</si>
  <si>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</si>
  <si>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</si>
  <si>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</si>
  <si>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</si>
  <si>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</si>
  <si>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</si>
  <si>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</si>
  <si>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</si>
  <si>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</si>
  <si>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</si>
  <si>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</si>
  <si>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</si>
  <si>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</si>
  <si>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</si>
  <si>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</si>
  <si>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</si>
  <si>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</si>
  <si>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</si>
  <si>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PMA5 Ch 8 (Variable Selection)</t>
  </si>
  <si>
    <t>Read Intro for:  PMA15 Ch 13, 14,15, 16, 18</t>
  </si>
  <si>
    <t>wk</t>
  </si>
  <si>
    <t>Prepare</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</si>
  <si>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</si>
  <si>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</si>
  <si>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</si>
  <si>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</si>
  <si>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</si>
  <si>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</si>
  <si>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</si>
  <si>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</si>
  <si>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</si>
  <si>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</si>
  <si>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</si>
  <si>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</si>
  <si>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</si>
  <si>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</si>
  <si>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</si>
  <si>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</si>
  <si>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</si>
  <si>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</si>
  <si>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</si>
  <si>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</si>
  <si>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</si>
  <si>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</si>
  <si>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</si>
  <si>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</si>
  <si>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</si>
  <si>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</si>
  <si>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</si>
  <si>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</si>
  <si>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</si>
  <si>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</si>
  <si>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</si>
  <si>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</si>
  <si>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</si>
  <si>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</si>
  <si>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</si>
  <si>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</si>
  <si>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</si>
  <si>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</si>
  <si>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</si>
  <si>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</si>
  <si>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</si>
  <si>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</si>
  <si>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</si>
  <si>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</si>
  <si>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</si>
  <si>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</si>
  <si>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</si>
  <si>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</si>
  <si>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</si>
  <si>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</si>
  <si>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</si>
  <si>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</si>
  <si>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</si>
  <si>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</si>
  <si>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</si>
  <si>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</si>
  <si>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</si>
  <si>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</si>
  <si>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</si>
  <si>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</si>
  <si>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</si>
  <si>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</si>
  <si>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</si>
  <si>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</si>
  <si>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</si>
  <si>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</si>
  <si>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</si>
  <si>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</si>
  <si>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</si>
  <si>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</si>
  <si>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</si>
  <si>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</si>
  <si>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</si>
  <si>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</si>
  <si>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</si>
  <si>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</si>
  <si>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</si>
  <si>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</si>
  <si>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</si>
  <si>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</si>
  <si>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Moderation assignment [[HTML]](hw/09_moderation.html)[[PDF]](hw/09_moderation.pdf) (Due Mon 11/5 )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</si>
  <si>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</si>
  <si>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</si>
  <si>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</si>
  <si>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</si>
  <si>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</si>
  <si>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</si>
  <si>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</si>
  <si>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</si>
  <si>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</si>
  <si>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</si>
  <si>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</si>
  <si>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</si>
  <si>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</si>
  <si>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</si>
  <si>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Moderation
Study Design</t>
  </si>
  <si>
    <t>Lecture notes on Moderation [[HTML]](lecture/lec04_moderation.html) [[PDF]](lecture/lec04_moderation.pdf)
[PDS video 14](http://passiondrivenstatistics.com/2016/08/20/r-chapter-14/) on Moderation
Lecture notes on Study Design [[HTML]](lecture/lec05_studydesign.html) [[PDF]](lecture/lec05_studydesign.pdf)</t>
  </si>
  <si>
    <t>Define Moderation and identify when third variable is a moderator. 
Identify the difference between an observational study and an experiment
Distinguish between the population and a sample</t>
  </si>
  <si>
    <t xml:space="preserve">Multivariable analysis - How does a third variable modify an existing relationship between a response and explanatory variable? </t>
  </si>
  <si>
    <t xml:space="preserve">What is "linear" about a generalized linear model? 
How do we model a non-continuous outcome variable? </t>
  </si>
  <si>
    <t>Read PMA5 Chapter 7, 9.1-9.3, 9.5
Read PMA5 Ch 9.3 (dummy variables)</t>
  </si>
  <si>
    <t xml:space="preserve">Final thoughts on linear regression models (model fit, predictions, outliers)
How to write multiple regression models mathematically
How to interpret multiple regression coefficients
</t>
  </si>
  <si>
    <t>[PDS video 17](http://passiondrivenstatistics.com/2016/10/06/r-chapter-17/) on regression and study design
AS Notebook [Ch 6](https://norcalbiostat.github.io/AppliedStatistics_notes/multiple-linear-regression.html)  on multiple linear regress
AS Notebook [CH 7](https://norcalbiostat.github.io/AppliedStatistics_notes/model-building.html) on model building</t>
  </si>
  <si>
    <t>AS Notes Ch 7.6-7.7 on Variable selection and model comparison
PMA5 Ch 8</t>
  </si>
  <si>
    <t>Multiple Linear Regression
Interactions and confounding</t>
  </si>
  <si>
    <t>Interaction models for dealing with moderators
Confounding: when the addition of a third variable fully explains the relationship between two other variables. 
How to tell between a moderator, a confounder, and a covariate</t>
  </si>
  <si>
    <t>Poster Presentations (Thu 10am)
Take home Final</t>
  </si>
  <si>
    <t>Campus Closed</t>
  </si>
  <si>
    <t>Fall Break</t>
  </si>
  <si>
    <t>Final Posters as printed  (Due Wed 12/19 )
Poster scoring (Due Thu 12/20 )
Take Home Final (Due Fri 12/21 )</t>
  </si>
  <si>
    <t>Special analysis topics</t>
  </si>
  <si>
    <t>Open work day</t>
  </si>
  <si>
    <t>Open work day
Special Analysis Topics</t>
  </si>
  <si>
    <t>Build several competing models and use various measures of model fit to compare between models
Identify when a model has structural problems
Implement best practices for creating a scientific poster</t>
  </si>
  <si>
    <t>Section review
Logistic regression</t>
  </si>
  <si>
    <t>Read PMA5 Ch 12 (Logistic Regression)</t>
  </si>
  <si>
    <t>AS Notebook [(Ch8) for logistic regression](https://norcalbiostat.github.io/AppliedStatistics_notes/binary-data.html) 
PMA5 Ch 12</t>
  </si>
  <si>
    <t>Review of multiple regression
writing math models
categorical variables
interactions
interpretations</t>
  </si>
  <si>
    <t>Regression assignment [[HTML]](hw/10_MLR.html)[[PDF]](hw/10_MLR.pdf) (Due Tue 12/4 )</t>
  </si>
  <si>
    <t>Take Home</t>
  </si>
  <si>
    <t>Pitfalls for variable selection
How to test categorical variables
Other model comparison measures</t>
  </si>
  <si>
    <t>Take home final distributed via Slack (Wed 12/12 )</t>
  </si>
  <si>
    <t>Poster Prep: Stage III (Due Fri 12/7 )
Poster draft due  (Due Thu 12/13 )
PR poster draft (Due Sat 12/15 )</t>
  </si>
  <si>
    <t xml:space="preserve">Poster design strategies
Model building strategies and techniques
</t>
  </si>
  <si>
    <t>Poster design strategies and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</si>
</sst>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9" fontId="22"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25" fillId="0" borderId="0" applyFont="0" applyFill="0" applyBorder="0" applyAlignment="0" applyProtection="0"/>
    <xf numFmtId="0" fontId="26" fillId="0" borderId="1" applyNumberFormat="0" applyFill="0" applyAlignment="0" applyProtection="0"/>
    <xf numFmtId="0" fontId="27" fillId="0" borderId="2" applyNumberFormat="0" applyFill="0" applyAlignment="0" applyProtection="0"/>
  </cellStyleXfs>
  <cellXfs count="86">
    <xf numFmtId="0" fontId="0" fillId="0" borderId="0" xfId="0"/>
    <xf numFmtId="0" fontId="21" fillId="0" borderId="0" xfId="0" applyFont="1" applyBorder="1" applyAlignment="1">
      <alignment vertical="top"/>
    </xf>
    <xf numFmtId="0" fontId="21"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1" fillId="0" borderId="0" xfId="0" applyFont="1" applyBorder="1" applyAlignment="1">
      <alignment horizontal="left" vertical="top" wrapText="1"/>
    </xf>
    <xf numFmtId="0" fontId="28" fillId="0" borderId="0" xfId="0" applyFont="1" applyBorder="1" applyAlignment="1">
      <alignment horizontal="left" vertical="top" wrapText="1"/>
    </xf>
    <xf numFmtId="0" fontId="29" fillId="0" borderId="0" xfId="0" applyFont="1" applyBorder="1" applyAlignment="1">
      <alignment horizontal="left" vertical="top" wrapText="1"/>
    </xf>
    <xf numFmtId="0" fontId="28" fillId="9" borderId="0" xfId="0" applyFont="1" applyFill="1" applyBorder="1" applyAlignment="1">
      <alignment horizontal="left" vertical="top" wrapText="1"/>
    </xf>
    <xf numFmtId="0" fontId="21" fillId="9" borderId="0" xfId="0" applyFont="1" applyFill="1" applyBorder="1" applyAlignment="1">
      <alignment horizontal="left" vertical="top" wrapText="1"/>
    </xf>
    <xf numFmtId="0" fontId="21" fillId="0" borderId="0" xfId="0" applyFont="1" applyBorder="1" applyAlignment="1">
      <alignment horizontal="left" vertical="top"/>
    </xf>
    <xf numFmtId="0" fontId="27" fillId="3" borderId="0" xfId="0" applyFont="1" applyFill="1" applyBorder="1" applyAlignment="1">
      <alignment horizontal="center" vertical="top" wrapText="1"/>
    </xf>
    <xf numFmtId="0" fontId="27" fillId="2" borderId="0" xfId="0" applyFont="1" applyFill="1" applyBorder="1" applyAlignment="1">
      <alignment horizontal="center" vertical="top" wrapText="1"/>
    </xf>
    <xf numFmtId="0" fontId="21" fillId="0" borderId="0" xfId="0" applyFont="1" applyFill="1" applyBorder="1" applyAlignment="1">
      <alignment horizontal="center" vertical="top" wrapText="1"/>
    </xf>
    <xf numFmtId="14" fontId="21" fillId="0" borderId="0" xfId="0" applyNumberFormat="1" applyFont="1" applyBorder="1" applyAlignment="1">
      <alignment horizontal="center" vertical="top" wrapText="1"/>
    </xf>
    <xf numFmtId="0" fontId="21" fillId="0" borderId="0" xfId="0" applyFont="1" applyBorder="1" applyAlignment="1">
      <alignment horizontal="center" vertical="top" wrapText="1"/>
    </xf>
    <xf numFmtId="0" fontId="21" fillId="9" borderId="0" xfId="0" applyFont="1" applyFill="1" applyBorder="1" applyAlignment="1">
      <alignment horizontal="center" vertical="top" wrapText="1"/>
    </xf>
    <xf numFmtId="14" fontId="21" fillId="9" borderId="0" xfId="0" applyNumberFormat="1" applyFont="1" applyFill="1" applyBorder="1" applyAlignment="1">
      <alignment horizontal="center" vertical="top" wrapText="1"/>
    </xf>
    <xf numFmtId="0" fontId="29"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applyFont="1" applyBorder="1" applyAlignment="1">
      <alignment vertical="top" wrapText="1"/>
    </xf>
    <xf numFmtId="0" fontId="29" fillId="0" borderId="0" xfId="0" applyFont="1" applyFill="1" applyBorder="1" applyAlignment="1">
      <alignment horizontal="center" vertical="top" wrapText="1"/>
    </xf>
    <xf numFmtId="0" fontId="19" fillId="0" borderId="0" xfId="0" applyFont="1" applyBorder="1" applyAlignment="1">
      <alignment horizontal="left" vertical="top" wrapText="1"/>
    </xf>
    <xf numFmtId="0" fontId="19"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16" fillId="0" borderId="0" xfId="0" applyFont="1" applyBorder="1" applyAlignment="1">
      <alignment horizontal="left" vertical="top" wrapText="1"/>
    </xf>
    <xf numFmtId="0" fontId="26" fillId="0" borderId="1" xfId="90" applyFill="1" applyAlignment="1">
      <alignment horizontal="center" vertical="top"/>
    </xf>
    <xf numFmtId="164" fontId="26" fillId="0" borderId="1" xfId="90" applyNumberFormat="1" applyFill="1" applyAlignment="1">
      <alignment horizontal="center" vertical="top"/>
    </xf>
    <xf numFmtId="0" fontId="0" fillId="0" borderId="0" xfId="0" applyAlignment="1">
      <alignment vertical="top"/>
    </xf>
    <xf numFmtId="0" fontId="26"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7"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15" fillId="0" borderId="0" xfId="0" applyFont="1" applyBorder="1" applyAlignment="1">
      <alignment horizontal="left" vertical="top" wrapText="1"/>
    </xf>
    <xf numFmtId="0" fontId="0" fillId="12" borderId="0" xfId="0" applyFill="1" applyAlignment="1">
      <alignment horizontal="center" vertical="top"/>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1" fillId="0" borderId="0" xfId="0" applyFont="1" applyFill="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G17" sqref="G17"/>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46</v>
      </c>
      <c r="B1" s="10" t="s">
        <v>2</v>
      </c>
      <c r="C1" s="10" t="s">
        <v>6</v>
      </c>
      <c r="D1" s="11" t="s">
        <v>3</v>
      </c>
      <c r="E1" s="11" t="s">
        <v>47</v>
      </c>
      <c r="F1" s="10" t="s">
        <v>4</v>
      </c>
      <c r="G1" s="11" t="s">
        <v>42</v>
      </c>
      <c r="H1" s="11" t="s">
        <v>43</v>
      </c>
      <c r="I1" s="10" t="s">
        <v>5</v>
      </c>
    </row>
    <row r="2" spans="1:9" ht="195" hidden="1" x14ac:dyDescent="0.25">
      <c r="A2" s="20">
        <v>1</v>
      </c>
      <c r="B2" s="13">
        <v>41878</v>
      </c>
      <c r="C2" s="2" t="s">
        <v>49</v>
      </c>
      <c r="D2" s="4" t="s">
        <v>50</v>
      </c>
      <c r="E2" s="19" t="s">
        <v>52</v>
      </c>
      <c r="F2" s="17" t="s">
        <v>75</v>
      </c>
      <c r="G2" s="2" t="s">
        <v>48</v>
      </c>
      <c r="H2" s="18" t="s">
        <v>53</v>
      </c>
      <c r="I2" s="6" t="s">
        <v>105</v>
      </c>
    </row>
    <row r="3" spans="1:9" ht="270" hidden="1" x14ac:dyDescent="0.25">
      <c r="A3" s="20">
        <v>2</v>
      </c>
      <c r="B3" s="13">
        <f t="shared" ref="B3:B17" si="0">B2+7</f>
        <v>41885</v>
      </c>
      <c r="C3" s="62" t="s">
        <v>104</v>
      </c>
      <c r="D3" s="4" t="s">
        <v>51</v>
      </c>
      <c r="E3" s="61" t="s">
        <v>103</v>
      </c>
      <c r="F3" s="17" t="s">
        <v>110</v>
      </c>
      <c r="G3" s="62" t="s">
        <v>109</v>
      </c>
      <c r="H3" s="24" t="s">
        <v>87</v>
      </c>
      <c r="I3" s="17" t="s">
        <v>112</v>
      </c>
    </row>
    <row r="4" spans="1:9" ht="195" hidden="1" x14ac:dyDescent="0.25">
      <c r="A4" s="12">
        <v>3</v>
      </c>
      <c r="B4" s="13">
        <f t="shared" si="0"/>
        <v>41892</v>
      </c>
      <c r="C4" s="22" t="s">
        <v>70</v>
      </c>
      <c r="D4" s="25" t="s">
        <v>90</v>
      </c>
      <c r="E4" s="21" t="s">
        <v>56</v>
      </c>
      <c r="F4" s="17" t="s">
        <v>80</v>
      </c>
      <c r="G4" s="3" t="s">
        <v>73</v>
      </c>
      <c r="H4" s="3" t="s">
        <v>89</v>
      </c>
      <c r="I4" s="17" t="s">
        <v>113</v>
      </c>
    </row>
    <row r="5" spans="1:9" ht="90" hidden="1" x14ac:dyDescent="0.25">
      <c r="A5" s="12">
        <v>4</v>
      </c>
      <c r="B5" s="13">
        <f>B4+7</f>
        <v>41899</v>
      </c>
      <c r="C5" s="23" t="s">
        <v>76</v>
      </c>
      <c r="D5" s="5" t="s">
        <v>54</v>
      </c>
      <c r="E5" s="5" t="s">
        <v>116</v>
      </c>
      <c r="F5" s="21" t="s">
        <v>55</v>
      </c>
      <c r="G5" s="3" t="s">
        <v>71</v>
      </c>
      <c r="H5" s="3" t="s">
        <v>72</v>
      </c>
      <c r="I5" s="6" t="s">
        <v>114</v>
      </c>
    </row>
    <row r="6" spans="1:9" ht="270" hidden="1" x14ac:dyDescent="0.25">
      <c r="A6" s="12">
        <v>5</v>
      </c>
      <c r="B6" s="13">
        <f t="shared" si="0"/>
        <v>41906</v>
      </c>
      <c r="C6" s="63" t="s">
        <v>119</v>
      </c>
      <c r="D6" s="5" t="s">
        <v>118</v>
      </c>
      <c r="E6" s="5" t="s">
        <v>91</v>
      </c>
      <c r="F6" s="59" t="s">
        <v>94</v>
      </c>
      <c r="G6" s="3" t="s">
        <v>117</v>
      </c>
      <c r="H6" s="3" t="s">
        <v>69</v>
      </c>
      <c r="I6" s="6" t="s">
        <v>115</v>
      </c>
    </row>
    <row r="7" spans="1:9" ht="180" hidden="1" x14ac:dyDescent="0.25">
      <c r="A7" s="12">
        <v>6</v>
      </c>
      <c r="B7" s="13">
        <f t="shared" si="0"/>
        <v>41913</v>
      </c>
      <c r="C7" s="23" t="s">
        <v>77</v>
      </c>
      <c r="D7" s="5" t="s">
        <v>120</v>
      </c>
      <c r="E7" s="5" t="s">
        <v>93</v>
      </c>
      <c r="F7" s="66" t="s">
        <v>123</v>
      </c>
      <c r="G7" s="3" t="s">
        <v>124</v>
      </c>
      <c r="H7" s="65" t="s">
        <v>125</v>
      </c>
      <c r="I7" s="6" t="s">
        <v>126</v>
      </c>
    </row>
    <row r="8" spans="1:9" ht="135" hidden="1" x14ac:dyDescent="0.25">
      <c r="A8" s="12">
        <v>7</v>
      </c>
      <c r="B8" s="13">
        <f t="shared" si="0"/>
        <v>41920</v>
      </c>
      <c r="C8" s="3" t="s">
        <v>121</v>
      </c>
      <c r="D8" s="64" t="s">
        <v>122</v>
      </c>
      <c r="E8" s="67" t="s">
        <v>127</v>
      </c>
      <c r="F8" s="67" t="s">
        <v>131</v>
      </c>
      <c r="G8" s="68" t="s">
        <v>22</v>
      </c>
      <c r="H8" s="68" t="s">
        <v>132</v>
      </c>
      <c r="I8" s="5" t="s">
        <v>130</v>
      </c>
    </row>
    <row r="9" spans="1:9" ht="150" hidden="1" x14ac:dyDescent="0.25">
      <c r="A9" s="12">
        <v>8</v>
      </c>
      <c r="B9" s="13">
        <f t="shared" si="0"/>
        <v>41927</v>
      </c>
      <c r="C9" s="3" t="s">
        <v>78</v>
      </c>
      <c r="D9" s="69" t="s">
        <v>135</v>
      </c>
      <c r="E9" s="71" t="s">
        <v>140</v>
      </c>
      <c r="F9" s="69" t="s">
        <v>136</v>
      </c>
      <c r="G9" s="70" t="s">
        <v>133</v>
      </c>
      <c r="H9" s="70" t="s">
        <v>134</v>
      </c>
      <c r="I9" s="5" t="s">
        <v>129</v>
      </c>
    </row>
    <row r="10" spans="1:9" ht="150" hidden="1" x14ac:dyDescent="0.25">
      <c r="A10" s="14">
        <v>9</v>
      </c>
      <c r="B10" s="13">
        <f t="shared" si="0"/>
        <v>41934</v>
      </c>
      <c r="C10" s="23" t="s">
        <v>79</v>
      </c>
      <c r="D10" s="71" t="s">
        <v>137</v>
      </c>
      <c r="E10" s="71" t="s">
        <v>141</v>
      </c>
      <c r="F10" s="73" t="s">
        <v>142</v>
      </c>
      <c r="G10" s="72" t="s">
        <v>138</v>
      </c>
      <c r="H10" s="72" t="s">
        <v>139</v>
      </c>
      <c r="I10" s="5"/>
    </row>
    <row r="11" spans="1:9" ht="135" hidden="1" x14ac:dyDescent="0.25">
      <c r="A11" s="14">
        <v>10</v>
      </c>
      <c r="B11" s="13">
        <f t="shared" si="0"/>
        <v>41941</v>
      </c>
      <c r="C11" s="74" t="s">
        <v>143</v>
      </c>
      <c r="D11" s="75" t="s">
        <v>145</v>
      </c>
      <c r="E11" s="4"/>
      <c r="F11" s="75" t="s">
        <v>144</v>
      </c>
      <c r="G11" s="76" t="s">
        <v>146</v>
      </c>
      <c r="H11" s="2"/>
      <c r="I11" s="5" t="s">
        <v>128</v>
      </c>
    </row>
    <row r="12" spans="1:9" ht="150" x14ac:dyDescent="0.25">
      <c r="A12" s="14">
        <v>11</v>
      </c>
      <c r="B12" s="13">
        <f t="shared" si="0"/>
        <v>41948</v>
      </c>
      <c r="C12" s="3" t="s">
        <v>152</v>
      </c>
      <c r="D12" s="4"/>
      <c r="E12" s="78" t="s">
        <v>148</v>
      </c>
      <c r="F12" s="78" t="s">
        <v>150</v>
      </c>
      <c r="G12" s="77" t="s">
        <v>149</v>
      </c>
      <c r="H12" s="77" t="s">
        <v>153</v>
      </c>
      <c r="I12" s="5" t="s">
        <v>166</v>
      </c>
    </row>
    <row r="13" spans="1:9" x14ac:dyDescent="0.25">
      <c r="A13" s="14">
        <v>12</v>
      </c>
      <c r="B13" s="13">
        <f t="shared" si="0"/>
        <v>41955</v>
      </c>
      <c r="C13" s="5" t="s">
        <v>155</v>
      </c>
      <c r="D13" s="4"/>
      <c r="E13" s="78"/>
      <c r="F13" s="75"/>
      <c r="G13" s="76"/>
      <c r="H13" s="77"/>
      <c r="I13" s="6"/>
    </row>
    <row r="14" spans="1:9" x14ac:dyDescent="0.25">
      <c r="A14" s="15"/>
      <c r="B14" s="16">
        <f t="shared" si="0"/>
        <v>41962</v>
      </c>
      <c r="C14" s="7" t="s">
        <v>156</v>
      </c>
      <c r="D14" s="8"/>
      <c r="E14" s="8"/>
      <c r="F14" s="8"/>
      <c r="G14" s="8"/>
      <c r="H14" s="8"/>
      <c r="I14" s="8"/>
    </row>
    <row r="15" spans="1:9" ht="75" x14ac:dyDescent="0.25">
      <c r="A15" s="14">
        <v>13</v>
      </c>
      <c r="B15" s="13">
        <f t="shared" si="0"/>
        <v>41969</v>
      </c>
      <c r="C15" s="5" t="s">
        <v>162</v>
      </c>
      <c r="D15" s="4"/>
      <c r="E15" s="81" t="s">
        <v>163</v>
      </c>
      <c r="F15" s="81" t="s">
        <v>164</v>
      </c>
      <c r="G15" s="82" t="s">
        <v>165</v>
      </c>
      <c r="H15" s="76" t="s">
        <v>147</v>
      </c>
      <c r="I15" s="76"/>
    </row>
    <row r="16" spans="1:9" ht="120" x14ac:dyDescent="0.25">
      <c r="A16" s="14">
        <v>14</v>
      </c>
      <c r="B16" s="13">
        <f t="shared" si="0"/>
        <v>41976</v>
      </c>
      <c r="C16" s="5" t="s">
        <v>171</v>
      </c>
      <c r="D16" s="80" t="s">
        <v>161</v>
      </c>
      <c r="E16" s="4" t="s">
        <v>44</v>
      </c>
      <c r="F16" s="78" t="s">
        <v>151</v>
      </c>
      <c r="G16" s="85" t="s">
        <v>172</v>
      </c>
      <c r="H16" s="83" t="s">
        <v>168</v>
      </c>
      <c r="I16" s="84" t="s">
        <v>170</v>
      </c>
    </row>
    <row r="17" spans="1:9" ht="30" x14ac:dyDescent="0.25">
      <c r="A17" s="14">
        <v>15</v>
      </c>
      <c r="B17" s="13">
        <f t="shared" si="0"/>
        <v>41983</v>
      </c>
      <c r="C17" s="3" t="s">
        <v>160</v>
      </c>
      <c r="D17" s="4"/>
      <c r="E17" s="4" t="s">
        <v>45</v>
      </c>
      <c r="F17" s="4"/>
      <c r="G17" s="79" t="s">
        <v>159</v>
      </c>
      <c r="H17" s="79" t="s">
        <v>158</v>
      </c>
      <c r="I17" s="5" t="s">
        <v>169</v>
      </c>
    </row>
    <row r="18" spans="1:9" ht="45" x14ac:dyDescent="0.25">
      <c r="A18" s="14" t="s">
        <v>0</v>
      </c>
      <c r="B18" s="13">
        <v>41992</v>
      </c>
      <c r="C18" s="79" t="s">
        <v>154</v>
      </c>
      <c r="D18" s="4"/>
      <c r="E18" s="4"/>
      <c r="F18" s="4"/>
      <c r="G18" s="4"/>
      <c r="H18" s="4"/>
      <c r="I18" s="80" t="s">
        <v>157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D27" sqref="D27"/>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81</v>
      </c>
      <c r="D1" s="27" t="s">
        <v>85</v>
      </c>
      <c r="E1" s="26" t="s">
        <v>19</v>
      </c>
      <c r="F1" s="26" t="s">
        <v>20</v>
      </c>
      <c r="H1" s="29" t="s">
        <v>19</v>
      </c>
      <c r="I1" s="29" t="s">
        <v>20</v>
      </c>
      <c r="J1" s="29" t="s">
        <v>16</v>
      </c>
    </row>
    <row r="2" spans="1:10" ht="16.5" thickTop="1" x14ac:dyDescent="0.25">
      <c r="A2" s="30">
        <v>1.1000000000000001</v>
      </c>
      <c r="B2" s="31" t="s">
        <v>23</v>
      </c>
      <c r="D2" s="32">
        <v>41884</v>
      </c>
      <c r="E2" s="33" t="s">
        <v>86</v>
      </c>
      <c r="F2" s="33">
        <v>5</v>
      </c>
      <c r="H2" s="34" t="s">
        <v>17</v>
      </c>
      <c r="I2" s="35">
        <f>SUMIF($E$2:$E$86,H2,$F$2:$F$86)</f>
        <v>35</v>
      </c>
      <c r="J2" s="36">
        <f>I2/$I$6</f>
        <v>0.1111111111111111</v>
      </c>
    </row>
    <row r="3" spans="1:10" x14ac:dyDescent="0.25">
      <c r="A3" s="30">
        <v>1.2</v>
      </c>
      <c r="B3" s="31" t="s">
        <v>95</v>
      </c>
      <c r="C3" s="37" t="s">
        <v>84</v>
      </c>
      <c r="D3" s="32">
        <v>41884</v>
      </c>
      <c r="E3" s="38" t="s">
        <v>17</v>
      </c>
      <c r="F3" s="38">
        <v>5</v>
      </c>
      <c r="H3" s="39" t="s">
        <v>86</v>
      </c>
      <c r="I3" s="33">
        <f>SUMIF($E$2:$E$86,H3,$F$2:$F$86)</f>
        <v>40</v>
      </c>
      <c r="J3" s="40">
        <f>I3/$I$6</f>
        <v>0.12698412698412698</v>
      </c>
    </row>
    <row r="4" spans="1:10" x14ac:dyDescent="0.25">
      <c r="A4" s="30">
        <v>1.3</v>
      </c>
      <c r="B4" s="31" t="s">
        <v>106</v>
      </c>
      <c r="C4" s="37" t="s">
        <v>88</v>
      </c>
      <c r="D4" s="32">
        <v>41886</v>
      </c>
      <c r="E4" s="45" t="s">
        <v>18</v>
      </c>
      <c r="F4" s="45">
        <v>10</v>
      </c>
      <c r="H4" s="41" t="s">
        <v>21</v>
      </c>
      <c r="I4" s="42">
        <f>SUMIF($E$2:$E$86,H4,$F$2:$F$86)</f>
        <v>100</v>
      </c>
      <c r="J4" s="43">
        <f>I4/$I$6</f>
        <v>0.31746031746031744</v>
      </c>
    </row>
    <row r="5" spans="1:10" x14ac:dyDescent="0.25">
      <c r="A5" s="30">
        <v>1.4</v>
      </c>
      <c r="B5" s="31" t="s">
        <v>108</v>
      </c>
      <c r="D5" s="32">
        <v>41888</v>
      </c>
      <c r="E5" s="33" t="s">
        <v>86</v>
      </c>
      <c r="F5" s="33">
        <v>5</v>
      </c>
      <c r="H5" s="44" t="s">
        <v>18</v>
      </c>
      <c r="I5" s="45">
        <f>SUMIF($E$2:$E$86,H5,$F$2:$F$86)</f>
        <v>140</v>
      </c>
      <c r="J5" s="46">
        <f>I5/$I$6</f>
        <v>0.44444444444444442</v>
      </c>
    </row>
    <row r="6" spans="1:10" ht="16.5" thickBot="1" x14ac:dyDescent="0.3">
      <c r="A6" s="30">
        <v>2.1</v>
      </c>
      <c r="B6" s="31" t="s">
        <v>107</v>
      </c>
      <c r="C6" s="37" t="s">
        <v>84</v>
      </c>
      <c r="D6" s="32">
        <v>41891</v>
      </c>
      <c r="E6" s="38" t="s">
        <v>17</v>
      </c>
      <c r="F6" s="38">
        <v>5</v>
      </c>
      <c r="I6" s="47">
        <f>SUM(I2:I5)</f>
        <v>315</v>
      </c>
    </row>
    <row r="7" spans="1:10" ht="16.5" thickTop="1" x14ac:dyDescent="0.25">
      <c r="A7" s="30">
        <v>3.1</v>
      </c>
      <c r="B7" s="60" t="s">
        <v>96</v>
      </c>
      <c r="D7" s="32">
        <v>41898</v>
      </c>
      <c r="E7" s="45" t="s">
        <v>18</v>
      </c>
      <c r="F7" s="45">
        <v>10</v>
      </c>
    </row>
    <row r="8" spans="1:10" x14ac:dyDescent="0.25">
      <c r="A8" s="30">
        <v>3.2</v>
      </c>
      <c r="B8" s="31" t="s">
        <v>111</v>
      </c>
      <c r="E8" s="33" t="s">
        <v>86</v>
      </c>
      <c r="F8" s="33">
        <v>5</v>
      </c>
    </row>
    <row r="9" spans="1:10" x14ac:dyDescent="0.25">
      <c r="A9" s="30">
        <v>3.3</v>
      </c>
      <c r="B9" s="31" t="s">
        <v>65</v>
      </c>
      <c r="C9" s="37" t="s">
        <v>83</v>
      </c>
      <c r="D9" s="32">
        <v>41900</v>
      </c>
      <c r="E9" s="45" t="s">
        <v>18</v>
      </c>
      <c r="F9" s="45">
        <v>20</v>
      </c>
    </row>
    <row r="10" spans="1:10" x14ac:dyDescent="0.25">
      <c r="A10" s="30">
        <v>3.4</v>
      </c>
      <c r="B10" s="31" t="s">
        <v>64</v>
      </c>
      <c r="D10" s="32">
        <v>41902</v>
      </c>
      <c r="E10" s="33" t="s">
        <v>86</v>
      </c>
      <c r="F10" s="33">
        <v>5</v>
      </c>
    </row>
    <row r="11" spans="1:10" x14ac:dyDescent="0.25">
      <c r="A11" s="30">
        <v>4.0999999999999996</v>
      </c>
      <c r="B11" s="31" t="s">
        <v>97</v>
      </c>
      <c r="C11" s="48"/>
      <c r="D11" s="32">
        <v>41905</v>
      </c>
      <c r="E11" s="38" t="s">
        <v>17</v>
      </c>
      <c r="F11" s="38">
        <v>5</v>
      </c>
    </row>
    <row r="12" spans="1:10" x14ac:dyDescent="0.25">
      <c r="A12" s="30">
        <v>5.0999999999999996</v>
      </c>
      <c r="B12" s="31" t="s">
        <v>98</v>
      </c>
      <c r="C12" s="58" t="s">
        <v>92</v>
      </c>
      <c r="D12" s="49">
        <v>41919</v>
      </c>
      <c r="E12" s="45" t="s">
        <v>18</v>
      </c>
      <c r="F12" s="45">
        <v>20</v>
      </c>
    </row>
    <row r="13" spans="1:10" x14ac:dyDescent="0.25">
      <c r="A13" s="30">
        <v>5.2</v>
      </c>
      <c r="B13" s="31" t="s">
        <v>74</v>
      </c>
      <c r="D13" s="32">
        <v>41923</v>
      </c>
      <c r="E13" s="33" t="s">
        <v>86</v>
      </c>
      <c r="F13" s="33">
        <v>5</v>
      </c>
      <c r="I13" s="28"/>
    </row>
    <row r="14" spans="1:10" x14ac:dyDescent="0.25">
      <c r="A14" s="30">
        <v>6</v>
      </c>
      <c r="B14" s="31" t="s">
        <v>99</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100</v>
      </c>
      <c r="C16" s="37" t="s">
        <v>84</v>
      </c>
      <c r="D16" s="32">
        <v>41940</v>
      </c>
      <c r="E16" s="38" t="s">
        <v>17</v>
      </c>
      <c r="F16" s="38">
        <v>5</v>
      </c>
      <c r="I16" s="28"/>
    </row>
    <row r="17" spans="1:9" x14ac:dyDescent="0.25">
      <c r="A17" s="30">
        <v>9.1</v>
      </c>
      <c r="B17" s="31" t="s">
        <v>63</v>
      </c>
      <c r="C17" s="37" t="s">
        <v>84</v>
      </c>
      <c r="D17" s="32">
        <v>41947</v>
      </c>
      <c r="E17" s="45" t="s">
        <v>18</v>
      </c>
      <c r="F17" s="45">
        <v>20</v>
      </c>
      <c r="I17" s="28"/>
    </row>
    <row r="18" spans="1:9" x14ac:dyDescent="0.25">
      <c r="A18" s="30">
        <v>9.1999999999999993</v>
      </c>
      <c r="B18" s="31" t="s">
        <v>62</v>
      </c>
      <c r="D18" s="32">
        <v>41944</v>
      </c>
      <c r="E18" s="33" t="s">
        <v>86</v>
      </c>
      <c r="F18" s="33">
        <v>5</v>
      </c>
      <c r="I18" s="28"/>
    </row>
    <row r="19" spans="1:9" x14ac:dyDescent="0.25">
      <c r="A19" s="30">
        <v>10.1</v>
      </c>
      <c r="B19" s="31" t="s">
        <v>101</v>
      </c>
      <c r="C19" s="37" t="s">
        <v>84</v>
      </c>
      <c r="D19" s="32">
        <v>41947</v>
      </c>
      <c r="E19" s="38" t="s">
        <v>17</v>
      </c>
      <c r="F19" s="38">
        <v>5</v>
      </c>
      <c r="I19" s="28"/>
    </row>
    <row r="20" spans="1:9" x14ac:dyDescent="0.25">
      <c r="A20" s="30">
        <v>12.1</v>
      </c>
      <c r="B20" s="31" t="s">
        <v>102</v>
      </c>
      <c r="C20" s="48" t="s">
        <v>82</v>
      </c>
      <c r="D20" s="32">
        <v>41976</v>
      </c>
      <c r="E20" s="38" t="s">
        <v>17</v>
      </c>
      <c r="F20" s="38">
        <v>5</v>
      </c>
      <c r="I20" s="28"/>
    </row>
    <row r="21" spans="1:9" x14ac:dyDescent="0.25">
      <c r="A21" s="30">
        <v>13.1</v>
      </c>
      <c r="B21" s="31" t="s">
        <v>61</v>
      </c>
      <c r="C21" s="37" t="s">
        <v>84</v>
      </c>
      <c r="D21" s="32">
        <v>41979</v>
      </c>
      <c r="E21" s="45" t="s">
        <v>18</v>
      </c>
      <c r="F21" s="45">
        <v>20</v>
      </c>
      <c r="I21" s="28"/>
    </row>
    <row r="22" spans="1:9" x14ac:dyDescent="0.25">
      <c r="A22" s="30">
        <v>13.2</v>
      </c>
      <c r="B22" s="31" t="s">
        <v>60</v>
      </c>
      <c r="E22" s="33" t="s">
        <v>86</v>
      </c>
      <c r="F22" s="33"/>
      <c r="I22" s="28"/>
    </row>
    <row r="23" spans="1:9" x14ac:dyDescent="0.25">
      <c r="A23" s="30">
        <v>14.1</v>
      </c>
      <c r="B23" s="31" t="s">
        <v>59</v>
      </c>
      <c r="C23" s="37" t="s">
        <v>84</v>
      </c>
      <c r="D23" s="32">
        <v>41985</v>
      </c>
      <c r="E23" s="45" t="s">
        <v>18</v>
      </c>
      <c r="F23" s="45">
        <v>10</v>
      </c>
      <c r="I23" s="28"/>
    </row>
    <row r="24" spans="1:9" x14ac:dyDescent="0.25">
      <c r="A24" s="30">
        <v>14.2</v>
      </c>
      <c r="B24" s="31" t="s">
        <v>58</v>
      </c>
      <c r="D24" s="32">
        <v>41987</v>
      </c>
      <c r="E24" s="33" t="s">
        <v>86</v>
      </c>
      <c r="F24" s="33">
        <v>5</v>
      </c>
      <c r="I24" s="28"/>
    </row>
    <row r="25" spans="1:9" x14ac:dyDescent="0.25">
      <c r="A25" s="30">
        <v>15.1</v>
      </c>
      <c r="B25" s="31" t="s">
        <v>57</v>
      </c>
      <c r="D25" s="32">
        <v>41991</v>
      </c>
      <c r="E25" s="45" t="s">
        <v>18</v>
      </c>
      <c r="F25" s="45">
        <v>30</v>
      </c>
      <c r="I25" s="28"/>
    </row>
    <row r="26" spans="1:9" x14ac:dyDescent="0.25">
      <c r="A26" s="30">
        <v>15.2</v>
      </c>
      <c r="B26" s="31" t="s">
        <v>66</v>
      </c>
      <c r="D26" s="32">
        <v>41992</v>
      </c>
      <c r="E26" s="33" t="s">
        <v>86</v>
      </c>
      <c r="F26" s="33">
        <v>5</v>
      </c>
    </row>
    <row r="27" spans="1:9" x14ac:dyDescent="0.25">
      <c r="A27" s="30">
        <v>16</v>
      </c>
      <c r="B27" s="60" t="s">
        <v>1</v>
      </c>
      <c r="C27" s="31" t="s">
        <v>167</v>
      </c>
      <c r="D27" s="32">
        <v>41993</v>
      </c>
      <c r="E27" s="42" t="s">
        <v>21</v>
      </c>
      <c r="F27" s="42">
        <v>50</v>
      </c>
    </row>
    <row r="28" spans="1:9" x14ac:dyDescent="0.25">
      <c r="A28" s="30">
        <v>16</v>
      </c>
      <c r="B28" s="31" t="s">
        <v>67</v>
      </c>
      <c r="E28" s="33" t="s">
        <v>68</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xmlns:xlrd2="http://schemas.microsoft.com/office/spreadsheetml/2017/richdata2"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2018-11-18T21:06:08Z</dcterms:modified>
</cp:coreProperties>
</file>